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4" i="3"/>
  <c r="BD483" i="3"/>
  <c r="BD492" i="3"/>
  <c r="BD501" i="3"/>
  <c r="BD507" i="3"/>
  <c r="BD987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4" i="3"/>
  <c r="AT483" i="3"/>
  <c r="AT492" i="3"/>
  <c r="AT501" i="3"/>
  <c r="AT507" i="3"/>
  <c r="AT987" i="3"/>
  <c r="AS456" i="3"/>
  <c r="AS465" i="3"/>
  <c r="AS474" i="3"/>
  <c r="AS483" i="3"/>
  <c r="AS488" i="3"/>
  <c r="AS492" i="3"/>
  <c r="AS501" i="3"/>
  <c r="AS507" i="3"/>
  <c r="AS987" i="3"/>
  <c r="AR456" i="3"/>
  <c r="AR465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92" i="3"/>
  <c r="AA507" i="3"/>
  <c r="AA987" i="3"/>
  <c r="Z456" i="3"/>
  <c r="Z465" i="3"/>
  <c r="Z474" i="3"/>
  <c r="Z492" i="3"/>
  <c r="Z507" i="3"/>
  <c r="Z987" i="3"/>
  <c r="Y456" i="3"/>
  <c r="Y465" i="3"/>
  <c r="Y474" i="3"/>
  <c r="Y483" i="3"/>
  <c r="Y492" i="3"/>
  <c r="Y507" i="3"/>
  <c r="Y987" i="3"/>
  <c r="X456" i="3"/>
  <c r="X465" i="3"/>
  <c r="X474" i="3"/>
  <c r="X483" i="3"/>
  <c r="X492" i="3"/>
  <c r="X507" i="3"/>
  <c r="X987" i="3"/>
  <c r="W456" i="3"/>
  <c r="W465" i="3"/>
  <c r="W474" i="3"/>
  <c r="W483" i="3"/>
  <c r="W488" i="3"/>
  <c r="W492" i="3"/>
  <c r="W507" i="3"/>
  <c r="W987" i="3"/>
  <c r="V456" i="3"/>
  <c r="V465" i="3"/>
  <c r="V474" i="3"/>
  <c r="V483" i="3"/>
  <c r="V492" i="3"/>
  <c r="V507" i="3"/>
  <c r="V987" i="3"/>
  <c r="U456" i="3"/>
  <c r="U465" i="3"/>
  <c r="U474" i="3"/>
  <c r="U483" i="3"/>
  <c r="U488" i="3"/>
  <c r="U492" i="3"/>
  <c r="U507" i="3"/>
  <c r="U987" i="3"/>
  <c r="T456" i="3"/>
  <c r="T465" i="3"/>
  <c r="T474" i="3"/>
  <c r="T483" i="3"/>
  <c r="T492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<sst xmlns="http://schemas.openxmlformats.org/spreadsheetml/2006/main" count="3896" uniqueCount="887">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</sst>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7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1" customWidth="1"/>
    <col min="24" max="36" width="9.83203125" style="14" customWidth="1"/>
    <col min="37" max="42" width="9.83203125" style="1531" customWidth="1"/>
    <col min="43" max="53" width="9.83203125" style="14" customWidth="1"/>
    <col min="54" max="57" width="9.83203125" style="1531" customWidth="1"/>
    <col min="58" max="61" width="9.83203125" style="14" customWidth="1"/>
    <col min="62" max="70" width="9.1640625" style="14" customWidth="1"/>
    <col min="71" max="73" width="11" style="1531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806</v>
      </c>
      <c r="C1" s="19"/>
      <c r="D1" s="20" t="s">
        <v>868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868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8" t="s">
        <v>807</v>
      </c>
      <c r="D4" s="1459" t="s">
        <v>807</v>
      </c>
      <c r="E4" s="1459" t="s">
        <v>807</v>
      </c>
      <c r="F4" s="1459" t="s">
        <v>813</v>
      </c>
      <c r="G4" s="1459" t="s">
        <v>813</v>
      </c>
      <c r="H4" s="1459" t="s">
        <v>813</v>
      </c>
      <c r="I4" s="1459" t="s">
        <v>813</v>
      </c>
      <c r="J4" s="1459" t="s">
        <v>813</v>
      </c>
      <c r="K4" s="1459" t="s">
        <v>813</v>
      </c>
      <c r="L4" s="1459" t="s">
        <v>723</v>
      </c>
      <c r="M4" s="1459" t="s">
        <v>723</v>
      </c>
      <c r="N4" s="1459" t="s">
        <v>723</v>
      </c>
      <c r="O4" s="1459" t="s">
        <v>723</v>
      </c>
      <c r="P4" s="1459" t="s">
        <v>723</v>
      </c>
      <c r="Q4" s="1459" t="s">
        <v>723</v>
      </c>
      <c r="R4" s="1459" t="s">
        <v>723</v>
      </c>
      <c r="S4" s="1459" t="s">
        <v>723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810</v>
      </c>
      <c r="E5" s="77" t="s">
        <v>811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1" t="s">
        <v>809</v>
      </c>
      <c r="D7" s="1522" t="s">
        <v>809</v>
      </c>
      <c r="E7" s="1522" t="s">
        <v>812</v>
      </c>
      <c r="F7" s="1522" t="s">
        <v>812</v>
      </c>
      <c r="G7" s="1522" t="s">
        <v>812</v>
      </c>
      <c r="H7" s="1522" t="s">
        <v>812</v>
      </c>
      <c r="I7" s="1522" t="s">
        <v>812</v>
      </c>
      <c r="J7" s="1522" t="s">
        <v>812</v>
      </c>
      <c r="K7" s="1522" t="s">
        <v>812</v>
      </c>
      <c r="L7" s="112"/>
      <c r="M7" s="112"/>
      <c r="N7" s="113"/>
      <c r="O7" s="113"/>
      <c r="P7" s="112"/>
      <c r="Q7" s="112"/>
      <c r="R7" s="112"/>
      <c r="S7" s="114"/>
      <c r="T7" s="1525" t="s">
        <v>820</v>
      </c>
      <c r="U7" s="1525" t="s">
        <v>820</v>
      </c>
      <c r="V7" s="1525" t="s">
        <v>820</v>
      </c>
      <c r="W7" s="1525" t="s">
        <v>820</v>
      </c>
      <c r="X7" s="1523" t="s">
        <v>820</v>
      </c>
      <c r="Y7" s="1523" t="s">
        <v>820</v>
      </c>
      <c r="Z7" s="1523" t="s">
        <v>820</v>
      </c>
      <c r="AA7" s="1523" t="s">
        <v>820</v>
      </c>
      <c r="AB7" s="1523" t="s">
        <v>820</v>
      </c>
      <c r="AC7" s="115"/>
      <c r="AD7" s="115"/>
      <c r="AE7" s="115"/>
      <c r="AF7" s="115"/>
      <c r="AG7" s="115"/>
      <c r="AH7" s="113"/>
      <c r="AI7" s="113"/>
      <c r="AJ7" s="116"/>
      <c r="AK7" s="112" t="s">
        <v>812</v>
      </c>
      <c r="AL7" s="112" t="s">
        <v>812</v>
      </c>
      <c r="AM7" s="112" t="s">
        <v>812</v>
      </c>
      <c r="AN7" s="112" t="s">
        <v>812</v>
      </c>
      <c r="AO7" s="112" t="s">
        <v>812</v>
      </c>
      <c r="AP7" s="112" t="s">
        <v>812</v>
      </c>
      <c r="AQ7" s="1522" t="s">
        <v>812</v>
      </c>
      <c r="AR7" s="1522" t="s">
        <v>812</v>
      </c>
      <c r="AS7" s="1522" t="s">
        <v>812</v>
      </c>
      <c r="AT7" s="115"/>
      <c r="AU7" s="115"/>
      <c r="AV7" s="115"/>
      <c r="AW7" s="115"/>
      <c r="AX7" s="115"/>
      <c r="AY7" s="115"/>
      <c r="AZ7" s="115"/>
      <c r="BA7" s="1522"/>
      <c r="BB7" s="112" t="s">
        <v>812</v>
      </c>
      <c r="BC7" s="112" t="s">
        <v>812</v>
      </c>
      <c r="BD7" s="112" t="s">
        <v>812</v>
      </c>
      <c r="BE7" s="112" t="s">
        <v>812</v>
      </c>
      <c r="BF7" s="1522" t="s">
        <v>812</v>
      </c>
      <c r="BG7" s="1522" t="s">
        <v>812</v>
      </c>
      <c r="BH7" s="1522" t="s">
        <v>812</v>
      </c>
      <c r="BI7" s="1522" t="s">
        <v>812</v>
      </c>
      <c r="BJ7" s="1522" t="s">
        <v>812</v>
      </c>
      <c r="BK7" s="117"/>
      <c r="BL7" s="117"/>
      <c r="BM7" s="117"/>
      <c r="BN7" s="117"/>
      <c r="BO7" s="117"/>
      <c r="BP7" s="117"/>
      <c r="BQ7" s="117"/>
      <c r="BR7" s="118"/>
      <c r="BS7" s="112" t="s">
        <v>812</v>
      </c>
      <c r="BT7" s="112" t="s">
        <v>812</v>
      </c>
      <c r="BU7" s="112" t="s">
        <v>812</v>
      </c>
      <c r="BV7" s="1522" t="s">
        <v>812</v>
      </c>
      <c r="BW7" s="1522" t="s">
        <v>812</v>
      </c>
      <c r="BX7" s="1522" t="s">
        <v>812</v>
      </c>
      <c r="BY7" s="1522" t="s">
        <v>812</v>
      </c>
      <c r="BZ7" s="1522" t="s">
        <v>812</v>
      </c>
      <c r="CA7" s="1522" t="s">
        <v>812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5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9">
        <v>0.35</v>
      </c>
      <c r="CL9" s="1319">
        <v>0.2</v>
      </c>
      <c r="CM9" s="1319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6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9">
        <v>0.4</v>
      </c>
      <c r="CL10" s="1319">
        <v>0.3</v>
      </c>
      <c r="CM10" s="1319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6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9">
        <v>0.15</v>
      </c>
      <c r="CL11" s="1319">
        <v>0.1</v>
      </c>
      <c r="CM11" s="1319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7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9">
        <v>0.1</v>
      </c>
      <c r="CL12" s="1319">
        <v>7.0000000000000007E-2</v>
      </c>
      <c r="CM12" s="1319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8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8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8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0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6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6"/>
      <c r="AL200" s="383"/>
      <c r="AM200" s="383"/>
      <c r="AN200" s="1532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6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6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7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7"/>
      <c r="AL201" s="393"/>
      <c r="AM201" s="393"/>
      <c r="AN201" s="1533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7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7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7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7"/>
      <c r="AL202" s="393"/>
      <c r="AM202" s="393"/>
      <c r="AN202" s="1533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7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7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4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8"/>
      <c r="U205" s="1528"/>
      <c r="V205" s="409"/>
      <c r="W205" s="1528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6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6"/>
      <c r="AL207" s="383"/>
      <c r="AM207" s="383"/>
      <c r="AN207" s="1532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6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6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7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7"/>
      <c r="AL208" s="393"/>
      <c r="AM208" s="393"/>
      <c r="AN208" s="1533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7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7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7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7"/>
      <c r="AL209" s="393"/>
      <c r="AM209" s="393"/>
      <c r="AN209" s="1533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7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7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4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8"/>
      <c r="U212" s="1528"/>
      <c r="V212" s="409"/>
      <c r="W212" s="1528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6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6"/>
      <c r="AL214" s="383"/>
      <c r="AM214" s="383"/>
      <c r="AN214" s="1532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6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6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7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7"/>
      <c r="AL215" s="393"/>
      <c r="AM215" s="393"/>
      <c r="AN215" s="1533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7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7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7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7"/>
      <c r="AL216" s="393"/>
      <c r="AM216" s="393"/>
      <c r="AN216" s="1533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7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7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4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8"/>
      <c r="U219" s="1528"/>
      <c r="V219" s="409"/>
      <c r="W219" s="1528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6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6"/>
      <c r="AL221" s="383"/>
      <c r="AM221" s="383"/>
      <c r="AN221" s="1532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6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6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7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7"/>
      <c r="AL222" s="393"/>
      <c r="AM222" s="393"/>
      <c r="AN222" s="1533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7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7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7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7"/>
      <c r="AL223" s="393"/>
      <c r="AM223" s="393"/>
      <c r="AN223" s="1533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7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7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4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8"/>
      <c r="U226" s="1528"/>
      <c r="V226" s="409"/>
      <c r="W226" s="1528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9"/>
      <c r="U229" s="1529"/>
      <c r="V229" s="1529"/>
      <c r="W229" s="1529"/>
      <c r="AK229" s="1529"/>
      <c r="AL229" s="1529"/>
      <c r="AM229" s="1529"/>
      <c r="AN229" s="1529"/>
      <c r="AO229" s="1529"/>
      <c r="AP229" s="1529"/>
      <c r="BB229" s="1529"/>
      <c r="BC229" s="1529"/>
      <c r="BD229" s="1529"/>
      <c r="BE229" s="1529"/>
      <c r="BS229" s="1529"/>
      <c r="BT229" s="1529"/>
      <c r="BU229" s="152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587</v>
      </c>
      <c r="D232" s="1327" t="s">
        <v>588</v>
      </c>
      <c r="E232" s="1327" t="s">
        <v>589</v>
      </c>
      <c r="F232" s="1327" t="s">
        <v>590</v>
      </c>
      <c r="G232" s="1327" t="s">
        <v>591</v>
      </c>
      <c r="H232" s="1327" t="s">
        <v>592</v>
      </c>
      <c r="I232" s="1327" t="s">
        <v>593</v>
      </c>
      <c r="J232" s="1327" t="s">
        <v>594</v>
      </c>
      <c r="K232" s="1327" t="s">
        <v>595</v>
      </c>
      <c r="L232" s="1327" t="s">
        <v>596</v>
      </c>
      <c r="M232" s="1327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0" t="s">
        <v>603</v>
      </c>
      <c r="U232" s="1530" t="s">
        <v>604</v>
      </c>
      <c r="V232" s="1530" t="s">
        <v>605</v>
      </c>
      <c r="W232" s="1530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0" t="s">
        <v>620</v>
      </c>
      <c r="AL232" s="1530" t="s">
        <v>621</v>
      </c>
      <c r="AM232" s="1530" t="s">
        <v>622</v>
      </c>
      <c r="AN232" s="1530" t="s">
        <v>623</v>
      </c>
      <c r="AO232" s="1530" t="s">
        <v>624</v>
      </c>
      <c r="AP232" s="1530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 s="153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 s="1530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 s="153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0" t="s">
        <v>639</v>
      </c>
      <c r="U237" s="1530" t="s">
        <v>640</v>
      </c>
      <c r="V237" s="1530" t="s">
        <v>641</v>
      </c>
      <c r="W237" s="1530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0"/>
      <c r="AL237" s="1530"/>
      <c r="AM237" s="1530"/>
      <c r="AN237" s="1530"/>
      <c r="AO237" s="1530"/>
      <c r="AP237" s="153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 s="153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 s="153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 s="153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 s="153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 s="153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 s="153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 s="153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 s="153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 s="153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 s="153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 s="153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 s="153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 s="153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 s="153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 s="153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 s="153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 s="153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 s="1530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 s="153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 s="153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 s="153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 s="153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 s="153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 s="153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 s="153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 s="153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 s="153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 s="153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 s="153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 s="153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 s="153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 s="153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46"/>
      <c r="W270" s="1546"/>
      <c r="X270" s="1330" t="s">
        <v>655</v>
      </c>
      <c r="Y270" s="1330">
        <v>59301</v>
      </c>
      <c r="Z270" s="1330" t="s">
        <v>656</v>
      </c>
      <c r="AA270" s="1330" t="s">
        <v>657</v>
      </c>
      <c r="AB270" s="1330" t="s">
        <v>658</v>
      </c>
      <c r="AC270" s="1330" t="s">
        <v>659</v>
      </c>
      <c r="AD270" s="1330" t="s">
        <v>663</v>
      </c>
      <c r="AE270" t="s">
        <v>660</v>
      </c>
      <c r="AF270" t="s">
        <v>661</v>
      </c>
      <c r="AG270" s="1547" t="s">
        <v>662</v>
      </c>
      <c r="AH270" s="1547"/>
      <c r="AI270"/>
      <c r="AJ270"/>
      <c r="AK270" s="1530"/>
      <c r="AL270" s="1530"/>
      <c r="AM270" s="1530"/>
      <c r="AN270" s="1530"/>
      <c r="AO270" s="1530"/>
      <c r="AP270" s="153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 s="153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331" t="s">
        <v>665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 s="153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 s="153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331" t="s">
        <v>667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 s="153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 s="153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331" t="s">
        <v>669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 s="153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 s="153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331" t="s">
        <v>671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 s="153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 s="153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 s="153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 s="153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 s="153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 s="153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 s="153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 s="153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/>
      <c r="Y286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 s="153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/>
      <c r="Y287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 s="153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/>
      <c r="Y288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 s="153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 s="153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 s="153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 s="153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 s="153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 s="153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 s="153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 s="153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 s="153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 s="153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 s="153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 s="153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 s="153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 s="153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 s="153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 s="153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 s="153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 s="153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 s="153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 s="153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 s="153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 s="153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46"/>
      <c r="W310" s="1546"/>
      <c r="X310"/>
      <c r="Y310"/>
      <c r="Z310"/>
      <c r="AA310"/>
      <c r="AB310"/>
      <c r="AC310"/>
      <c r="AD310"/>
      <c r="AE310"/>
      <c r="AF310"/>
      <c r="AG310" s="1547"/>
      <c r="AH310" s="1547"/>
      <c r="AI310"/>
      <c r="AJ310"/>
      <c r="AK310" s="1530"/>
      <c r="AL310" s="1530"/>
      <c r="AM310" s="1530"/>
      <c r="AN310" s="1530"/>
      <c r="AO310" s="1530"/>
      <c r="AP310" s="153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 s="153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 s="153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 s="153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 s="153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 s="153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 s="153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 s="153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 s="153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 s="153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681</v>
      </c>
      <c r="O320" s="1413" t="s">
        <v>682</v>
      </c>
      <c r="P320" s="1413" t="s">
        <v>683</v>
      </c>
      <c r="Q320" s="1414" t="s">
        <v>684</v>
      </c>
      <c r="R320" s="1413" t="s">
        <v>685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 s="153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686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 s="1530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464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5.5555555555555552E-2</v>
      </c>
    </row>
    <row r="323" spans="3:50" ht="12" customHeight="1">
      <c r="N323" s="1413" t="s">
        <v>687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0.61111111111111105</v>
      </c>
    </row>
    <row r="324" spans="3:50" ht="12" customHeight="1">
      <c r="N324" s="1413" t="s">
        <v>688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1.3888888888888888E-2</v>
      </c>
    </row>
    <row r="325" spans="3:50" ht="12" customHeight="1">
      <c r="N325" s="1413" t="s">
        <v>689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690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691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57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719</v>
      </c>
      <c r="D1" s="455"/>
      <c r="E1" s="455"/>
      <c r="F1" s="1437">
        <f>[1]ExpFactors!$C$1</f>
        <v>2100</v>
      </c>
      <c r="G1" s="1438" t="str">
        <f>[1]ExpFactors!$D$1</f>
        <v>kcal</v>
      </c>
      <c r="H1" s="455"/>
      <c r="I1" s="454"/>
      <c r="J1" s="1460" t="s">
        <v>724</v>
      </c>
      <c r="K1" s="146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8" t="s">
        <v>880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0" t="s">
        <v>50</v>
      </c>
      <c r="DR4" s="1550"/>
      <c r="DS4" s="1550"/>
      <c r="DT4" s="1550"/>
      <c r="DU4" s="1550"/>
      <c r="DV4" s="1550"/>
      <c r="DW4" s="1550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1" t="s">
        <v>47</v>
      </c>
      <c r="CE6" s="155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2" t="s">
        <v>48</v>
      </c>
      <c r="CT6" s="1552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9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0.92380952380952375</v>
      </c>
      <c r="CM10" s="1353">
        <f t="shared" si="12"/>
        <v>1.0281626440530549</v>
      </c>
      <c r="CN10" s="1352">
        <f t="shared" si="12"/>
        <v>1.0340555772994129</v>
      </c>
      <c r="CO10" s="1352">
        <f t="shared" si="12"/>
        <v>1.0705153294194389</v>
      </c>
      <c r="CP10" s="1352">
        <f t="shared" si="12"/>
        <v>1.0784787997390737</v>
      </c>
      <c r="CQ10" s="1352">
        <f t="shared" si="12"/>
        <v>1.0982126549249838</v>
      </c>
      <c r="CR10" s="1352">
        <f t="shared" si="12"/>
        <v>1.1293228962818005</v>
      </c>
      <c r="CS10" s="1351">
        <f t="shared" si="12"/>
        <v>1.1469186469108192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</v>
      </c>
      <c r="CM11" s="1353">
        <f t="shared" si="37"/>
        <v>0.11839530332681018</v>
      </c>
      <c r="CN11" s="1352">
        <f t="shared" si="37"/>
        <v>0.20296337713167462</v>
      </c>
      <c r="CO11" s="1352">
        <f t="shared" si="37"/>
        <v>0.34729288975864314</v>
      </c>
      <c r="CP11" s="1352">
        <f t="shared" si="37"/>
        <v>0.39465101108936723</v>
      </c>
      <c r="CQ11" s="1352">
        <f t="shared" si="37"/>
        <v>0.44990215264187866</v>
      </c>
      <c r="CR11" s="1352">
        <f t="shared" si="37"/>
        <v>0.61170906718851925</v>
      </c>
      <c r="CS11" s="1351">
        <f t="shared" si="37"/>
        <v>0.73405088062622315</v>
      </c>
      <c r="CT11" s="1354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</v>
      </c>
      <c r="CN12" s="1352">
        <f t="shared" si="37"/>
        <v>0</v>
      </c>
      <c r="CO12" s="1352">
        <f t="shared" si="37"/>
        <v>0</v>
      </c>
      <c r="CP12" s="1352">
        <f t="shared" si="37"/>
        <v>0</v>
      </c>
      <c r="CQ12" s="1352">
        <f t="shared" si="37"/>
        <v>0</v>
      </c>
      <c r="CR12" s="1352">
        <f t="shared" si="37"/>
        <v>0</v>
      </c>
      <c r="CS12" s="1351">
        <f t="shared" si="37"/>
        <v>4.5729941291585127E-2</v>
      </c>
      <c r="CT12" s="1354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2.1222004783648624E-2</v>
      </c>
      <c r="CN13" s="1352">
        <f t="shared" si="37"/>
        <v>5.78821482931072E-2</v>
      </c>
      <c r="CO13" s="1352">
        <f t="shared" si="37"/>
        <v>8.3496412263535547E-2</v>
      </c>
      <c r="CP13" s="1352">
        <f t="shared" si="37"/>
        <v>0.17395085888236572</v>
      </c>
      <c r="CQ13" s="1352">
        <f t="shared" si="37"/>
        <v>0.25048923679060664</v>
      </c>
      <c r="CR13" s="1352">
        <f t="shared" si="37"/>
        <v>0.26484018264840181</v>
      </c>
      <c r="CS13" s="1351">
        <f t="shared" si="37"/>
        <v>0.38074363992172211</v>
      </c>
      <c r="CT13" s="1354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0</v>
      </c>
      <c r="CS14" s="1351">
        <f t="shared" si="37"/>
        <v>0</v>
      </c>
      <c r="CT14" s="1354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1.3894324853228963E-2</v>
      </c>
      <c r="CM16" s="1353">
        <f t="shared" si="37"/>
        <v>5.7495107632093936E-2</v>
      </c>
      <c r="CN16" s="1352">
        <f t="shared" si="37"/>
        <v>7.6086105675146773E-2</v>
      </c>
      <c r="CO16" s="1352">
        <f t="shared" si="37"/>
        <v>0.15655577299412915</v>
      </c>
      <c r="CP16" s="1352">
        <f t="shared" si="37"/>
        <v>0.28101761252446184</v>
      </c>
      <c r="CQ16" s="1352">
        <f t="shared" si="37"/>
        <v>0.35225048923679059</v>
      </c>
      <c r="CR16" s="1352">
        <f t="shared" si="37"/>
        <v>0.50358773646444877</v>
      </c>
      <c r="CS16" s="1351">
        <f t="shared" si="37"/>
        <v>0.58708414872798431</v>
      </c>
      <c r="CT16" s="1354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6.6927592954990206E-2</v>
      </c>
      <c r="CM17" s="1353">
        <f t="shared" si="37"/>
        <v>8.6007268660889008E-2</v>
      </c>
      <c r="CN17" s="1352">
        <f t="shared" si="37"/>
        <v>0.10781474233529029</v>
      </c>
      <c r="CO17" s="1352">
        <f t="shared" si="37"/>
        <v>0.12732367906066536</v>
      </c>
      <c r="CP17" s="1352">
        <f t="shared" si="37"/>
        <v>0.15232093933463797</v>
      </c>
      <c r="CQ17" s="1352">
        <f t="shared" si="37"/>
        <v>0.15561643835616437</v>
      </c>
      <c r="CR17" s="1352">
        <f t="shared" si="37"/>
        <v>0.15606001304631442</v>
      </c>
      <c r="CS17" s="1351">
        <f t="shared" si="37"/>
        <v>0.17756555772994129</v>
      </c>
      <c r="CT17" s="1354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100</v>
      </c>
      <c r="CM20" s="1397">
        <f t="shared" si="12"/>
        <v>3865</v>
      </c>
      <c r="CN20" s="1396">
        <f t="shared" si="12"/>
        <v>6950</v>
      </c>
      <c r="CO20" s="1396">
        <f t="shared" si="12"/>
        <v>8100</v>
      </c>
      <c r="CP20" s="1396">
        <f t="shared" si="12"/>
        <v>8420</v>
      </c>
      <c r="CQ20" s="1396">
        <f t="shared" si="12"/>
        <v>9000</v>
      </c>
      <c r="CR20" s="1396">
        <f t="shared" si="12"/>
        <v>9340</v>
      </c>
      <c r="CS20" s="1395">
        <f t="shared" si="12"/>
        <v>10250</v>
      </c>
      <c r="CT20" s="1398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300</v>
      </c>
      <c r="CO21" s="1396">
        <f t="shared" si="12"/>
        <v>500</v>
      </c>
      <c r="CP21" s="1396">
        <f t="shared" si="12"/>
        <v>650</v>
      </c>
      <c r="CQ21" s="1396">
        <f t="shared" si="12"/>
        <v>850</v>
      </c>
      <c r="CR21" s="1396">
        <f t="shared" si="12"/>
        <v>1365</v>
      </c>
      <c r="CS21" s="1395">
        <f t="shared" si="12"/>
        <v>1500</v>
      </c>
      <c r="CT21" s="1398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2500</v>
      </c>
      <c r="CP22" s="1396">
        <f t="shared" si="12"/>
        <v>3375</v>
      </c>
      <c r="CQ22" s="1396">
        <f t="shared" si="12"/>
        <v>3500</v>
      </c>
      <c r="CR22" s="1396">
        <f t="shared" si="12"/>
        <v>6000</v>
      </c>
      <c r="CS22" s="1395">
        <f t="shared" si="12"/>
        <v>7000</v>
      </c>
      <c r="CT22" s="1398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100</v>
      </c>
      <c r="CP23" s="1396">
        <f t="shared" si="12"/>
        <v>550</v>
      </c>
      <c r="CQ23" s="1396">
        <f t="shared" si="12"/>
        <v>1700</v>
      </c>
      <c r="CR23" s="1396">
        <f t="shared" si="12"/>
        <v>2690</v>
      </c>
      <c r="CS23" s="1395">
        <f t="shared" si="12"/>
        <v>4225</v>
      </c>
      <c r="CT23" s="1398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4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37"/>
        <v>0</v>
      </c>
      <c r="CF29" s="1396">
        <f t="shared" si="137"/>
        <v>0</v>
      </c>
      <c r="CG29" s="1396">
        <f t="shared" si="137"/>
        <v>0</v>
      </c>
      <c r="CH29" s="1396">
        <f t="shared" si="137"/>
        <v>0</v>
      </c>
      <c r="CI29" s="1396">
        <f t="shared" si="137"/>
        <v>0</v>
      </c>
      <c r="CJ29" s="1396">
        <f t="shared" si="137"/>
        <v>0</v>
      </c>
      <c r="CK29" s="1397">
        <f t="shared" si="137"/>
        <v>0</v>
      </c>
      <c r="CL29" s="1397">
        <f t="shared" si="137"/>
        <v>0</v>
      </c>
      <c r="CM29" s="1397">
        <f t="shared" si="137"/>
        <v>0</v>
      </c>
      <c r="CN29" s="1396">
        <f t="shared" si="137"/>
        <v>0</v>
      </c>
      <c r="CO29" s="1396">
        <f t="shared" si="137"/>
        <v>0</v>
      </c>
      <c r="CP29" s="1396">
        <f t="shared" si="137"/>
        <v>0</v>
      </c>
      <c r="CQ29" s="1396">
        <f t="shared" si="137"/>
        <v>0</v>
      </c>
      <c r="CR29" s="1396">
        <f t="shared" si="137"/>
        <v>0</v>
      </c>
      <c r="CS29" s="1395">
        <f t="shared" si="137"/>
        <v>0</v>
      </c>
      <c r="CT29" s="1398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4">
        <f t="shared" si="137"/>
        <v>0</v>
      </c>
      <c r="CE30" s="1395">
        <f t="shared" si="137"/>
        <v>0</v>
      </c>
      <c r="CF30" s="1396">
        <f t="shared" si="137"/>
        <v>0</v>
      </c>
      <c r="CG30" s="1396">
        <f t="shared" si="137"/>
        <v>0</v>
      </c>
      <c r="CH30" s="1396">
        <f t="shared" si="137"/>
        <v>0</v>
      </c>
      <c r="CI30" s="1396">
        <f t="shared" si="137"/>
        <v>0</v>
      </c>
      <c r="CJ30" s="1396">
        <f t="shared" si="137"/>
        <v>0</v>
      </c>
      <c r="CK30" s="1397">
        <f t="shared" si="137"/>
        <v>0</v>
      </c>
      <c r="CL30" s="1397">
        <f t="shared" si="137"/>
        <v>0</v>
      </c>
      <c r="CM30" s="1397">
        <f t="shared" si="137"/>
        <v>0</v>
      </c>
      <c r="CN30" s="1396">
        <f t="shared" si="137"/>
        <v>0</v>
      </c>
      <c r="CO30" s="1396">
        <f t="shared" si="137"/>
        <v>0</v>
      </c>
      <c r="CP30" s="1396">
        <f t="shared" si="137"/>
        <v>0</v>
      </c>
      <c r="CQ30" s="1396">
        <f t="shared" si="137"/>
        <v>0</v>
      </c>
      <c r="CR30" s="1396">
        <f t="shared" si="137"/>
        <v>0</v>
      </c>
      <c r="CS30" s="1395">
        <f t="shared" si="137"/>
        <v>0</v>
      </c>
      <c r="CT30" s="1398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4">
        <f t="shared" si="137"/>
        <v>0</v>
      </c>
      <c r="CE31" s="1395">
        <f t="shared" si="137"/>
        <v>0</v>
      </c>
      <c r="CF31" s="1396">
        <f t="shared" si="137"/>
        <v>0</v>
      </c>
      <c r="CG31" s="1396">
        <f t="shared" si="137"/>
        <v>0</v>
      </c>
      <c r="CH31" s="1396">
        <f t="shared" si="137"/>
        <v>0</v>
      </c>
      <c r="CI31" s="1396">
        <f t="shared" si="137"/>
        <v>0</v>
      </c>
      <c r="CJ31" s="1396">
        <f t="shared" si="137"/>
        <v>0</v>
      </c>
      <c r="CK31" s="1397">
        <f t="shared" si="137"/>
        <v>0</v>
      </c>
      <c r="CL31" s="1397">
        <f t="shared" si="137"/>
        <v>330</v>
      </c>
      <c r="CM31" s="1397">
        <f t="shared" si="137"/>
        <v>615.85599999999999</v>
      </c>
      <c r="CN31" s="1396">
        <f t="shared" si="137"/>
        <v>2370</v>
      </c>
      <c r="CO31" s="1396">
        <f t="shared" si="137"/>
        <v>2592</v>
      </c>
      <c r="CP31" s="1396">
        <f t="shared" si="137"/>
        <v>4410</v>
      </c>
      <c r="CQ31" s="1396">
        <f t="shared" si="137"/>
        <v>10810</v>
      </c>
      <c r="CR31" s="1396">
        <f t="shared" si="137"/>
        <v>11826.002039999999</v>
      </c>
      <c r="CS31" s="1395">
        <f t="shared" si="137"/>
        <v>13042</v>
      </c>
      <c r="CT31" s="1398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4">
        <f t="shared" si="137"/>
        <v>0</v>
      </c>
      <c r="CE32" s="1395">
        <f t="shared" si="137"/>
        <v>0</v>
      </c>
      <c r="CF32" s="1396">
        <f t="shared" si="137"/>
        <v>0</v>
      </c>
      <c r="CG32" s="1396">
        <f t="shared" si="137"/>
        <v>0</v>
      </c>
      <c r="CH32" s="1396">
        <f t="shared" si="137"/>
        <v>0</v>
      </c>
      <c r="CI32" s="1396">
        <f t="shared" si="137"/>
        <v>0</v>
      </c>
      <c r="CJ32" s="1396">
        <f t="shared" si="137"/>
        <v>0</v>
      </c>
      <c r="CK32" s="1397">
        <f t="shared" si="137"/>
        <v>0</v>
      </c>
      <c r="CL32" s="1397">
        <f t="shared" si="137"/>
        <v>160</v>
      </c>
      <c r="CM32" s="1397">
        <f t="shared" si="137"/>
        <v>160</v>
      </c>
      <c r="CN32" s="1396">
        <f t="shared" si="137"/>
        <v>180</v>
      </c>
      <c r="CO32" s="1396">
        <f t="shared" si="137"/>
        <v>300</v>
      </c>
      <c r="CP32" s="1396">
        <f t="shared" si="137"/>
        <v>450</v>
      </c>
      <c r="CQ32" s="1396">
        <f t="shared" si="137"/>
        <v>792</v>
      </c>
      <c r="CR32" s="1396">
        <f t="shared" si="137"/>
        <v>1350</v>
      </c>
      <c r="CS32" s="1395">
        <f t="shared" si="137"/>
        <v>2400</v>
      </c>
      <c r="CT32" s="1398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4">
        <f t="shared" si="137"/>
        <v>0</v>
      </c>
      <c r="CE33" s="1395">
        <f t="shared" si="137"/>
        <v>0</v>
      </c>
      <c r="CF33" s="1396">
        <f t="shared" si="137"/>
        <v>0</v>
      </c>
      <c r="CG33" s="1396">
        <f t="shared" si="137"/>
        <v>0</v>
      </c>
      <c r="CH33" s="1396">
        <f t="shared" si="137"/>
        <v>0</v>
      </c>
      <c r="CI33" s="1396">
        <f t="shared" si="137"/>
        <v>0</v>
      </c>
      <c r="CJ33" s="1396">
        <f t="shared" si="137"/>
        <v>0</v>
      </c>
      <c r="CK33" s="1397">
        <f t="shared" si="137"/>
        <v>0</v>
      </c>
      <c r="CL33" s="1397">
        <f t="shared" si="137"/>
        <v>170</v>
      </c>
      <c r="CM33" s="1397">
        <f t="shared" si="137"/>
        <v>455.85599999999999</v>
      </c>
      <c r="CN33" s="1396">
        <f t="shared" si="137"/>
        <v>1800</v>
      </c>
      <c r="CO33" s="1396">
        <f t="shared" si="137"/>
        <v>1920</v>
      </c>
      <c r="CP33" s="1396">
        <f t="shared" si="137"/>
        <v>2292</v>
      </c>
      <c r="CQ33" s="1396">
        <f t="shared" si="137"/>
        <v>2824</v>
      </c>
      <c r="CR33" s="1396">
        <f t="shared" si="137"/>
        <v>3288.0020399999999</v>
      </c>
      <c r="CS33" s="1395">
        <f t="shared" si="137"/>
        <v>3618</v>
      </c>
      <c r="CT33" s="1398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4">
        <f t="shared" si="137"/>
        <v>0</v>
      </c>
      <c r="CE34" s="1395">
        <f t="shared" si="137"/>
        <v>0</v>
      </c>
      <c r="CF34" s="1396">
        <f t="shared" si="137"/>
        <v>0</v>
      </c>
      <c r="CG34" s="1396">
        <f t="shared" si="137"/>
        <v>0</v>
      </c>
      <c r="CH34" s="1396">
        <f t="shared" si="137"/>
        <v>0</v>
      </c>
      <c r="CI34" s="1396">
        <f t="shared" si="137"/>
        <v>0</v>
      </c>
      <c r="CJ34" s="1396">
        <f t="shared" si="137"/>
        <v>0</v>
      </c>
      <c r="CK34" s="1397">
        <f t="shared" si="137"/>
        <v>0</v>
      </c>
      <c r="CL34" s="1397">
        <f t="shared" si="137"/>
        <v>0</v>
      </c>
      <c r="CM34" s="1397">
        <f t="shared" si="137"/>
        <v>0</v>
      </c>
      <c r="CN34" s="1396">
        <f t="shared" si="137"/>
        <v>0</v>
      </c>
      <c r="CO34" s="1396">
        <f t="shared" si="137"/>
        <v>0</v>
      </c>
      <c r="CP34" s="1396">
        <f t="shared" si="137"/>
        <v>0</v>
      </c>
      <c r="CQ34" s="1396">
        <f t="shared" si="137"/>
        <v>588</v>
      </c>
      <c r="CR34" s="1396">
        <f t="shared" si="137"/>
        <v>684</v>
      </c>
      <c r="CS34" s="1395">
        <f t="shared" si="137"/>
        <v>780</v>
      </c>
      <c r="CT34" s="1398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4">
        <f t="shared" si="137"/>
        <v>0</v>
      </c>
      <c r="CE35" s="1395">
        <f t="shared" si="137"/>
        <v>0</v>
      </c>
      <c r="CF35" s="1396">
        <f t="shared" si="137"/>
        <v>0</v>
      </c>
      <c r="CG35" s="1396">
        <f t="shared" si="137"/>
        <v>0</v>
      </c>
      <c r="CH35" s="1396">
        <f t="shared" si="137"/>
        <v>0</v>
      </c>
      <c r="CI35" s="1396">
        <f t="shared" si="137"/>
        <v>0</v>
      </c>
      <c r="CJ35" s="1396">
        <f t="shared" si="137"/>
        <v>0</v>
      </c>
      <c r="CK35" s="1397">
        <f t="shared" si="137"/>
        <v>0</v>
      </c>
      <c r="CL35" s="1397">
        <f t="shared" si="137"/>
        <v>0</v>
      </c>
      <c r="CM35" s="1397">
        <f t="shared" si="137"/>
        <v>0</v>
      </c>
      <c r="CN35" s="1396">
        <f t="shared" si="137"/>
        <v>0</v>
      </c>
      <c r="CO35" s="1396">
        <f t="shared" si="137"/>
        <v>0</v>
      </c>
      <c r="CP35" s="1396">
        <f t="shared" si="137"/>
        <v>0</v>
      </c>
      <c r="CQ35" s="1396">
        <f t="shared" si="137"/>
        <v>0</v>
      </c>
      <c r="CR35" s="1396">
        <f t="shared" si="137"/>
        <v>0</v>
      </c>
      <c r="CS35" s="1395">
        <f t="shared" si="137"/>
        <v>0</v>
      </c>
      <c r="CT35" s="1398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4">
        <f t="shared" si="137"/>
        <v>0</v>
      </c>
      <c r="CE36" s="1395">
        <f t="shared" si="137"/>
        <v>0</v>
      </c>
      <c r="CF36" s="1396">
        <f t="shared" si="137"/>
        <v>0</v>
      </c>
      <c r="CG36" s="1396">
        <f t="shared" si="137"/>
        <v>0</v>
      </c>
      <c r="CH36" s="1396">
        <f t="shared" si="137"/>
        <v>0</v>
      </c>
      <c r="CI36" s="1396">
        <f t="shared" si="137"/>
        <v>0</v>
      </c>
      <c r="CJ36" s="1396">
        <f t="shared" si="137"/>
        <v>0</v>
      </c>
      <c r="CK36" s="1397">
        <f t="shared" si="137"/>
        <v>0</v>
      </c>
      <c r="CL36" s="1397">
        <f t="shared" si="137"/>
        <v>0</v>
      </c>
      <c r="CM36" s="1397">
        <f t="shared" si="137"/>
        <v>0</v>
      </c>
      <c r="CN36" s="1396">
        <f t="shared" si="137"/>
        <v>0</v>
      </c>
      <c r="CO36" s="1396">
        <f t="shared" si="137"/>
        <v>0</v>
      </c>
      <c r="CP36" s="1396">
        <f t="shared" si="137"/>
        <v>0</v>
      </c>
      <c r="CQ36" s="1396">
        <f t="shared" si="137"/>
        <v>0</v>
      </c>
      <c r="CR36" s="1396">
        <f t="shared" si="137"/>
        <v>1700</v>
      </c>
      <c r="CS36" s="1395">
        <f t="shared" si="137"/>
        <v>2480</v>
      </c>
      <c r="CT36" s="1398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4">
        <f t="shared" si="137"/>
        <v>0</v>
      </c>
      <c r="CE37" s="1395">
        <f t="shared" si="137"/>
        <v>0</v>
      </c>
      <c r="CF37" s="1396">
        <f t="shared" si="137"/>
        <v>0</v>
      </c>
      <c r="CG37" s="1396">
        <f t="shared" si="137"/>
        <v>0</v>
      </c>
      <c r="CH37" s="1396">
        <f t="shared" si="137"/>
        <v>0</v>
      </c>
      <c r="CI37" s="1396">
        <f t="shared" si="137"/>
        <v>0</v>
      </c>
      <c r="CJ37" s="1396">
        <f t="shared" si="137"/>
        <v>0</v>
      </c>
      <c r="CK37" s="1397">
        <f t="shared" si="137"/>
        <v>0</v>
      </c>
      <c r="CL37" s="1397">
        <f t="shared" si="137"/>
        <v>0</v>
      </c>
      <c r="CM37" s="1397">
        <f t="shared" si="137"/>
        <v>0</v>
      </c>
      <c r="CN37" s="1396">
        <f t="shared" si="137"/>
        <v>0</v>
      </c>
      <c r="CO37" s="1396">
        <f t="shared" si="137"/>
        <v>0</v>
      </c>
      <c r="CP37" s="1396">
        <f t="shared" si="137"/>
        <v>0</v>
      </c>
      <c r="CQ37" s="1396">
        <f t="shared" si="137"/>
        <v>1800</v>
      </c>
      <c r="CR37" s="1396">
        <f t="shared" si="137"/>
        <v>2700</v>
      </c>
      <c r="CS37" s="1395">
        <f t="shared" si="137"/>
        <v>2730</v>
      </c>
      <c r="CT37" s="1398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4">
        <f t="shared" si="137"/>
        <v>0</v>
      </c>
      <c r="CE38" s="1395">
        <f t="shared" si="137"/>
        <v>0</v>
      </c>
      <c r="CF38" s="1396">
        <f t="shared" si="137"/>
        <v>0</v>
      </c>
      <c r="CG38" s="1396">
        <f t="shared" si="137"/>
        <v>0</v>
      </c>
      <c r="CH38" s="1396">
        <f t="shared" si="137"/>
        <v>0</v>
      </c>
      <c r="CI38" s="1396">
        <f t="shared" si="137"/>
        <v>0</v>
      </c>
      <c r="CJ38" s="1396">
        <f t="shared" si="137"/>
        <v>0</v>
      </c>
      <c r="CK38" s="1397">
        <f t="shared" si="137"/>
        <v>0</v>
      </c>
      <c r="CL38" s="1397">
        <f t="shared" si="137"/>
        <v>0</v>
      </c>
      <c r="CM38" s="1397">
        <f t="shared" si="137"/>
        <v>0</v>
      </c>
      <c r="CN38" s="1396">
        <f t="shared" si="137"/>
        <v>0</v>
      </c>
      <c r="CO38" s="1396">
        <f t="shared" si="137"/>
        <v>0</v>
      </c>
      <c r="CP38" s="1396">
        <f t="shared" si="137"/>
        <v>0</v>
      </c>
      <c r="CQ38" s="1396">
        <f t="shared" si="137"/>
        <v>0</v>
      </c>
      <c r="CR38" s="1396">
        <f t="shared" si="137"/>
        <v>0</v>
      </c>
      <c r="CS38" s="1395">
        <f t="shared" si="137"/>
        <v>0</v>
      </c>
      <c r="CT38" s="1398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4">
        <f t="shared" si="137"/>
        <v>0</v>
      </c>
      <c r="CE39" s="1395">
        <f t="shared" si="137"/>
        <v>0</v>
      </c>
      <c r="CF39" s="1396">
        <f t="shared" si="137"/>
        <v>0</v>
      </c>
      <c r="CG39" s="1396">
        <f t="shared" si="137"/>
        <v>0</v>
      </c>
      <c r="CH39" s="1396">
        <f t="shared" si="137"/>
        <v>0</v>
      </c>
      <c r="CI39" s="1396">
        <f t="shared" si="137"/>
        <v>0</v>
      </c>
      <c r="CJ39" s="1396">
        <f t="shared" si="137"/>
        <v>0</v>
      </c>
      <c r="CK39" s="1397">
        <f t="shared" si="137"/>
        <v>0</v>
      </c>
      <c r="CL39" s="1397">
        <f t="shared" si="137"/>
        <v>0</v>
      </c>
      <c r="CM39" s="1397">
        <f t="shared" si="137"/>
        <v>0</v>
      </c>
      <c r="CN39" s="1396">
        <f t="shared" si="137"/>
        <v>0</v>
      </c>
      <c r="CO39" s="1396">
        <f t="shared" si="137"/>
        <v>0</v>
      </c>
      <c r="CP39" s="1396">
        <f t="shared" si="137"/>
        <v>0</v>
      </c>
      <c r="CQ39" s="1396">
        <f t="shared" si="137"/>
        <v>240</v>
      </c>
      <c r="CR39" s="1396">
        <f t="shared" si="137"/>
        <v>360</v>
      </c>
      <c r="CS39" s="1395">
        <f t="shared" si="137"/>
        <v>520</v>
      </c>
      <c r="CT39" s="1398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4">
        <f t="shared" si="137"/>
        <v>0</v>
      </c>
      <c r="CE40" s="1395">
        <f t="shared" si="137"/>
        <v>0</v>
      </c>
      <c r="CF40" s="1396">
        <f t="shared" si="137"/>
        <v>0</v>
      </c>
      <c r="CG40" s="1396">
        <f t="shared" si="137"/>
        <v>0</v>
      </c>
      <c r="CH40" s="1396">
        <f t="shared" si="137"/>
        <v>0</v>
      </c>
      <c r="CI40" s="1396">
        <f t="shared" si="137"/>
        <v>0</v>
      </c>
      <c r="CJ40" s="1396">
        <f t="shared" si="137"/>
        <v>0</v>
      </c>
      <c r="CK40" s="1397">
        <f t="shared" si="137"/>
        <v>0</v>
      </c>
      <c r="CL40" s="1397">
        <f t="shared" si="137"/>
        <v>0</v>
      </c>
      <c r="CM40" s="1397">
        <f t="shared" si="137"/>
        <v>0</v>
      </c>
      <c r="CN40" s="1396">
        <f t="shared" si="137"/>
        <v>0</v>
      </c>
      <c r="CO40" s="1396">
        <f t="shared" si="137"/>
        <v>0</v>
      </c>
      <c r="CP40" s="1396">
        <f t="shared" si="137"/>
        <v>0</v>
      </c>
      <c r="CQ40" s="1396">
        <f t="shared" si="137"/>
        <v>0</v>
      </c>
      <c r="CR40" s="1396">
        <f t="shared" si="137"/>
        <v>720</v>
      </c>
      <c r="CS40" s="1395">
        <f t="shared" si="137"/>
        <v>960</v>
      </c>
      <c r="CT40" s="1398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4">
        <f t="shared" si="137"/>
        <v>0</v>
      </c>
      <c r="CE41" s="1395">
        <f t="shared" si="137"/>
        <v>0</v>
      </c>
      <c r="CF41" s="1396">
        <f t="shared" si="137"/>
        <v>0</v>
      </c>
      <c r="CG41" s="1396">
        <f t="shared" si="137"/>
        <v>0</v>
      </c>
      <c r="CH41" s="1396">
        <f t="shared" si="137"/>
        <v>0</v>
      </c>
      <c r="CI41" s="1396">
        <f t="shared" si="137"/>
        <v>0</v>
      </c>
      <c r="CJ41" s="1396">
        <f t="shared" si="137"/>
        <v>0</v>
      </c>
      <c r="CK41" s="1397">
        <f t="shared" si="137"/>
        <v>0</v>
      </c>
      <c r="CL41" s="1397">
        <f t="shared" si="137"/>
        <v>0</v>
      </c>
      <c r="CM41" s="1397">
        <f t="shared" si="137"/>
        <v>0</v>
      </c>
      <c r="CN41" s="1396">
        <f t="shared" si="137"/>
        <v>0</v>
      </c>
      <c r="CO41" s="1396">
        <f t="shared" si="137"/>
        <v>0</v>
      </c>
      <c r="CP41" s="1396">
        <f t="shared" si="137"/>
        <v>0</v>
      </c>
      <c r="CQ41" s="1396">
        <f t="shared" si="137"/>
        <v>720</v>
      </c>
      <c r="CR41" s="1396">
        <f t="shared" si="137"/>
        <v>720</v>
      </c>
      <c r="CS41" s="1395">
        <f t="shared" si="137"/>
        <v>768</v>
      </c>
      <c r="CT41" s="1398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4" t="str">
        <f t="shared" si="137"/>
        <v/>
      </c>
      <c r="CE42" s="1395" t="str">
        <f t="shared" si="137"/>
        <v/>
      </c>
      <c r="CF42" s="1396" t="str">
        <f t="shared" si="137"/>
        <v/>
      </c>
      <c r="CG42" s="1396" t="str">
        <f t="shared" si="137"/>
        <v/>
      </c>
      <c r="CH42" s="1396">
        <f t="shared" si="137"/>
        <v>7.2434537688977688E-3</v>
      </c>
      <c r="CI42" s="1396">
        <f t="shared" si="137"/>
        <v>1.9002375296912115E-2</v>
      </c>
      <c r="CJ42" s="1396">
        <f t="shared" si="137"/>
        <v>2.9268292682926831E-2</v>
      </c>
      <c r="CK42" s="1397">
        <f t="shared" si="137"/>
        <v>4.1397153945666239E-2</v>
      </c>
      <c r="CL42" s="1397">
        <f t="shared" si="137"/>
        <v>0.05</v>
      </c>
      <c r="CM42" s="1397">
        <f t="shared" si="137"/>
        <v>8.4796573875803E-2</v>
      </c>
      <c r="CN42" s="1396">
        <f t="shared" si="137"/>
        <v>0.16666666666666666</v>
      </c>
      <c r="CO42" s="1396">
        <f t="shared" si="137"/>
        <v>0.34532374100719426</v>
      </c>
      <c r="CP42" s="1396">
        <f t="shared" si="137"/>
        <v>34.799999999999997</v>
      </c>
      <c r="CQ42" s="1396" t="str">
        <f t="shared" si="137"/>
        <v/>
      </c>
      <c r="CR42" s="1396" t="str">
        <f t="shared" si="137"/>
        <v/>
      </c>
      <c r="CS42" s="1395" t="str">
        <f t="shared" si="137"/>
        <v/>
      </c>
      <c r="CT42" s="1398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4">
        <f t="shared" si="137"/>
        <v>-12942</v>
      </c>
      <c r="CE43" s="1395">
        <f t="shared" si="137"/>
        <v>-4876.0020399999994</v>
      </c>
      <c r="CF43" s="1396">
        <f t="shared" si="137"/>
        <v>-2710</v>
      </c>
      <c r="CG43" s="1396">
        <f t="shared" si="137"/>
        <v>0</v>
      </c>
      <c r="CH43" s="1396">
        <f t="shared" si="137"/>
        <v>0</v>
      </c>
      <c r="CI43" s="1396">
        <f t="shared" si="137"/>
        <v>0</v>
      </c>
      <c r="CJ43" s="1396">
        <f t="shared" si="137"/>
        <v>0</v>
      </c>
      <c r="CK43" s="1397">
        <f t="shared" si="137"/>
        <v>0</v>
      </c>
      <c r="CL43" s="1397">
        <f t="shared" si="137"/>
        <v>0</v>
      </c>
      <c r="CM43" s="1397">
        <f t="shared" si="137"/>
        <v>0</v>
      </c>
      <c r="CN43" s="1396">
        <f t="shared" si="137"/>
        <v>0</v>
      </c>
      <c r="CO43" s="1396">
        <f t="shared" si="137"/>
        <v>3535</v>
      </c>
      <c r="CP43" s="1396">
        <f t="shared" si="137"/>
        <v>4930</v>
      </c>
      <c r="CQ43" s="1396">
        <f t="shared" si="137"/>
        <v>5816.0239099999962</v>
      </c>
      <c r="CR43" s="1396">
        <f t="shared" si="137"/>
        <v>6630</v>
      </c>
      <c r="CS43" s="1395">
        <f t="shared" si="137"/>
        <v>7658</v>
      </c>
      <c r="CT43" s="1398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5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5" t="str">
        <f t="shared" si="228"/>
        <v/>
      </c>
      <c r="CE67" s="1346" t="str">
        <f t="shared" si="229"/>
        <v/>
      </c>
      <c r="CF67" s="1347" t="str">
        <f t="shared" si="230"/>
        <v/>
      </c>
      <c r="CG67" s="1347" t="str">
        <f t="shared" si="231"/>
        <v/>
      </c>
      <c r="CH67" s="1347" t="str">
        <f t="shared" si="232"/>
        <v/>
      </c>
      <c r="CI67" s="1347" t="str">
        <f t="shared" si="233"/>
        <v/>
      </c>
      <c r="CJ67" s="1347" t="str">
        <f t="shared" si="234"/>
        <v/>
      </c>
      <c r="CK67" s="1348" t="str">
        <f t="shared" si="235"/>
        <v/>
      </c>
      <c r="CL67" s="1348" t="str">
        <f t="shared" si="236"/>
        <v/>
      </c>
      <c r="CM67" s="1348" t="str">
        <f t="shared" si="237"/>
        <v/>
      </c>
      <c r="CN67" s="1347" t="str">
        <f t="shared" si="238"/>
        <v/>
      </c>
      <c r="CO67" s="1347" t="str">
        <f t="shared" si="239"/>
        <v/>
      </c>
      <c r="CP67" s="1347" t="str">
        <f t="shared" si="240"/>
        <v/>
      </c>
      <c r="CQ67" s="1347" t="str">
        <f t="shared" si="241"/>
        <v/>
      </c>
      <c r="CR67" s="1347" t="str">
        <f t="shared" si="242"/>
        <v/>
      </c>
      <c r="CS67" s="1346" t="str">
        <f t="shared" si="243"/>
        <v/>
      </c>
      <c r="CT67" s="1349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5" t="str">
        <f t="shared" si="228"/>
        <v/>
      </c>
      <c r="CE68" s="1346" t="str">
        <f t="shared" si="229"/>
        <v/>
      </c>
      <c r="CF68" s="1347" t="str">
        <f t="shared" si="230"/>
        <v/>
      </c>
      <c r="CG68" s="1347" t="str">
        <f t="shared" si="231"/>
        <v/>
      </c>
      <c r="CH68" s="1347" t="str">
        <f t="shared" si="232"/>
        <v/>
      </c>
      <c r="CI68" s="1347" t="str">
        <f t="shared" si="233"/>
        <v/>
      </c>
      <c r="CJ68" s="1347" t="str">
        <f t="shared" si="234"/>
        <v/>
      </c>
      <c r="CK68" s="1348" t="str">
        <f t="shared" si="235"/>
        <v/>
      </c>
      <c r="CL68" s="1348" t="str">
        <f t="shared" si="236"/>
        <v/>
      </c>
      <c r="CM68" s="1348" t="str">
        <f t="shared" si="237"/>
        <v/>
      </c>
      <c r="CN68" s="1347" t="str">
        <f t="shared" si="238"/>
        <v/>
      </c>
      <c r="CO68" s="1347" t="str">
        <f t="shared" si="239"/>
        <v/>
      </c>
      <c r="CP68" s="1347" t="str">
        <f t="shared" si="240"/>
        <v/>
      </c>
      <c r="CQ68" s="1347" t="str">
        <f t="shared" si="241"/>
        <v/>
      </c>
      <c r="CR68" s="1347" t="str">
        <f t="shared" si="242"/>
        <v/>
      </c>
      <c r="CS68" s="1346" t="str">
        <f t="shared" si="243"/>
        <v/>
      </c>
      <c r="CT68" s="1349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5" t="str">
        <f t="shared" si="228"/>
        <v/>
      </c>
      <c r="CE69" s="1346" t="str">
        <f t="shared" si="229"/>
        <v/>
      </c>
      <c r="CF69" s="1347" t="str">
        <f t="shared" si="230"/>
        <v/>
      </c>
      <c r="CG69" s="1347" t="str">
        <f t="shared" si="231"/>
        <v/>
      </c>
      <c r="CH69" s="1347" t="str">
        <f t="shared" si="232"/>
        <v/>
      </c>
      <c r="CI69" s="1347" t="str">
        <f t="shared" si="233"/>
        <v/>
      </c>
      <c r="CJ69" s="1347" t="str">
        <f t="shared" si="234"/>
        <v/>
      </c>
      <c r="CK69" s="1348" t="str">
        <f t="shared" si="235"/>
        <v/>
      </c>
      <c r="CL69" s="1348" t="str">
        <f t="shared" si="236"/>
        <v/>
      </c>
      <c r="CM69" s="1348" t="str">
        <f t="shared" si="237"/>
        <v/>
      </c>
      <c r="CN69" s="1347" t="str">
        <f t="shared" si="238"/>
        <v/>
      </c>
      <c r="CO69" s="1347" t="str">
        <f t="shared" si="239"/>
        <v/>
      </c>
      <c r="CP69" s="1347" t="str">
        <f t="shared" si="240"/>
        <v/>
      </c>
      <c r="CQ69" s="1347" t="str">
        <f t="shared" si="241"/>
        <v/>
      </c>
      <c r="CR69" s="1347" t="str">
        <f t="shared" si="242"/>
        <v/>
      </c>
      <c r="CS69" s="1346" t="str">
        <f t="shared" si="243"/>
        <v/>
      </c>
      <c r="CT69" s="1349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5" t="str">
        <f t="shared" si="228"/>
        <v/>
      </c>
      <c r="CE70" s="1346" t="str">
        <f t="shared" si="229"/>
        <v/>
      </c>
      <c r="CF70" s="1347" t="str">
        <f t="shared" si="230"/>
        <v/>
      </c>
      <c r="CG70" s="1347" t="str">
        <f t="shared" si="231"/>
        <v/>
      </c>
      <c r="CH70" s="1347" t="str">
        <f t="shared" si="232"/>
        <v/>
      </c>
      <c r="CI70" s="1347" t="str">
        <f t="shared" si="233"/>
        <v/>
      </c>
      <c r="CJ70" s="1347" t="str">
        <f t="shared" si="234"/>
        <v/>
      </c>
      <c r="CK70" s="1348" t="str">
        <f t="shared" si="235"/>
        <v/>
      </c>
      <c r="CL70" s="1348" t="str">
        <f t="shared" si="236"/>
        <v/>
      </c>
      <c r="CM70" s="1348" t="str">
        <f t="shared" si="237"/>
        <v/>
      </c>
      <c r="CN70" s="1347" t="str">
        <f t="shared" si="238"/>
        <v/>
      </c>
      <c r="CO70" s="1347" t="str">
        <f t="shared" si="239"/>
        <v/>
      </c>
      <c r="CP70" s="1347" t="str">
        <f t="shared" si="240"/>
        <v/>
      </c>
      <c r="CQ70" s="1347" t="str">
        <f t="shared" si="241"/>
        <v/>
      </c>
      <c r="CR70" s="1347" t="str">
        <f t="shared" si="242"/>
        <v/>
      </c>
      <c r="CS70" s="1346" t="str">
        <f t="shared" si="243"/>
        <v/>
      </c>
      <c r="CT70" s="1349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5" t="str">
        <f t="shared" si="228"/>
        <v/>
      </c>
      <c r="CE71" s="1346" t="str">
        <f t="shared" si="229"/>
        <v/>
      </c>
      <c r="CF71" s="1347" t="str">
        <f t="shared" si="230"/>
        <v/>
      </c>
      <c r="CG71" s="1347" t="str">
        <f t="shared" si="231"/>
        <v/>
      </c>
      <c r="CH71" s="1347" t="str">
        <f t="shared" si="232"/>
        <v/>
      </c>
      <c r="CI71" s="1347" t="str">
        <f t="shared" si="233"/>
        <v/>
      </c>
      <c r="CJ71" s="1347" t="str">
        <f t="shared" si="234"/>
        <v/>
      </c>
      <c r="CK71" s="1348" t="str">
        <f t="shared" si="235"/>
        <v/>
      </c>
      <c r="CL71" s="1348" t="str">
        <f t="shared" si="236"/>
        <v/>
      </c>
      <c r="CM71" s="1348" t="str">
        <f t="shared" si="237"/>
        <v/>
      </c>
      <c r="CN71" s="1347" t="str">
        <f t="shared" si="238"/>
        <v/>
      </c>
      <c r="CO71" s="1347" t="str">
        <f t="shared" si="239"/>
        <v/>
      </c>
      <c r="CP71" s="1347" t="str">
        <f t="shared" si="240"/>
        <v/>
      </c>
      <c r="CQ71" s="1347" t="str">
        <f t="shared" si="241"/>
        <v/>
      </c>
      <c r="CR71" s="1347" t="str">
        <f t="shared" si="242"/>
        <v/>
      </c>
      <c r="CS71" s="1346" t="str">
        <f t="shared" si="243"/>
        <v/>
      </c>
      <c r="CT71" s="1349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5" t="str">
        <f t="shared" si="228"/>
        <v/>
      </c>
      <c r="CE72" s="1346" t="str">
        <f t="shared" si="229"/>
        <v/>
      </c>
      <c r="CF72" s="1347" t="str">
        <f t="shared" si="230"/>
        <v/>
      </c>
      <c r="CG72" s="1347" t="str">
        <f t="shared" si="231"/>
        <v/>
      </c>
      <c r="CH72" s="1347" t="str">
        <f t="shared" si="232"/>
        <v/>
      </c>
      <c r="CI72" s="1347" t="str">
        <f t="shared" si="233"/>
        <v/>
      </c>
      <c r="CJ72" s="1347" t="str">
        <f t="shared" si="234"/>
        <v/>
      </c>
      <c r="CK72" s="1348" t="str">
        <f t="shared" si="235"/>
        <v/>
      </c>
      <c r="CL72" s="1348" t="str">
        <f t="shared" si="236"/>
        <v/>
      </c>
      <c r="CM72" s="1348" t="str">
        <f t="shared" si="237"/>
        <v/>
      </c>
      <c r="CN72" s="1347" t="str">
        <f t="shared" si="238"/>
        <v/>
      </c>
      <c r="CO72" s="1347" t="str">
        <f t="shared" si="239"/>
        <v/>
      </c>
      <c r="CP72" s="1347" t="str">
        <f t="shared" si="240"/>
        <v/>
      </c>
      <c r="CQ72" s="1347" t="str">
        <f t="shared" si="241"/>
        <v/>
      </c>
      <c r="CR72" s="1347" t="str">
        <f t="shared" si="242"/>
        <v/>
      </c>
      <c r="CS72" s="1346" t="str">
        <f t="shared" si="243"/>
        <v/>
      </c>
      <c r="CT72" s="1349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5" t="str">
        <f t="shared" si="228"/>
        <v/>
      </c>
      <c r="CE73" s="1346" t="str">
        <f t="shared" si="229"/>
        <v/>
      </c>
      <c r="CF73" s="1347" t="str">
        <f t="shared" si="230"/>
        <v/>
      </c>
      <c r="CG73" s="1347" t="str">
        <f t="shared" si="231"/>
        <v/>
      </c>
      <c r="CH73" s="1347" t="str">
        <f t="shared" si="232"/>
        <v/>
      </c>
      <c r="CI73" s="1347" t="str">
        <f t="shared" si="233"/>
        <v/>
      </c>
      <c r="CJ73" s="1347" t="str">
        <f t="shared" si="234"/>
        <v/>
      </c>
      <c r="CK73" s="1348" t="str">
        <f t="shared" si="235"/>
        <v/>
      </c>
      <c r="CL73" s="1348" t="str">
        <f t="shared" si="236"/>
        <v/>
      </c>
      <c r="CM73" s="1348" t="str">
        <f t="shared" si="237"/>
        <v/>
      </c>
      <c r="CN73" s="1347" t="str">
        <f t="shared" si="238"/>
        <v/>
      </c>
      <c r="CO73" s="1347" t="str">
        <f t="shared" si="239"/>
        <v/>
      </c>
      <c r="CP73" s="1347" t="str">
        <f t="shared" si="240"/>
        <v/>
      </c>
      <c r="CQ73" s="1347" t="str">
        <f t="shared" si="241"/>
        <v/>
      </c>
      <c r="CR73" s="1347" t="str">
        <f t="shared" si="242"/>
        <v/>
      </c>
      <c r="CS73" s="1346" t="str">
        <f t="shared" si="243"/>
        <v/>
      </c>
      <c r="CT73" s="1349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5" t="str">
        <f t="shared" si="228"/>
        <v/>
      </c>
      <c r="CE74" s="1346" t="str">
        <f t="shared" si="229"/>
        <v/>
      </c>
      <c r="CF74" s="1347" t="str">
        <f t="shared" si="230"/>
        <v/>
      </c>
      <c r="CG74" s="1347" t="str">
        <f t="shared" si="231"/>
        <v/>
      </c>
      <c r="CH74" s="1347" t="str">
        <f t="shared" si="232"/>
        <v/>
      </c>
      <c r="CI74" s="1347" t="str">
        <f t="shared" si="233"/>
        <v/>
      </c>
      <c r="CJ74" s="1347" t="str">
        <f t="shared" si="234"/>
        <v/>
      </c>
      <c r="CK74" s="1348" t="str">
        <f t="shared" si="235"/>
        <v/>
      </c>
      <c r="CL74" s="1348" t="str">
        <f t="shared" si="236"/>
        <v/>
      </c>
      <c r="CM74" s="1348" t="str">
        <f t="shared" si="237"/>
        <v/>
      </c>
      <c r="CN74" s="1347" t="str">
        <f t="shared" si="238"/>
        <v/>
      </c>
      <c r="CO74" s="1347" t="str">
        <f t="shared" si="239"/>
        <v/>
      </c>
      <c r="CP74" s="1347" t="str">
        <f t="shared" si="240"/>
        <v/>
      </c>
      <c r="CQ74" s="1347" t="str">
        <f t="shared" si="241"/>
        <v/>
      </c>
      <c r="CR74" s="1347" t="str">
        <f t="shared" si="242"/>
        <v/>
      </c>
      <c r="CS74" s="1346" t="str">
        <f t="shared" si="243"/>
        <v/>
      </c>
      <c r="CT74" s="1349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5" t="str">
        <f t="shared" si="228"/>
        <v/>
      </c>
      <c r="CE75" s="1346" t="str">
        <f t="shared" si="229"/>
        <v/>
      </c>
      <c r="CF75" s="1347" t="str">
        <f t="shared" si="230"/>
        <v/>
      </c>
      <c r="CG75" s="1347" t="str">
        <f t="shared" si="231"/>
        <v/>
      </c>
      <c r="CH75" s="1347" t="str">
        <f t="shared" si="232"/>
        <v/>
      </c>
      <c r="CI75" s="1347" t="str">
        <f t="shared" si="233"/>
        <v/>
      </c>
      <c r="CJ75" s="1347" t="str">
        <f t="shared" si="234"/>
        <v/>
      </c>
      <c r="CK75" s="1348" t="str">
        <f t="shared" si="235"/>
        <v/>
      </c>
      <c r="CL75" s="1348" t="str">
        <f t="shared" si="236"/>
        <v/>
      </c>
      <c r="CM75" s="1348" t="str">
        <f t="shared" si="237"/>
        <v/>
      </c>
      <c r="CN75" s="1347" t="str">
        <f t="shared" si="238"/>
        <v/>
      </c>
      <c r="CO75" s="1347" t="str">
        <f t="shared" si="239"/>
        <v/>
      </c>
      <c r="CP75" s="1347" t="str">
        <f t="shared" si="240"/>
        <v/>
      </c>
      <c r="CQ75" s="1347" t="str">
        <f t="shared" si="241"/>
        <v/>
      </c>
      <c r="CR75" s="1347" t="str">
        <f t="shared" si="242"/>
        <v/>
      </c>
      <c r="CS75" s="1346" t="str">
        <f t="shared" si="243"/>
        <v/>
      </c>
      <c r="CT75" s="1349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5" t="str">
        <f t="shared" si="228"/>
        <v/>
      </c>
      <c r="CE76" s="1346" t="str">
        <f t="shared" si="229"/>
        <v/>
      </c>
      <c r="CF76" s="1347" t="str">
        <f t="shared" si="230"/>
        <v/>
      </c>
      <c r="CG76" s="1347" t="str">
        <f t="shared" si="231"/>
        <v/>
      </c>
      <c r="CH76" s="1347" t="str">
        <f t="shared" si="232"/>
        <v/>
      </c>
      <c r="CI76" s="1347" t="str">
        <f t="shared" si="233"/>
        <v/>
      </c>
      <c r="CJ76" s="1347" t="str">
        <f t="shared" si="234"/>
        <v/>
      </c>
      <c r="CK76" s="1348" t="str">
        <f t="shared" si="235"/>
        <v/>
      </c>
      <c r="CL76" s="1348" t="str">
        <f t="shared" si="236"/>
        <v/>
      </c>
      <c r="CM76" s="1348" t="str">
        <f t="shared" si="237"/>
        <v/>
      </c>
      <c r="CN76" s="1347" t="str">
        <f t="shared" si="238"/>
        <v/>
      </c>
      <c r="CO76" s="1347" t="str">
        <f t="shared" si="239"/>
        <v/>
      </c>
      <c r="CP76" s="1347" t="str">
        <f t="shared" si="240"/>
        <v/>
      </c>
      <c r="CQ76" s="1347" t="str">
        <f t="shared" si="241"/>
        <v/>
      </c>
      <c r="CR76" s="1347" t="str">
        <f t="shared" si="242"/>
        <v/>
      </c>
      <c r="CS76" s="1346" t="str">
        <f t="shared" si="243"/>
        <v/>
      </c>
      <c r="CT76" s="1349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5" t="str">
        <f t="shared" si="228"/>
        <v/>
      </c>
      <c r="CE77" s="1346" t="str">
        <f t="shared" si="229"/>
        <v/>
      </c>
      <c r="CF77" s="1347" t="str">
        <f t="shared" si="230"/>
        <v/>
      </c>
      <c r="CG77" s="1347" t="str">
        <f t="shared" si="231"/>
        <v/>
      </c>
      <c r="CH77" s="1347" t="str">
        <f t="shared" si="232"/>
        <v/>
      </c>
      <c r="CI77" s="1347" t="str">
        <f t="shared" si="233"/>
        <v/>
      </c>
      <c r="CJ77" s="1347" t="str">
        <f t="shared" si="234"/>
        <v/>
      </c>
      <c r="CK77" s="1348" t="str">
        <f t="shared" si="235"/>
        <v/>
      </c>
      <c r="CL77" s="1348" t="str">
        <f t="shared" si="236"/>
        <v/>
      </c>
      <c r="CM77" s="1348" t="str">
        <f t="shared" si="237"/>
        <v/>
      </c>
      <c r="CN77" s="1347" t="str">
        <f t="shared" si="238"/>
        <v/>
      </c>
      <c r="CO77" s="1347" t="str">
        <f t="shared" si="239"/>
        <v/>
      </c>
      <c r="CP77" s="1347" t="str">
        <f t="shared" si="240"/>
        <v/>
      </c>
      <c r="CQ77" s="1347" t="str">
        <f t="shared" si="241"/>
        <v/>
      </c>
      <c r="CR77" s="1347" t="str">
        <f t="shared" si="242"/>
        <v/>
      </c>
      <c r="CS77" s="1346" t="str">
        <f t="shared" si="243"/>
        <v/>
      </c>
      <c r="CT77" s="1349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5" t="str">
        <f t="shared" si="228"/>
        <v/>
      </c>
      <c r="CE78" s="1346" t="str">
        <f t="shared" si="229"/>
        <v/>
      </c>
      <c r="CF78" s="1347" t="str">
        <f t="shared" si="230"/>
        <v/>
      </c>
      <c r="CG78" s="1347" t="str">
        <f t="shared" si="231"/>
        <v/>
      </c>
      <c r="CH78" s="1347" t="str">
        <f t="shared" si="232"/>
        <v/>
      </c>
      <c r="CI78" s="1347" t="str">
        <f t="shared" si="233"/>
        <v/>
      </c>
      <c r="CJ78" s="1347" t="str">
        <f t="shared" si="234"/>
        <v/>
      </c>
      <c r="CK78" s="1348" t="str">
        <f t="shared" si="235"/>
        <v/>
      </c>
      <c r="CL78" s="1348" t="str">
        <f t="shared" si="236"/>
        <v/>
      </c>
      <c r="CM78" s="1348" t="str">
        <f t="shared" si="237"/>
        <v/>
      </c>
      <c r="CN78" s="1347" t="str">
        <f t="shared" si="238"/>
        <v/>
      </c>
      <c r="CO78" s="1347" t="str">
        <f t="shared" si="239"/>
        <v/>
      </c>
      <c r="CP78" s="1347" t="str">
        <f t="shared" si="240"/>
        <v/>
      </c>
      <c r="CQ78" s="1347" t="str">
        <f t="shared" si="241"/>
        <v/>
      </c>
      <c r="CR78" s="1347" t="str">
        <f t="shared" si="242"/>
        <v/>
      </c>
      <c r="CS78" s="1346" t="str">
        <f t="shared" si="243"/>
        <v/>
      </c>
      <c r="CT78" s="1349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5" t="str">
        <f t="shared" si="228"/>
        <v/>
      </c>
      <c r="CE79" s="1346" t="str">
        <f t="shared" si="229"/>
        <v/>
      </c>
      <c r="CF79" s="1347" t="str">
        <f t="shared" si="230"/>
        <v/>
      </c>
      <c r="CG79" s="1347" t="str">
        <f t="shared" si="231"/>
        <v/>
      </c>
      <c r="CH79" s="1347" t="str">
        <f t="shared" si="232"/>
        <v/>
      </c>
      <c r="CI79" s="1347" t="str">
        <f t="shared" si="233"/>
        <v/>
      </c>
      <c r="CJ79" s="1347" t="str">
        <f t="shared" si="234"/>
        <v/>
      </c>
      <c r="CK79" s="1348" t="str">
        <f t="shared" si="235"/>
        <v/>
      </c>
      <c r="CL79" s="1348" t="str">
        <f t="shared" si="236"/>
        <v/>
      </c>
      <c r="CM79" s="1348" t="str">
        <f t="shared" si="237"/>
        <v/>
      </c>
      <c r="CN79" s="1347" t="str">
        <f t="shared" si="238"/>
        <v/>
      </c>
      <c r="CO79" s="1347" t="str">
        <f t="shared" si="239"/>
        <v/>
      </c>
      <c r="CP79" s="1347" t="str">
        <f t="shared" si="240"/>
        <v/>
      </c>
      <c r="CQ79" s="1347" t="str">
        <f t="shared" si="241"/>
        <v/>
      </c>
      <c r="CR79" s="1347" t="str">
        <f t="shared" si="242"/>
        <v/>
      </c>
      <c r="CS79" s="1346" t="str">
        <f t="shared" si="243"/>
        <v/>
      </c>
      <c r="CT79" s="1349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5" t="str">
        <f t="shared" si="228"/>
        <v/>
      </c>
      <c r="CE80" s="1346" t="str">
        <f t="shared" si="229"/>
        <v/>
      </c>
      <c r="CF80" s="1347" t="str">
        <f t="shared" si="230"/>
        <v/>
      </c>
      <c r="CG80" s="1347" t="str">
        <f t="shared" si="231"/>
        <v/>
      </c>
      <c r="CH80" s="1347" t="str">
        <f t="shared" si="232"/>
        <v/>
      </c>
      <c r="CI80" s="1347" t="str">
        <f t="shared" si="233"/>
        <v/>
      </c>
      <c r="CJ80" s="1347" t="str">
        <f t="shared" si="234"/>
        <v/>
      </c>
      <c r="CK80" s="1348" t="str">
        <f t="shared" si="235"/>
        <v/>
      </c>
      <c r="CL80" s="1348" t="str">
        <f t="shared" si="236"/>
        <v/>
      </c>
      <c r="CM80" s="1348" t="str">
        <f t="shared" si="237"/>
        <v/>
      </c>
      <c r="CN80" s="1347" t="str">
        <f t="shared" si="238"/>
        <v/>
      </c>
      <c r="CO80" s="1347" t="str">
        <f t="shared" si="239"/>
        <v/>
      </c>
      <c r="CP80" s="1347" t="str">
        <f t="shared" si="240"/>
        <v/>
      </c>
      <c r="CQ80" s="1347" t="str">
        <f t="shared" si="241"/>
        <v/>
      </c>
      <c r="CR80" s="1347" t="str">
        <f t="shared" si="242"/>
        <v/>
      </c>
      <c r="CS80" s="1346" t="str">
        <f t="shared" si="243"/>
        <v/>
      </c>
      <c r="CT80" s="1349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5">
        <f t="shared" si="228"/>
        <v>1</v>
      </c>
      <c r="CE81" s="1346">
        <f t="shared" si="229"/>
        <v>1</v>
      </c>
      <c r="CF81" s="1347">
        <f t="shared" si="230"/>
        <v>1</v>
      </c>
      <c r="CG81" s="1347">
        <f t="shared" si="231"/>
        <v>1</v>
      </c>
      <c r="CH81" s="1347">
        <f t="shared" si="232"/>
        <v>1</v>
      </c>
      <c r="CI81" s="1347">
        <f t="shared" si="233"/>
        <v>1</v>
      </c>
      <c r="CJ81" s="1347">
        <f t="shared" si="234"/>
        <v>1</v>
      </c>
      <c r="CK81" s="1348">
        <f t="shared" si="235"/>
        <v>1</v>
      </c>
      <c r="CL81" s="1348">
        <f t="shared" si="236"/>
        <v>1</v>
      </c>
      <c r="CM81" s="1348">
        <f t="shared" si="237"/>
        <v>1</v>
      </c>
      <c r="CN81" s="1347">
        <f t="shared" si="238"/>
        <v>1</v>
      </c>
      <c r="CO81" s="1347">
        <f t="shared" si="239"/>
        <v>1</v>
      </c>
      <c r="CP81" s="1347">
        <f t="shared" si="240"/>
        <v>1</v>
      </c>
      <c r="CQ81" s="1347">
        <f t="shared" si="241"/>
        <v>1</v>
      </c>
      <c r="CR81" s="1347">
        <f t="shared" si="242"/>
        <v>1</v>
      </c>
      <c r="CS81" s="1346">
        <f t="shared" si="243"/>
        <v>1</v>
      </c>
      <c r="CT81" s="1349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5" t="str">
        <f t="shared" si="228"/>
        <v/>
      </c>
      <c r="CE82" s="1346" t="str">
        <f t="shared" si="229"/>
        <v/>
      </c>
      <c r="CF82" s="1347" t="str">
        <f t="shared" si="230"/>
        <v/>
      </c>
      <c r="CG82" s="1347" t="str">
        <f t="shared" si="231"/>
        <v/>
      </c>
      <c r="CH82" s="1347" t="str">
        <f t="shared" si="232"/>
        <v/>
      </c>
      <c r="CI82" s="1347" t="str">
        <f t="shared" si="233"/>
        <v/>
      </c>
      <c r="CJ82" s="1347" t="str">
        <f t="shared" si="234"/>
        <v/>
      </c>
      <c r="CK82" s="1348" t="str">
        <f t="shared" si="235"/>
        <v/>
      </c>
      <c r="CL82" s="1348" t="str">
        <f t="shared" si="236"/>
        <v/>
      </c>
      <c r="CM82" s="1348" t="str">
        <f t="shared" si="237"/>
        <v/>
      </c>
      <c r="CN82" s="1347" t="str">
        <f t="shared" si="238"/>
        <v/>
      </c>
      <c r="CO82" s="1347" t="str">
        <f t="shared" si="239"/>
        <v/>
      </c>
      <c r="CP82" s="1347" t="str">
        <f t="shared" si="240"/>
        <v/>
      </c>
      <c r="CQ82" s="1347" t="str">
        <f t="shared" si="241"/>
        <v/>
      </c>
      <c r="CR82" s="1347" t="str">
        <f t="shared" si="242"/>
        <v/>
      </c>
      <c r="CS82" s="1346" t="str">
        <f t="shared" si="243"/>
        <v/>
      </c>
      <c r="CT82" s="1349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4" t="str">
        <f t="shared" si="228"/>
        <v/>
      </c>
      <c r="CE83" s="1365" t="str">
        <f t="shared" si="229"/>
        <v/>
      </c>
      <c r="CF83" s="1366" t="str">
        <f t="shared" si="230"/>
        <v/>
      </c>
      <c r="CG83" s="1366" t="str">
        <f t="shared" si="231"/>
        <v/>
      </c>
      <c r="CH83" s="1366" t="str">
        <f t="shared" si="232"/>
        <v/>
      </c>
      <c r="CI83" s="1366" t="str">
        <f t="shared" si="233"/>
        <v/>
      </c>
      <c r="CJ83" s="1366" t="str">
        <f t="shared" si="234"/>
        <v/>
      </c>
      <c r="CK83" s="1367" t="str">
        <f t="shared" si="235"/>
        <v/>
      </c>
      <c r="CL83" s="1367" t="str">
        <f t="shared" si="236"/>
        <v/>
      </c>
      <c r="CM83" s="1367" t="str">
        <f t="shared" si="237"/>
        <v/>
      </c>
      <c r="CN83" s="1366" t="str">
        <f t="shared" si="238"/>
        <v/>
      </c>
      <c r="CO83" s="1366" t="str">
        <f t="shared" si="239"/>
        <v/>
      </c>
      <c r="CP83" s="1366" t="str">
        <f t="shared" si="240"/>
        <v/>
      </c>
      <c r="CQ83" s="1366" t="str">
        <f t="shared" si="241"/>
        <v/>
      </c>
      <c r="CR83" s="1366" t="str">
        <f t="shared" si="242"/>
        <v/>
      </c>
      <c r="CS83" s="1365" t="str">
        <f t="shared" si="243"/>
        <v/>
      </c>
      <c r="CT83" s="1368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5" t="str">
        <f t="shared" si="228"/>
        <v/>
      </c>
      <c r="CE84" s="1346" t="str">
        <f t="shared" si="229"/>
        <v/>
      </c>
      <c r="CF84" s="1347" t="str">
        <f t="shared" si="230"/>
        <v/>
      </c>
      <c r="CG84" s="1347" t="str">
        <f t="shared" si="231"/>
        <v/>
      </c>
      <c r="CH84" s="1347" t="str">
        <f t="shared" si="232"/>
        <v/>
      </c>
      <c r="CI84" s="1347" t="str">
        <f t="shared" si="233"/>
        <v/>
      </c>
      <c r="CJ84" s="1347" t="str">
        <f t="shared" si="234"/>
        <v/>
      </c>
      <c r="CK84" s="1348" t="str">
        <f t="shared" si="235"/>
        <v/>
      </c>
      <c r="CL84" s="1348" t="str">
        <f t="shared" si="236"/>
        <v/>
      </c>
      <c r="CM84" s="1348" t="str">
        <f t="shared" si="237"/>
        <v/>
      </c>
      <c r="CN84" s="1347" t="str">
        <f t="shared" si="238"/>
        <v/>
      </c>
      <c r="CO84" s="1347" t="str">
        <f t="shared" si="239"/>
        <v/>
      </c>
      <c r="CP84" s="1347" t="str">
        <f t="shared" si="240"/>
        <v/>
      </c>
      <c r="CQ84" s="1347" t="str">
        <f t="shared" si="241"/>
        <v/>
      </c>
      <c r="CR84" s="1347" t="str">
        <f t="shared" si="242"/>
        <v/>
      </c>
      <c r="CS84" s="1346" t="str">
        <f t="shared" si="243"/>
        <v/>
      </c>
      <c r="CT84" s="1349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5" t="str">
        <f t="shared" si="228"/>
        <v/>
      </c>
      <c r="CE85" s="1346" t="str">
        <f t="shared" si="229"/>
        <v/>
      </c>
      <c r="CF85" s="1347" t="str">
        <f t="shared" si="230"/>
        <v/>
      </c>
      <c r="CG85" s="1347" t="str">
        <f t="shared" si="231"/>
        <v/>
      </c>
      <c r="CH85" s="1347" t="str">
        <f t="shared" si="232"/>
        <v/>
      </c>
      <c r="CI85" s="1347" t="str">
        <f t="shared" si="233"/>
        <v/>
      </c>
      <c r="CJ85" s="1347" t="str">
        <f t="shared" si="234"/>
        <v/>
      </c>
      <c r="CK85" s="1348" t="str">
        <f t="shared" si="235"/>
        <v/>
      </c>
      <c r="CL85" s="1348" t="str">
        <f t="shared" si="236"/>
        <v/>
      </c>
      <c r="CM85" s="1348" t="str">
        <f t="shared" si="237"/>
        <v/>
      </c>
      <c r="CN85" s="1347" t="str">
        <f t="shared" si="238"/>
        <v/>
      </c>
      <c r="CO85" s="1347" t="str">
        <f t="shared" si="239"/>
        <v/>
      </c>
      <c r="CP85" s="1347" t="str">
        <f t="shared" si="240"/>
        <v/>
      </c>
      <c r="CQ85" s="1347" t="str">
        <f t="shared" si="241"/>
        <v/>
      </c>
      <c r="CR85" s="1347" t="str">
        <f t="shared" si="242"/>
        <v/>
      </c>
      <c r="CS85" s="1346" t="str">
        <f t="shared" si="243"/>
        <v/>
      </c>
      <c r="CT85" s="1349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5" t="str">
        <f t="shared" si="228"/>
        <v/>
      </c>
      <c r="CE86" s="1346" t="str">
        <f t="shared" si="229"/>
        <v/>
      </c>
      <c r="CF86" s="1347" t="str">
        <f t="shared" si="230"/>
        <v/>
      </c>
      <c r="CG86" s="1347" t="str">
        <f t="shared" si="231"/>
        <v/>
      </c>
      <c r="CH86" s="1347" t="str">
        <f t="shared" si="232"/>
        <v/>
      </c>
      <c r="CI86" s="1347" t="str">
        <f t="shared" si="233"/>
        <v/>
      </c>
      <c r="CJ86" s="1347" t="str">
        <f t="shared" si="234"/>
        <v/>
      </c>
      <c r="CK86" s="1348" t="str">
        <f t="shared" si="235"/>
        <v/>
      </c>
      <c r="CL86" s="1348">
        <f t="shared" si="236"/>
        <v>1549</v>
      </c>
      <c r="CM86" s="1348" t="str">
        <f t="shared" si="237"/>
        <v/>
      </c>
      <c r="CN86" s="1347" t="str">
        <f t="shared" si="238"/>
        <v/>
      </c>
      <c r="CO86" s="1347" t="str">
        <f t="shared" si="239"/>
        <v/>
      </c>
      <c r="CP86" s="1347" t="str">
        <f t="shared" si="240"/>
        <v/>
      </c>
      <c r="CQ86" s="1347" t="str">
        <f t="shared" si="241"/>
        <v/>
      </c>
      <c r="CR86" s="1347" t="str">
        <f t="shared" si="242"/>
        <v/>
      </c>
      <c r="CS86" s="1346" t="str">
        <f t="shared" si="243"/>
        <v/>
      </c>
      <c r="CT86" s="1349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5" t="str">
        <f t="shared" si="228"/>
        <v/>
      </c>
      <c r="CE87" s="1346" t="str">
        <f t="shared" si="229"/>
        <v/>
      </c>
      <c r="CF87" s="1347" t="str">
        <f t="shared" si="230"/>
        <v/>
      </c>
      <c r="CG87" s="1347" t="str">
        <f t="shared" si="231"/>
        <v/>
      </c>
      <c r="CH87" s="1347" t="str">
        <f t="shared" si="232"/>
        <v/>
      </c>
      <c r="CI87" s="1347" t="str">
        <f t="shared" si="233"/>
        <v/>
      </c>
      <c r="CJ87" s="1347" t="str">
        <f t="shared" si="234"/>
        <v/>
      </c>
      <c r="CK87" s="1348" t="str">
        <f t="shared" si="235"/>
        <v/>
      </c>
      <c r="CL87" s="1348" t="str">
        <f t="shared" si="236"/>
        <v/>
      </c>
      <c r="CM87" s="1348" t="str">
        <f t="shared" si="237"/>
        <v/>
      </c>
      <c r="CN87" s="1347" t="str">
        <f t="shared" si="238"/>
        <v/>
      </c>
      <c r="CO87" s="1347" t="str">
        <f t="shared" si="239"/>
        <v/>
      </c>
      <c r="CP87" s="1347" t="str">
        <f t="shared" si="240"/>
        <v/>
      </c>
      <c r="CQ87" s="1347" t="str">
        <f t="shared" si="241"/>
        <v/>
      </c>
      <c r="CR87" s="1347" t="str">
        <f t="shared" si="242"/>
        <v/>
      </c>
      <c r="CS87" s="1346" t="str">
        <f t="shared" si="243"/>
        <v/>
      </c>
      <c r="CT87" s="1349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5" t="str">
        <f t="shared" si="228"/>
        <v/>
      </c>
      <c r="CE88" s="1346" t="str">
        <f t="shared" si="229"/>
        <v/>
      </c>
      <c r="CF88" s="1347" t="str">
        <f t="shared" si="230"/>
        <v/>
      </c>
      <c r="CG88" s="1347" t="str">
        <f t="shared" si="231"/>
        <v/>
      </c>
      <c r="CH88" s="1347" t="str">
        <f t="shared" si="232"/>
        <v/>
      </c>
      <c r="CI88" s="1347" t="str">
        <f t="shared" si="233"/>
        <v/>
      </c>
      <c r="CJ88" s="1347" t="str">
        <f t="shared" si="234"/>
        <v/>
      </c>
      <c r="CK88" s="1348" t="str">
        <f t="shared" si="235"/>
        <v/>
      </c>
      <c r="CL88" s="1348">
        <f t="shared" si="236"/>
        <v>0</v>
      </c>
      <c r="CM88" s="1348" t="str">
        <f t="shared" si="237"/>
        <v/>
      </c>
      <c r="CN88" s="1347" t="str">
        <f t="shared" si="238"/>
        <v/>
      </c>
      <c r="CO88" s="1347" t="str">
        <f t="shared" si="239"/>
        <v/>
      </c>
      <c r="CP88" s="1347" t="str">
        <f t="shared" si="240"/>
        <v/>
      </c>
      <c r="CQ88" s="1347" t="str">
        <f t="shared" si="241"/>
        <v/>
      </c>
      <c r="CR88" s="1347" t="str">
        <f t="shared" si="242"/>
        <v/>
      </c>
      <c r="CS88" s="1346" t="str">
        <f t="shared" si="243"/>
        <v/>
      </c>
      <c r="CT88" s="1349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4" t="str">
        <f t="shared" si="228"/>
        <v/>
      </c>
      <c r="CE89" s="1365" t="str">
        <f t="shared" si="229"/>
        <v/>
      </c>
      <c r="CF89" s="1366" t="str">
        <f t="shared" si="230"/>
        <v/>
      </c>
      <c r="CG89" s="1366" t="str">
        <f t="shared" si="231"/>
        <v/>
      </c>
      <c r="CH89" s="1366" t="str">
        <f t="shared" si="232"/>
        <v/>
      </c>
      <c r="CI89" s="1366" t="str">
        <f t="shared" si="233"/>
        <v/>
      </c>
      <c r="CJ89" s="1366" t="str">
        <f t="shared" si="234"/>
        <v/>
      </c>
      <c r="CK89" s="1367" t="str">
        <f t="shared" si="235"/>
        <v/>
      </c>
      <c r="CL89" s="1367" t="str">
        <f t="shared" si="236"/>
        <v/>
      </c>
      <c r="CM89" s="1367" t="str">
        <f t="shared" si="237"/>
        <v/>
      </c>
      <c r="CN89" s="1366" t="str">
        <f t="shared" si="238"/>
        <v/>
      </c>
      <c r="CO89" s="1366" t="str">
        <f t="shared" si="239"/>
        <v/>
      </c>
      <c r="CP89" s="1366" t="str">
        <f t="shared" si="240"/>
        <v/>
      </c>
      <c r="CQ89" s="1366" t="str">
        <f t="shared" si="241"/>
        <v/>
      </c>
      <c r="CR89" s="1366" t="str">
        <f t="shared" si="242"/>
        <v/>
      </c>
      <c r="CS89" s="1365" t="str">
        <f t="shared" si="243"/>
        <v/>
      </c>
      <c r="CT89" s="1368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4" t="str">
        <f t="shared" si="228"/>
        <v/>
      </c>
      <c r="CE90" s="1365" t="str">
        <f t="shared" si="229"/>
        <v/>
      </c>
      <c r="CF90" s="1366" t="str">
        <f t="shared" si="230"/>
        <v/>
      </c>
      <c r="CG90" s="1366" t="str">
        <f t="shared" si="231"/>
        <v/>
      </c>
      <c r="CH90" s="1366" t="str">
        <f t="shared" si="232"/>
        <v/>
      </c>
      <c r="CI90" s="1366" t="str">
        <f t="shared" si="233"/>
        <v/>
      </c>
      <c r="CJ90" s="1366" t="str">
        <f t="shared" si="234"/>
        <v/>
      </c>
      <c r="CK90" s="1367" t="str">
        <f t="shared" si="235"/>
        <v/>
      </c>
      <c r="CL90" s="1367" t="str">
        <f t="shared" si="236"/>
        <v/>
      </c>
      <c r="CM90" s="1367" t="str">
        <f t="shared" si="237"/>
        <v/>
      </c>
      <c r="CN90" s="1366" t="str">
        <f t="shared" si="238"/>
        <v/>
      </c>
      <c r="CO90" s="1366" t="str">
        <f t="shared" si="239"/>
        <v/>
      </c>
      <c r="CP90" s="1366" t="str">
        <f t="shared" si="240"/>
        <v/>
      </c>
      <c r="CQ90" s="1366" t="str">
        <f t="shared" si="241"/>
        <v/>
      </c>
      <c r="CR90" s="1366" t="str">
        <f t="shared" si="242"/>
        <v/>
      </c>
      <c r="CS90" s="1365" t="str">
        <f t="shared" si="243"/>
        <v/>
      </c>
      <c r="CT90" s="1368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4" t="str">
        <f t="shared" si="228"/>
        <v/>
      </c>
      <c r="CE91" s="1365" t="str">
        <f t="shared" si="229"/>
        <v/>
      </c>
      <c r="CF91" s="1366" t="str">
        <f t="shared" si="230"/>
        <v/>
      </c>
      <c r="CG91" s="1366" t="str">
        <f t="shared" si="231"/>
        <v/>
      </c>
      <c r="CH91" s="1366" t="str">
        <f t="shared" si="232"/>
        <v/>
      </c>
      <c r="CI91" s="1366" t="str">
        <f t="shared" si="233"/>
        <v/>
      </c>
      <c r="CJ91" s="1366" t="str">
        <f t="shared" si="234"/>
        <v/>
      </c>
      <c r="CK91" s="1367" t="str">
        <f t="shared" si="235"/>
        <v/>
      </c>
      <c r="CL91" s="1367" t="str">
        <f t="shared" si="236"/>
        <v/>
      </c>
      <c r="CM91" s="1367" t="str">
        <f t="shared" si="237"/>
        <v/>
      </c>
      <c r="CN91" s="1366" t="str">
        <f t="shared" si="238"/>
        <v/>
      </c>
      <c r="CO91" s="1366" t="str">
        <f t="shared" si="239"/>
        <v/>
      </c>
      <c r="CP91" s="1366" t="str">
        <f t="shared" si="240"/>
        <v/>
      </c>
      <c r="CQ91" s="1366" t="str">
        <f t="shared" si="241"/>
        <v/>
      </c>
      <c r="CR91" s="1366" t="str">
        <f t="shared" si="242"/>
        <v/>
      </c>
      <c r="CS91" s="1365" t="str">
        <f t="shared" si="243"/>
        <v/>
      </c>
      <c r="CT91" s="1368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0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5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98"/>
        <v>0</v>
      </c>
      <c r="CF93" s="1347">
        <f t="shared" si="298"/>
        <v>0</v>
      </c>
      <c r="CG93" s="1347">
        <f t="shared" si="298"/>
        <v>0</v>
      </c>
      <c r="CH93" s="1347">
        <f t="shared" si="298"/>
        <v>0</v>
      </c>
      <c r="CI93" s="1347">
        <f t="shared" si="298"/>
        <v>0</v>
      </c>
      <c r="CJ93" s="1347">
        <f t="shared" si="298"/>
        <v>0</v>
      </c>
      <c r="CK93" s="1348">
        <f t="shared" si="298"/>
        <v>0</v>
      </c>
      <c r="CL93" s="1348">
        <f t="shared" si="298"/>
        <v>0</v>
      </c>
      <c r="CM93" s="1348">
        <f t="shared" si="298"/>
        <v>2</v>
      </c>
      <c r="CN93" s="1347">
        <f t="shared" si="298"/>
        <v>4</v>
      </c>
      <c r="CO93" s="1347">
        <f t="shared" si="298"/>
        <v>6</v>
      </c>
      <c r="CP93" s="1347">
        <f t="shared" si="298"/>
        <v>8</v>
      </c>
      <c r="CQ93" s="1347">
        <f t="shared" si="298"/>
        <v>8</v>
      </c>
      <c r="CR93" s="1347">
        <f t="shared" si="298"/>
        <v>10</v>
      </c>
      <c r="CS93" s="1346">
        <f t="shared" si="298"/>
        <v>11</v>
      </c>
      <c r="CT93" s="1349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98"/>
        <v>90</v>
      </c>
      <c r="CF94" s="1347">
        <f t="shared" si="298"/>
        <v>90</v>
      </c>
      <c r="CG94" s="1347">
        <f t="shared" si="298"/>
        <v>90</v>
      </c>
      <c r="CH94" s="1347">
        <f t="shared" si="298"/>
        <v>90</v>
      </c>
      <c r="CI94" s="1347">
        <f t="shared" si="298"/>
        <v>90</v>
      </c>
      <c r="CJ94" s="1347">
        <f t="shared" si="298"/>
        <v>90</v>
      </c>
      <c r="CK94" s="1348">
        <f t="shared" si="298"/>
        <v>90</v>
      </c>
      <c r="CL94" s="1348">
        <f t="shared" si="298"/>
        <v>90</v>
      </c>
      <c r="CM94" s="1348">
        <f t="shared" si="298"/>
        <v>90</v>
      </c>
      <c r="CN94" s="1347">
        <f t="shared" si="298"/>
        <v>100</v>
      </c>
      <c r="CO94" s="1347">
        <f t="shared" si="298"/>
        <v>100</v>
      </c>
      <c r="CP94" s="1347">
        <f t="shared" si="298"/>
        <v>120</v>
      </c>
      <c r="CQ94" s="1347">
        <f t="shared" si="298"/>
        <v>120</v>
      </c>
      <c r="CR94" s="1347">
        <f t="shared" si="298"/>
        <v>150</v>
      </c>
      <c r="CS94" s="1346">
        <f t="shared" si="298"/>
        <v>180</v>
      </c>
      <c r="CT94" s="1349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5" t="str">
        <f t="shared" si="298"/>
        <v/>
      </c>
      <c r="CE95" s="1346" t="str">
        <f t="shared" si="298"/>
        <v/>
      </c>
      <c r="CF95" s="1347" t="str">
        <f t="shared" si="298"/>
        <v/>
      </c>
      <c r="CG95" s="1347" t="str">
        <f t="shared" si="298"/>
        <v/>
      </c>
      <c r="CH95" s="1347">
        <f t="shared" si="298"/>
        <v>0</v>
      </c>
      <c r="CI95" s="1347">
        <f t="shared" si="298"/>
        <v>1.5</v>
      </c>
      <c r="CJ95" s="1347">
        <f t="shared" si="298"/>
        <v>2.5</v>
      </c>
      <c r="CK95" s="1348">
        <f t="shared" si="298"/>
        <v>2.5</v>
      </c>
      <c r="CL95" s="1348">
        <f t="shared" si="298"/>
        <v>2.5</v>
      </c>
      <c r="CM95" s="1348">
        <f t="shared" si="298"/>
        <v>2.5</v>
      </c>
      <c r="CN95" s="1347">
        <f t="shared" si="298"/>
        <v>5</v>
      </c>
      <c r="CO95" s="1347">
        <f t="shared" si="298"/>
        <v>5</v>
      </c>
      <c r="CP95" s="1347">
        <f t="shared" si="298"/>
        <v>5</v>
      </c>
      <c r="CQ95" s="1347" t="str">
        <f t="shared" si="298"/>
        <v/>
      </c>
      <c r="CR95" s="1347" t="str">
        <f t="shared" si="298"/>
        <v/>
      </c>
      <c r="CS95" s="1346" t="str">
        <f t="shared" si="298"/>
        <v/>
      </c>
      <c r="CT95" s="1349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5" t="str">
        <f t="shared" si="298"/>
        <v/>
      </c>
      <c r="CE96" s="1346" t="str">
        <f t="shared" si="298"/>
        <v/>
      </c>
      <c r="CF96" s="1347" t="str">
        <f t="shared" si="298"/>
        <v/>
      </c>
      <c r="CG96" s="1347" t="str">
        <f t="shared" si="298"/>
        <v/>
      </c>
      <c r="CH96" s="1347">
        <f t="shared" si="298"/>
        <v>0</v>
      </c>
      <c r="CI96" s="1347">
        <f t="shared" si="298"/>
        <v>1000</v>
      </c>
      <c r="CJ96" s="1347">
        <f t="shared" si="298"/>
        <v>1800</v>
      </c>
      <c r="CK96" s="1348">
        <f t="shared" si="298"/>
        <v>1800</v>
      </c>
      <c r="CL96" s="1348">
        <f t="shared" si="298"/>
        <v>2475</v>
      </c>
      <c r="CM96" s="1348">
        <f t="shared" si="298"/>
        <v>2700</v>
      </c>
      <c r="CN96" s="1347">
        <f t="shared" si="298"/>
        <v>3000</v>
      </c>
      <c r="CO96" s="1347">
        <f t="shared" si="298"/>
        <v>4800</v>
      </c>
      <c r="CP96" s="1347">
        <f t="shared" si="298"/>
        <v>6000</v>
      </c>
      <c r="CQ96" s="1347" t="str">
        <f t="shared" si="298"/>
        <v/>
      </c>
      <c r="CR96" s="1347" t="str">
        <f t="shared" si="298"/>
        <v/>
      </c>
      <c r="CS96" s="1346" t="str">
        <f t="shared" si="298"/>
        <v/>
      </c>
      <c r="CT96" s="1349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5" t="str">
        <f t="shared" si="298"/>
        <v/>
      </c>
      <c r="CE97" s="1346" t="str">
        <f t="shared" si="298"/>
        <v/>
      </c>
      <c r="CF97" s="1347" t="str">
        <f t="shared" si="298"/>
        <v/>
      </c>
      <c r="CG97" s="1347" t="str">
        <f t="shared" si="298"/>
        <v/>
      </c>
      <c r="CH97" s="1347">
        <f t="shared" si="298"/>
        <v>0</v>
      </c>
      <c r="CI97" s="1347">
        <f t="shared" si="298"/>
        <v>0</v>
      </c>
      <c r="CJ97" s="1347">
        <f t="shared" si="298"/>
        <v>0</v>
      </c>
      <c r="CK97" s="1348">
        <f t="shared" si="298"/>
        <v>500</v>
      </c>
      <c r="CL97" s="1348">
        <f t="shared" si="298"/>
        <v>1000</v>
      </c>
      <c r="CM97" s="1348">
        <f t="shared" si="298"/>
        <v>1125</v>
      </c>
      <c r="CN97" s="1347">
        <f t="shared" si="298"/>
        <v>1200</v>
      </c>
      <c r="CO97" s="1347">
        <f t="shared" si="298"/>
        <v>2000</v>
      </c>
      <c r="CP97" s="1347">
        <f t="shared" si="298"/>
        <v>3000</v>
      </c>
      <c r="CQ97" s="1347" t="str">
        <f t="shared" si="298"/>
        <v/>
      </c>
      <c r="CR97" s="1347" t="str">
        <f t="shared" si="298"/>
        <v/>
      </c>
      <c r="CS97" s="1346" t="str">
        <f t="shared" si="298"/>
        <v/>
      </c>
      <c r="CT97" s="1349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5" t="str">
        <f t="shared" si="298"/>
        <v/>
      </c>
      <c r="CE98" s="1346" t="str">
        <f t="shared" si="298"/>
        <v/>
      </c>
      <c r="CF98" s="1347" t="str">
        <f t="shared" si="298"/>
        <v/>
      </c>
      <c r="CG98" s="1347" t="str">
        <f t="shared" si="298"/>
        <v/>
      </c>
      <c r="CH98" s="1347" t="str">
        <f t="shared" si="298"/>
        <v/>
      </c>
      <c r="CI98" s="1347" t="str">
        <f t="shared" si="298"/>
        <v/>
      </c>
      <c r="CJ98" s="1347">
        <f t="shared" si="298"/>
        <v>2</v>
      </c>
      <c r="CK98" s="1348">
        <f t="shared" si="298"/>
        <v>2</v>
      </c>
      <c r="CL98" s="1348">
        <f t="shared" si="298"/>
        <v>2</v>
      </c>
      <c r="CM98" s="1348">
        <f t="shared" si="298"/>
        <v>3</v>
      </c>
      <c r="CN98" s="1347">
        <f t="shared" si="298"/>
        <v>5</v>
      </c>
      <c r="CO98" s="1347">
        <f t="shared" si="298"/>
        <v>6</v>
      </c>
      <c r="CP98" s="1347" t="str">
        <f t="shared" si="298"/>
        <v/>
      </c>
      <c r="CQ98" s="1347" t="str">
        <f t="shared" si="298"/>
        <v/>
      </c>
      <c r="CR98" s="1347" t="str">
        <f t="shared" si="298"/>
        <v/>
      </c>
      <c r="CS98" s="1346" t="str">
        <f t="shared" si="298"/>
        <v/>
      </c>
      <c r="CT98" s="1349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5" t="str">
        <f t="shared" si="298"/>
        <v/>
      </c>
      <c r="CE99" s="1346" t="str">
        <f t="shared" si="298"/>
        <v/>
      </c>
      <c r="CF99" s="1347" t="str">
        <f t="shared" si="298"/>
        <v/>
      </c>
      <c r="CG99" s="1347" t="str">
        <f t="shared" si="298"/>
        <v/>
      </c>
      <c r="CH99" s="1347">
        <f t="shared" si="298"/>
        <v>0</v>
      </c>
      <c r="CI99" s="1347">
        <f t="shared" si="298"/>
        <v>0</v>
      </c>
      <c r="CJ99" s="1347">
        <f t="shared" si="298"/>
        <v>0</v>
      </c>
      <c r="CK99" s="1348">
        <f t="shared" si="298"/>
        <v>2000</v>
      </c>
      <c r="CL99" s="1348">
        <f t="shared" si="298"/>
        <v>2500</v>
      </c>
      <c r="CM99" s="1348">
        <f t="shared" si="298"/>
        <v>3375</v>
      </c>
      <c r="CN99" s="1347">
        <f t="shared" si="298"/>
        <v>4000</v>
      </c>
      <c r="CO99" s="1347">
        <f t="shared" si="298"/>
        <v>6000</v>
      </c>
      <c r="CP99" s="1347">
        <f t="shared" si="298"/>
        <v>7200</v>
      </c>
      <c r="CQ99" s="1347" t="str">
        <f t="shared" si="298"/>
        <v/>
      </c>
      <c r="CR99" s="1347" t="str">
        <f t="shared" si="298"/>
        <v/>
      </c>
      <c r="CS99" s="1346" t="str">
        <f t="shared" si="298"/>
        <v/>
      </c>
      <c r="CT99" s="1349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5" t="str">
        <f t="shared" si="298"/>
        <v/>
      </c>
      <c r="CE100" s="1346">
        <f t="shared" si="298"/>
        <v>1</v>
      </c>
      <c r="CF100" s="1347">
        <f t="shared" si="298"/>
        <v>1</v>
      </c>
      <c r="CG100" s="1347">
        <f t="shared" si="298"/>
        <v>1</v>
      </c>
      <c r="CH100" s="1347">
        <f t="shared" si="298"/>
        <v>1</v>
      </c>
      <c r="CI100" s="1347">
        <f t="shared" si="298"/>
        <v>1</v>
      </c>
      <c r="CJ100" s="1347">
        <f t="shared" si="298"/>
        <v>1</v>
      </c>
      <c r="CK100" s="1348">
        <f t="shared" si="298"/>
        <v>1</v>
      </c>
      <c r="CL100" s="1348">
        <f t="shared" si="298"/>
        <v>1</v>
      </c>
      <c r="CM100" s="1348">
        <f t="shared" si="298"/>
        <v>1</v>
      </c>
      <c r="CN100" s="1347">
        <f t="shared" si="298"/>
        <v>1</v>
      </c>
      <c r="CO100" s="1347">
        <f t="shared" si="298"/>
        <v>1</v>
      </c>
      <c r="CP100" s="1347">
        <f t="shared" si="298"/>
        <v>1</v>
      </c>
      <c r="CQ100" s="1347">
        <f t="shared" si="298"/>
        <v>1</v>
      </c>
      <c r="CR100" s="1347">
        <f t="shared" si="298"/>
        <v>1</v>
      </c>
      <c r="CS100" s="1346">
        <f t="shared" si="298"/>
        <v>1</v>
      </c>
      <c r="CT100" s="1349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5" t="str">
        <f t="shared" si="298"/>
        <v/>
      </c>
      <c r="CE101" s="1346" t="str">
        <f t="shared" si="298"/>
        <v/>
      </c>
      <c r="CF101" s="1347" t="str">
        <f t="shared" si="298"/>
        <v/>
      </c>
      <c r="CG101" s="1347" t="str">
        <f t="shared" si="298"/>
        <v/>
      </c>
      <c r="CH101" s="1347" t="str">
        <f t="shared" si="298"/>
        <v/>
      </c>
      <c r="CI101" s="1347" t="str">
        <f t="shared" si="298"/>
        <v/>
      </c>
      <c r="CJ101" s="1347" t="str">
        <f t="shared" si="298"/>
        <v/>
      </c>
      <c r="CK101" s="1348" t="str">
        <f t="shared" si="298"/>
        <v/>
      </c>
      <c r="CL101" s="1348" t="str">
        <f t="shared" si="298"/>
        <v/>
      </c>
      <c r="CM101" s="1348" t="str">
        <f t="shared" si="298"/>
        <v/>
      </c>
      <c r="CN101" s="1347" t="str">
        <f t="shared" si="298"/>
        <v/>
      </c>
      <c r="CO101" s="1347" t="str">
        <f t="shared" si="298"/>
        <v/>
      </c>
      <c r="CP101" s="1347" t="str">
        <f t="shared" si="298"/>
        <v/>
      </c>
      <c r="CQ101" s="1347" t="str">
        <f t="shared" si="298"/>
        <v/>
      </c>
      <c r="CR101" s="1347" t="str">
        <f t="shared" si="298"/>
        <v/>
      </c>
      <c r="CS101" s="1346" t="str">
        <f t="shared" si="298"/>
        <v/>
      </c>
      <c r="CT101" s="1349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5">
        <f t="shared" si="298"/>
        <v>90</v>
      </c>
      <c r="CE102" s="1346">
        <f t="shared" si="298"/>
        <v>90</v>
      </c>
      <c r="CF102" s="1347">
        <f t="shared" si="298"/>
        <v>90</v>
      </c>
      <c r="CG102" s="1347">
        <f t="shared" si="298"/>
        <v>90</v>
      </c>
      <c r="CH102" s="1347">
        <f t="shared" si="298"/>
        <v>90</v>
      </c>
      <c r="CI102" s="1347">
        <f t="shared" si="298"/>
        <v>90</v>
      </c>
      <c r="CJ102" s="1347">
        <f t="shared" si="298"/>
        <v>90</v>
      </c>
      <c r="CK102" s="1348">
        <f t="shared" si="298"/>
        <v>90</v>
      </c>
      <c r="CL102" s="1348">
        <f t="shared" si="298"/>
        <v>90</v>
      </c>
      <c r="CM102" s="1348">
        <f t="shared" si="298"/>
        <v>90</v>
      </c>
      <c r="CN102" s="1347">
        <f t="shared" si="298"/>
        <v>90</v>
      </c>
      <c r="CO102" s="1347">
        <f t="shared" si="298"/>
        <v>90</v>
      </c>
      <c r="CP102" s="1347">
        <f t="shared" si="298"/>
        <v>90</v>
      </c>
      <c r="CQ102" s="1347">
        <f t="shared" si="298"/>
        <v>90</v>
      </c>
      <c r="CR102" s="1347">
        <f t="shared" si="298"/>
        <v>100</v>
      </c>
      <c r="CS102" s="1346">
        <f t="shared" si="298"/>
        <v>120</v>
      </c>
      <c r="CT102" s="1349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5" t="str">
        <f t="shared" si="298"/>
        <v/>
      </c>
      <c r="CE103" s="1346" t="str">
        <f t="shared" si="298"/>
        <v/>
      </c>
      <c r="CF103" s="1347" t="str">
        <f t="shared" si="298"/>
        <v/>
      </c>
      <c r="CG103" s="1347" t="str">
        <f t="shared" si="298"/>
        <v/>
      </c>
      <c r="CH103" s="1347" t="str">
        <f t="shared" si="298"/>
        <v/>
      </c>
      <c r="CI103" s="1347" t="str">
        <f t="shared" si="298"/>
        <v/>
      </c>
      <c r="CJ103" s="1347" t="str">
        <f t="shared" si="298"/>
        <v/>
      </c>
      <c r="CK103" s="1348">
        <f t="shared" si="298"/>
        <v>0.5</v>
      </c>
      <c r="CL103" s="1348">
        <f t="shared" si="298"/>
        <v>1</v>
      </c>
      <c r="CM103" s="1348">
        <f t="shared" si="298"/>
        <v>1</v>
      </c>
      <c r="CN103" s="1347" t="str">
        <f t="shared" si="298"/>
        <v/>
      </c>
      <c r="CO103" s="1347" t="str">
        <f t="shared" si="298"/>
        <v/>
      </c>
      <c r="CP103" s="1347" t="str">
        <f t="shared" si="298"/>
        <v/>
      </c>
      <c r="CQ103" s="1347" t="str">
        <f t="shared" si="298"/>
        <v/>
      </c>
      <c r="CR103" s="1347" t="str">
        <f t="shared" si="298"/>
        <v/>
      </c>
      <c r="CS103" s="1346" t="str">
        <f t="shared" si="298"/>
        <v/>
      </c>
      <c r="CT103" s="1349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5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5" t="str">
        <f t="shared" si="298"/>
        <v/>
      </c>
      <c r="CE104" s="1346" t="str">
        <f t="shared" si="298"/>
        <v/>
      </c>
      <c r="CF104" s="1347" t="str">
        <f t="shared" si="298"/>
        <v/>
      </c>
      <c r="CG104" s="1347" t="str">
        <f t="shared" si="298"/>
        <v/>
      </c>
      <c r="CH104" s="1347" t="str">
        <f t="shared" si="298"/>
        <v/>
      </c>
      <c r="CI104" s="1347" t="str">
        <f t="shared" si="298"/>
        <v/>
      </c>
      <c r="CJ104" s="1347" t="str">
        <f t="shared" si="298"/>
        <v/>
      </c>
      <c r="CK104" s="1348">
        <f t="shared" si="298"/>
        <v>600</v>
      </c>
      <c r="CL104" s="1348">
        <f t="shared" si="298"/>
        <v>960</v>
      </c>
      <c r="CM104" s="1348">
        <f t="shared" si="298"/>
        <v>1200</v>
      </c>
      <c r="CN104" s="1347" t="str">
        <f t="shared" si="298"/>
        <v/>
      </c>
      <c r="CO104" s="1347" t="str">
        <f t="shared" si="298"/>
        <v/>
      </c>
      <c r="CP104" s="1347" t="str">
        <f t="shared" si="298"/>
        <v/>
      </c>
      <c r="CQ104" s="1347" t="str">
        <f t="shared" si="298"/>
        <v/>
      </c>
      <c r="CR104" s="1347" t="str">
        <f t="shared" si="298"/>
        <v/>
      </c>
      <c r="CS104" s="1346" t="str">
        <f t="shared" si="298"/>
        <v/>
      </c>
      <c r="CT104" s="1349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5" t="str">
        <f t="shared" si="298"/>
        <v/>
      </c>
      <c r="CE105" s="1346" t="str">
        <f t="shared" si="298"/>
        <v/>
      </c>
      <c r="CF105" s="1347" t="str">
        <f t="shared" si="298"/>
        <v/>
      </c>
      <c r="CG105" s="1347" t="str">
        <f t="shared" si="298"/>
        <v/>
      </c>
      <c r="CH105" s="1347" t="str">
        <f t="shared" si="298"/>
        <v/>
      </c>
      <c r="CI105" s="1347" t="str">
        <f t="shared" si="298"/>
        <v/>
      </c>
      <c r="CJ105" s="1347" t="str">
        <f t="shared" si="298"/>
        <v/>
      </c>
      <c r="CK105" s="1348" t="str">
        <f t="shared" si="298"/>
        <v/>
      </c>
      <c r="CL105" s="1348" t="str">
        <f t="shared" si="298"/>
        <v/>
      </c>
      <c r="CM105" s="1348" t="str">
        <f t="shared" si="298"/>
        <v/>
      </c>
      <c r="CN105" s="1347" t="str">
        <f t="shared" si="298"/>
        <v/>
      </c>
      <c r="CO105" s="1347" t="str">
        <f t="shared" si="298"/>
        <v/>
      </c>
      <c r="CP105" s="1347" t="str">
        <f t="shared" si="298"/>
        <v/>
      </c>
      <c r="CQ105" s="1347" t="str">
        <f t="shared" si="298"/>
        <v/>
      </c>
      <c r="CR105" s="1347" t="str">
        <f t="shared" si="298"/>
        <v/>
      </c>
      <c r="CS105" s="1346" t="str">
        <f t="shared" si="298"/>
        <v/>
      </c>
      <c r="CT105" s="1349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5" t="str">
        <f t="shared" si="298"/>
        <v/>
      </c>
      <c r="CE106" s="1346" t="str">
        <f t="shared" si="298"/>
        <v/>
      </c>
      <c r="CF106" s="1347" t="str">
        <f t="shared" si="298"/>
        <v/>
      </c>
      <c r="CG106" s="1347" t="str">
        <f t="shared" si="298"/>
        <v/>
      </c>
      <c r="CH106" s="1347" t="str">
        <f t="shared" si="298"/>
        <v/>
      </c>
      <c r="CI106" s="1347" t="str">
        <f t="shared" si="298"/>
        <v/>
      </c>
      <c r="CJ106" s="1347" t="str">
        <f t="shared" si="298"/>
        <v/>
      </c>
      <c r="CK106" s="1348" t="str">
        <f t="shared" si="298"/>
        <v/>
      </c>
      <c r="CL106" s="1348" t="str">
        <f t="shared" si="298"/>
        <v/>
      </c>
      <c r="CM106" s="1348" t="str">
        <f t="shared" si="298"/>
        <v/>
      </c>
      <c r="CN106" s="1347" t="str">
        <f t="shared" si="298"/>
        <v/>
      </c>
      <c r="CO106" s="1347" t="str">
        <f t="shared" si="298"/>
        <v/>
      </c>
      <c r="CP106" s="1347" t="str">
        <f t="shared" si="298"/>
        <v/>
      </c>
      <c r="CQ106" s="1347" t="str">
        <f t="shared" si="298"/>
        <v/>
      </c>
      <c r="CR106" s="1347" t="str">
        <f t="shared" si="298"/>
        <v/>
      </c>
      <c r="CS106" s="1346" t="str">
        <f t="shared" si="298"/>
        <v/>
      </c>
      <c r="CT106" s="1349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5" t="str">
        <f t="shared" si="298"/>
        <v/>
      </c>
      <c r="CE107" s="1346" t="str">
        <f t="shared" si="298"/>
        <v/>
      </c>
      <c r="CF107" s="1347" t="str">
        <f t="shared" si="298"/>
        <v/>
      </c>
      <c r="CG107" s="1347" t="str">
        <f t="shared" si="298"/>
        <v/>
      </c>
      <c r="CH107" s="1347" t="str">
        <f t="shared" si="298"/>
        <v/>
      </c>
      <c r="CI107" s="1347" t="str">
        <f t="shared" si="298"/>
        <v/>
      </c>
      <c r="CJ107" s="1347" t="str">
        <f t="shared" si="298"/>
        <v/>
      </c>
      <c r="CK107" s="1348" t="str">
        <f t="shared" si="298"/>
        <v/>
      </c>
      <c r="CL107" s="1348" t="str">
        <f t="shared" si="298"/>
        <v/>
      </c>
      <c r="CM107" s="1348" t="str">
        <f t="shared" si="298"/>
        <v/>
      </c>
      <c r="CN107" s="1347" t="str">
        <f t="shared" si="298"/>
        <v/>
      </c>
      <c r="CO107" s="1347" t="str">
        <f t="shared" si="298"/>
        <v/>
      </c>
      <c r="CP107" s="1347" t="str">
        <f t="shared" si="298"/>
        <v/>
      </c>
      <c r="CQ107" s="1347" t="str">
        <f t="shared" si="298"/>
        <v/>
      </c>
      <c r="CR107" s="1347" t="str">
        <f t="shared" si="298"/>
        <v/>
      </c>
      <c r="CS107" s="1346" t="str">
        <f t="shared" si="298"/>
        <v/>
      </c>
      <c r="CT107" s="1349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5">
        <f t="shared" si="298"/>
        <v>1</v>
      </c>
      <c r="CE108" s="1346">
        <f t="shared" si="298"/>
        <v>1</v>
      </c>
      <c r="CF108" s="1347">
        <f t="shared" si="298"/>
        <v>1</v>
      </c>
      <c r="CG108" s="1347">
        <f t="shared" si="298"/>
        <v>1</v>
      </c>
      <c r="CH108" s="1347">
        <f t="shared" si="298"/>
        <v>1</v>
      </c>
      <c r="CI108" s="1347">
        <f t="shared" si="298"/>
        <v>1</v>
      </c>
      <c r="CJ108" s="1347">
        <f t="shared" si="298"/>
        <v>1</v>
      </c>
      <c r="CK108" s="1348">
        <f t="shared" si="298"/>
        <v>1</v>
      </c>
      <c r="CL108" s="1348">
        <f t="shared" si="298"/>
        <v>1</v>
      </c>
      <c r="CM108" s="1348">
        <f t="shared" si="298"/>
        <v>1</v>
      </c>
      <c r="CN108" s="1347">
        <f t="shared" si="298"/>
        <v>1</v>
      </c>
      <c r="CO108" s="1347">
        <f t="shared" si="298"/>
        <v>1</v>
      </c>
      <c r="CP108" s="1347">
        <f t="shared" si="298"/>
        <v>1</v>
      </c>
      <c r="CQ108" s="1347">
        <f t="shared" si="298"/>
        <v>1</v>
      </c>
      <c r="CR108" s="1347">
        <f t="shared" si="298"/>
        <v>1</v>
      </c>
      <c r="CS108" s="1346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5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41"/>
        <v/>
      </c>
      <c r="CF109" s="1347" t="str">
        <f t="shared" si="341"/>
        <v/>
      </c>
      <c r="CG109" s="1347" t="str">
        <f t="shared" si="341"/>
        <v/>
      </c>
      <c r="CH109" s="1347" t="str">
        <f t="shared" si="341"/>
        <v/>
      </c>
      <c r="CI109" s="1347" t="str">
        <f t="shared" si="341"/>
        <v/>
      </c>
      <c r="CJ109" s="1347" t="str">
        <f t="shared" si="341"/>
        <v/>
      </c>
      <c r="CK109" s="1348" t="str">
        <f t="shared" si="341"/>
        <v/>
      </c>
      <c r="CL109" s="1348">
        <f t="shared" si="341"/>
        <v>0</v>
      </c>
      <c r="CM109" s="1348">
        <f t="shared" si="341"/>
        <v>0</v>
      </c>
      <c r="CN109" s="1347" t="str">
        <f t="shared" si="341"/>
        <v/>
      </c>
      <c r="CO109" s="1347" t="str">
        <f t="shared" si="341"/>
        <v/>
      </c>
      <c r="CP109" s="1347" t="str">
        <f t="shared" si="341"/>
        <v/>
      </c>
      <c r="CQ109" s="1347" t="str">
        <f t="shared" si="341"/>
        <v/>
      </c>
      <c r="CR109" s="1347" t="str">
        <f t="shared" si="341"/>
        <v/>
      </c>
      <c r="CS109" s="1346" t="str">
        <f t="shared" si="341"/>
        <v/>
      </c>
      <c r="CT109" s="1349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0" t="str">
        <f t="shared" si="342"/>
        <v/>
      </c>
      <c r="CE110" s="1351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47"/>
        <v/>
      </c>
      <c r="CG110" s="1352" t="str">
        <f t="shared" si="347"/>
        <v/>
      </c>
      <c r="CH110" s="1352" t="str">
        <f t="shared" si="347"/>
        <v/>
      </c>
      <c r="CI110" s="1352">
        <f t="shared" si="347"/>
        <v>0</v>
      </c>
      <c r="CJ110" s="1352">
        <f t="shared" si="347"/>
        <v>0</v>
      </c>
      <c r="CK110" s="1353">
        <f t="shared" si="347"/>
        <v>0.16666666666666666</v>
      </c>
      <c r="CL110" s="1353">
        <f t="shared" si="347"/>
        <v>0.1875</v>
      </c>
      <c r="CM110" s="1353">
        <f t="shared" si="347"/>
        <v>0.20833333333333334</v>
      </c>
      <c r="CN110" s="1352">
        <f t="shared" si="347"/>
        <v>0.55555555555555558</v>
      </c>
      <c r="CO110" s="1352">
        <f t="shared" si="347"/>
        <v>0.7407407407407407</v>
      </c>
      <c r="CP110" s="1352">
        <f t="shared" si="347"/>
        <v>1.2121212121212122</v>
      </c>
      <c r="CQ110" s="1352" t="str">
        <f t="shared" si="347"/>
        <v/>
      </c>
      <c r="CR110" s="1352" t="str">
        <f t="shared" si="347"/>
        <v/>
      </c>
      <c r="CS110" s="1351" t="str">
        <f t="shared" si="347"/>
        <v/>
      </c>
      <c r="CT110" s="1354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0" t="str">
        <f t="shared" si="342"/>
        <v/>
      </c>
      <c r="CE111" s="1351" t="str">
        <f t="shared" si="348"/>
        <v/>
      </c>
      <c r="CF111" s="1352" t="str">
        <f t="shared" si="348"/>
        <v/>
      </c>
      <c r="CG111" s="1352" t="str">
        <f t="shared" si="348"/>
        <v/>
      </c>
      <c r="CH111" s="1352" t="str">
        <f t="shared" si="348"/>
        <v/>
      </c>
      <c r="CI111" s="1352">
        <f t="shared" si="348"/>
        <v>-21</v>
      </c>
      <c r="CJ111" s="1352">
        <f t="shared" si="348"/>
        <v>28</v>
      </c>
      <c r="CK111" s="1353">
        <f t="shared" si="348"/>
        <v>40</v>
      </c>
      <c r="CL111" s="1353">
        <f t="shared" si="348"/>
        <v>72</v>
      </c>
      <c r="CM111" s="1353">
        <f t="shared" si="348"/>
        <v>100</v>
      </c>
      <c r="CN111" s="1352">
        <f t="shared" si="348"/>
        <v>144</v>
      </c>
      <c r="CO111" s="1352">
        <f t="shared" si="348"/>
        <v>182.4</v>
      </c>
      <c r="CP111" s="1352">
        <f t="shared" si="348"/>
        <v>195</v>
      </c>
      <c r="CQ111" s="1352" t="str">
        <f t="shared" si="348"/>
        <v/>
      </c>
      <c r="CR111" s="1352" t="str">
        <f t="shared" si="348"/>
        <v/>
      </c>
      <c r="CS111" s="1351" t="str">
        <f t="shared" si="348"/>
        <v/>
      </c>
      <c r="CT111" s="1354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0" t="str">
        <f t="shared" si="342"/>
        <v/>
      </c>
      <c r="CE112" s="1351" t="str">
        <f t="shared" si="348"/>
        <v/>
      </c>
      <c r="CF112" s="1352" t="str">
        <f t="shared" si="348"/>
        <v/>
      </c>
      <c r="CG112" s="1352" t="str">
        <f t="shared" si="348"/>
        <v/>
      </c>
      <c r="CH112" s="1352" t="str">
        <f t="shared" si="348"/>
        <v/>
      </c>
      <c r="CI112" s="1352" t="str">
        <f t="shared" si="348"/>
        <v/>
      </c>
      <c r="CJ112" s="1352" t="str">
        <f t="shared" si="348"/>
        <v/>
      </c>
      <c r="CK112" s="1353" t="str">
        <f t="shared" si="348"/>
        <v/>
      </c>
      <c r="CL112" s="1353" t="str">
        <f t="shared" si="348"/>
        <v/>
      </c>
      <c r="CM112" s="1353" t="str">
        <f t="shared" si="348"/>
        <v/>
      </c>
      <c r="CN112" s="1352" t="str">
        <f t="shared" si="348"/>
        <v/>
      </c>
      <c r="CO112" s="1352" t="str">
        <f t="shared" si="348"/>
        <v/>
      </c>
      <c r="CP112" s="1352" t="str">
        <f t="shared" si="348"/>
        <v/>
      </c>
      <c r="CQ112" s="1352" t="str">
        <f t="shared" si="348"/>
        <v/>
      </c>
      <c r="CR112" s="1352" t="str">
        <f t="shared" si="348"/>
        <v/>
      </c>
      <c r="CS112" s="1351" t="str">
        <f t="shared" si="348"/>
        <v/>
      </c>
      <c r="CT112" s="1354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0" t="str">
        <f t="shared" si="342"/>
        <v/>
      </c>
      <c r="CE113" s="1351" t="str">
        <f t="shared" si="348"/>
        <v/>
      </c>
      <c r="CF113" s="1352" t="str">
        <f t="shared" si="348"/>
        <v/>
      </c>
      <c r="CG113" s="1352" t="str">
        <f t="shared" si="348"/>
        <v/>
      </c>
      <c r="CH113" s="1352" t="str">
        <f t="shared" si="348"/>
        <v/>
      </c>
      <c r="CI113" s="1352" t="str">
        <f t="shared" si="348"/>
        <v/>
      </c>
      <c r="CJ113" s="1352" t="str">
        <f t="shared" si="348"/>
        <v/>
      </c>
      <c r="CK113" s="1353" t="str">
        <f t="shared" si="348"/>
        <v/>
      </c>
      <c r="CL113" s="1353" t="str">
        <f t="shared" si="348"/>
        <v/>
      </c>
      <c r="CM113" s="1353" t="str">
        <f t="shared" si="348"/>
        <v/>
      </c>
      <c r="CN113" s="1352" t="str">
        <f t="shared" si="348"/>
        <v/>
      </c>
      <c r="CO113" s="1352" t="str">
        <f t="shared" si="348"/>
        <v/>
      </c>
      <c r="CP113" s="1352" t="str">
        <f t="shared" si="348"/>
        <v/>
      </c>
      <c r="CQ113" s="1352" t="str">
        <f t="shared" si="348"/>
        <v/>
      </c>
      <c r="CR113" s="1352" t="str">
        <f t="shared" si="348"/>
        <v/>
      </c>
      <c r="CS113" s="1351" t="str">
        <f t="shared" si="348"/>
        <v/>
      </c>
      <c r="CT113" s="1354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0" t="str">
        <f t="shared" si="342"/>
        <v/>
      </c>
      <c r="CE114" s="1351" t="str">
        <f t="shared" si="348"/>
        <v/>
      </c>
      <c r="CF114" s="1352" t="str">
        <f t="shared" si="348"/>
        <v/>
      </c>
      <c r="CG114" s="1352" t="str">
        <f t="shared" si="348"/>
        <v/>
      </c>
      <c r="CH114" s="1352" t="str">
        <f t="shared" si="348"/>
        <v/>
      </c>
      <c r="CI114" s="1352" t="str">
        <f t="shared" si="348"/>
        <v/>
      </c>
      <c r="CJ114" s="1352" t="str">
        <f t="shared" si="348"/>
        <v/>
      </c>
      <c r="CK114" s="1353" t="str">
        <f t="shared" si="348"/>
        <v/>
      </c>
      <c r="CL114" s="1353" t="str">
        <f t="shared" si="348"/>
        <v/>
      </c>
      <c r="CM114" s="1353" t="str">
        <f t="shared" si="348"/>
        <v/>
      </c>
      <c r="CN114" s="1352" t="str">
        <f t="shared" si="348"/>
        <v/>
      </c>
      <c r="CO114" s="1352" t="str">
        <f t="shared" si="348"/>
        <v/>
      </c>
      <c r="CP114" s="1352" t="str">
        <f t="shared" si="348"/>
        <v/>
      </c>
      <c r="CQ114" s="1352" t="str">
        <f t="shared" si="348"/>
        <v/>
      </c>
      <c r="CR114" s="1352" t="str">
        <f t="shared" si="348"/>
        <v/>
      </c>
      <c r="CS114" s="1351" t="str">
        <f t="shared" si="348"/>
        <v/>
      </c>
      <c r="CT114" s="1354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0" t="str">
        <f t="shared" si="342"/>
        <v/>
      </c>
      <c r="CE115" s="1351" t="str">
        <f t="shared" si="348"/>
        <v/>
      </c>
      <c r="CF115" s="1352" t="str">
        <f t="shared" si="348"/>
        <v/>
      </c>
      <c r="CG115" s="1352" t="str">
        <f t="shared" si="348"/>
        <v/>
      </c>
      <c r="CH115" s="1352" t="str">
        <f t="shared" si="348"/>
        <v/>
      </c>
      <c r="CI115" s="1352" t="str">
        <f t="shared" si="348"/>
        <v/>
      </c>
      <c r="CJ115" s="1352" t="str">
        <f t="shared" si="348"/>
        <v/>
      </c>
      <c r="CK115" s="1353" t="str">
        <f t="shared" si="348"/>
        <v/>
      </c>
      <c r="CL115" s="1353" t="str">
        <f t="shared" si="348"/>
        <v/>
      </c>
      <c r="CM115" s="1353" t="str">
        <f t="shared" si="348"/>
        <v/>
      </c>
      <c r="CN115" s="1352" t="str">
        <f t="shared" si="348"/>
        <v/>
      </c>
      <c r="CO115" s="1352" t="str">
        <f t="shared" si="348"/>
        <v/>
      </c>
      <c r="CP115" s="1352" t="str">
        <f t="shared" si="348"/>
        <v/>
      </c>
      <c r="CQ115" s="1352" t="str">
        <f t="shared" si="348"/>
        <v/>
      </c>
      <c r="CR115" s="1352" t="str">
        <f t="shared" si="348"/>
        <v/>
      </c>
      <c r="CS115" s="1351" t="str">
        <f t="shared" si="348"/>
        <v/>
      </c>
      <c r="CT115" s="1354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0" t="str">
        <f t="shared" si="342"/>
        <v/>
      </c>
      <c r="CE116" s="1351" t="str">
        <f t="shared" si="348"/>
        <v/>
      </c>
      <c r="CF116" s="1352" t="str">
        <f t="shared" si="348"/>
        <v/>
      </c>
      <c r="CG116" s="1352" t="str">
        <f t="shared" si="348"/>
        <v/>
      </c>
      <c r="CH116" s="1352" t="str">
        <f t="shared" si="348"/>
        <v/>
      </c>
      <c r="CI116" s="1352">
        <f t="shared" si="348"/>
        <v>-2.9223744292237442E-2</v>
      </c>
      <c r="CJ116" s="1352">
        <f t="shared" si="348"/>
        <v>3.8964992389649927E-2</v>
      </c>
      <c r="CK116" s="1353">
        <f t="shared" si="348"/>
        <v>8.3496412263535547E-2</v>
      </c>
      <c r="CL116" s="1353">
        <f t="shared" si="348"/>
        <v>9.0454446618830175E-2</v>
      </c>
      <c r="CM116" s="1353">
        <f t="shared" si="348"/>
        <v>0.20874103065883889</v>
      </c>
      <c r="CN116" s="1352">
        <f t="shared" si="348"/>
        <v>0.26484018264840181</v>
      </c>
      <c r="CO116" s="1352">
        <f t="shared" si="348"/>
        <v>0.30058708414872798</v>
      </c>
      <c r="CP116" s="1352">
        <f t="shared" si="348"/>
        <v>0.40704500978473579</v>
      </c>
      <c r="CQ116" s="1352" t="str">
        <f t="shared" si="348"/>
        <v/>
      </c>
      <c r="CR116" s="1352" t="str">
        <f t="shared" si="348"/>
        <v/>
      </c>
      <c r="CS116" s="1351" t="str">
        <f t="shared" si="348"/>
        <v/>
      </c>
      <c r="CT116" s="1354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0" t="str">
        <f t="shared" si="342"/>
        <v/>
      </c>
      <c r="CE117" s="1351" t="str">
        <f t="shared" si="348"/>
        <v/>
      </c>
      <c r="CF117" s="1352" t="str">
        <f t="shared" si="348"/>
        <v/>
      </c>
      <c r="CG117" s="1352" t="str">
        <f t="shared" si="348"/>
        <v/>
      </c>
      <c r="CH117" s="1352" t="str">
        <f t="shared" si="348"/>
        <v/>
      </c>
      <c r="CI117" s="1352">
        <f t="shared" si="348"/>
        <v>0</v>
      </c>
      <c r="CJ117" s="1352">
        <f t="shared" si="348"/>
        <v>0</v>
      </c>
      <c r="CK117" s="1353">
        <f t="shared" si="348"/>
        <v>0</v>
      </c>
      <c r="CL117" s="1353">
        <f t="shared" si="348"/>
        <v>0</v>
      </c>
      <c r="CM117" s="1353">
        <f t="shared" si="348"/>
        <v>0</v>
      </c>
      <c r="CN117" s="1352">
        <f t="shared" si="348"/>
        <v>4.1748206131767773E-2</v>
      </c>
      <c r="CO117" s="1352">
        <f t="shared" si="348"/>
        <v>8.0156555772994117E-2</v>
      </c>
      <c r="CP117" s="1352">
        <f t="shared" si="348"/>
        <v>8.3496412263535547E-2</v>
      </c>
      <c r="CQ117" s="1352" t="str">
        <f t="shared" si="348"/>
        <v/>
      </c>
      <c r="CR117" s="1352" t="str">
        <f t="shared" si="348"/>
        <v/>
      </c>
      <c r="CS117" s="1351" t="str">
        <f t="shared" si="348"/>
        <v/>
      </c>
      <c r="CT117" s="1354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0" t="str">
        <f t="shared" si="342"/>
        <v/>
      </c>
      <c r="CE118" s="1351" t="str">
        <f t="shared" si="348"/>
        <v/>
      </c>
      <c r="CF118" s="1352" t="str">
        <f t="shared" si="348"/>
        <v/>
      </c>
      <c r="CG118" s="1352" t="str">
        <f t="shared" si="348"/>
        <v/>
      </c>
      <c r="CH118" s="1352" t="str">
        <f t="shared" si="348"/>
        <v/>
      </c>
      <c r="CI118" s="1352">
        <f t="shared" si="348"/>
        <v>0</v>
      </c>
      <c r="CJ118" s="1352">
        <f t="shared" si="348"/>
        <v>0</v>
      </c>
      <c r="CK118" s="1353">
        <f t="shared" si="348"/>
        <v>0</v>
      </c>
      <c r="CL118" s="1353">
        <f t="shared" si="348"/>
        <v>0</v>
      </c>
      <c r="CM118" s="1353">
        <f t="shared" si="348"/>
        <v>0</v>
      </c>
      <c r="CN118" s="1352">
        <f t="shared" si="348"/>
        <v>0</v>
      </c>
      <c r="CO118" s="1352">
        <f t="shared" si="348"/>
        <v>0</v>
      </c>
      <c r="CP118" s="1352" t="str">
        <f t="shared" si="348"/>
        <v/>
      </c>
      <c r="CQ118" s="1352" t="str">
        <f t="shared" si="348"/>
        <v/>
      </c>
      <c r="CR118" s="1352" t="str">
        <f t="shared" si="348"/>
        <v/>
      </c>
      <c r="CS118" s="1351" t="str">
        <f t="shared" si="348"/>
        <v/>
      </c>
      <c r="CT118" s="1354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6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6">
        <f t="shared" si="363"/>
        <v>45</v>
      </c>
      <c r="CE121" s="1377">
        <f t="shared" si="364"/>
        <v>45</v>
      </c>
      <c r="CF121" s="1378">
        <f t="shared" si="365"/>
        <v>45</v>
      </c>
      <c r="CG121" s="1378">
        <f t="shared" si="366"/>
        <v>45</v>
      </c>
      <c r="CH121" s="1378">
        <f t="shared" si="367"/>
        <v>45</v>
      </c>
      <c r="CI121" s="1378">
        <f t="shared" si="368"/>
        <v>45</v>
      </c>
      <c r="CJ121" s="1378">
        <f t="shared" si="369"/>
        <v>45</v>
      </c>
      <c r="CK121" s="1379">
        <f t="shared" si="370"/>
        <v>45</v>
      </c>
      <c r="CL121" s="1379">
        <f t="shared" si="371"/>
        <v>45</v>
      </c>
      <c r="CM121" s="1379">
        <f t="shared" si="372"/>
        <v>45</v>
      </c>
      <c r="CN121" s="1378">
        <f t="shared" si="373"/>
        <v>45</v>
      </c>
      <c r="CO121" s="1378">
        <f t="shared" si="374"/>
        <v>45</v>
      </c>
      <c r="CP121" s="1378">
        <f t="shared" si="375"/>
        <v>45</v>
      </c>
      <c r="CQ121" s="1378">
        <f t="shared" si="376"/>
        <v>45</v>
      </c>
      <c r="CR121" s="1378">
        <f t="shared" si="377"/>
        <v>45</v>
      </c>
      <c r="CS121" s="1377">
        <f t="shared" si="378"/>
        <v>45</v>
      </c>
      <c r="CT121" s="1380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6" t="str">
        <f t="shared" si="363"/>
        <v/>
      </c>
      <c r="CE122" s="1377" t="str">
        <f t="shared" si="364"/>
        <v/>
      </c>
      <c r="CF122" s="1378" t="str">
        <f t="shared" si="365"/>
        <v/>
      </c>
      <c r="CG122" s="1378" t="str">
        <f t="shared" si="366"/>
        <v/>
      </c>
      <c r="CH122" s="1378" t="str">
        <f t="shared" si="367"/>
        <v/>
      </c>
      <c r="CI122" s="1378" t="str">
        <f t="shared" si="368"/>
        <v/>
      </c>
      <c r="CJ122" s="1378" t="str">
        <f t="shared" si="369"/>
        <v/>
      </c>
      <c r="CK122" s="1379" t="str">
        <f t="shared" si="370"/>
        <v/>
      </c>
      <c r="CL122" s="1379" t="str">
        <f t="shared" si="371"/>
        <v/>
      </c>
      <c r="CM122" s="1379" t="str">
        <f t="shared" si="372"/>
        <v/>
      </c>
      <c r="CN122" s="1378" t="str">
        <f t="shared" si="373"/>
        <v/>
      </c>
      <c r="CO122" s="1378" t="str">
        <f t="shared" si="374"/>
        <v/>
      </c>
      <c r="CP122" s="1378" t="str">
        <f t="shared" si="375"/>
        <v/>
      </c>
      <c r="CQ122" s="1378" t="str">
        <f t="shared" si="376"/>
        <v/>
      </c>
      <c r="CR122" s="1378" t="str">
        <f t="shared" si="377"/>
        <v/>
      </c>
      <c r="CS122" s="1377" t="str">
        <f t="shared" si="378"/>
        <v/>
      </c>
      <c r="CT122" s="1380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6" t="str">
        <f t="shared" si="363"/>
        <v/>
      </c>
      <c r="CE123" s="1377" t="str">
        <f t="shared" si="364"/>
        <v/>
      </c>
      <c r="CF123" s="1378" t="str">
        <f t="shared" si="365"/>
        <v/>
      </c>
      <c r="CG123" s="1378" t="str">
        <f t="shared" si="366"/>
        <v/>
      </c>
      <c r="CH123" s="1378" t="str">
        <f t="shared" si="367"/>
        <v/>
      </c>
      <c r="CI123" s="1378" t="str">
        <f t="shared" si="368"/>
        <v/>
      </c>
      <c r="CJ123" s="1378" t="str">
        <f t="shared" si="369"/>
        <v/>
      </c>
      <c r="CK123" s="1379" t="str">
        <f t="shared" si="370"/>
        <v/>
      </c>
      <c r="CL123" s="1379" t="str">
        <f t="shared" si="371"/>
        <v/>
      </c>
      <c r="CM123" s="1379" t="str">
        <f t="shared" si="372"/>
        <v/>
      </c>
      <c r="CN123" s="1378" t="str">
        <f t="shared" si="373"/>
        <v/>
      </c>
      <c r="CO123" s="1378" t="str">
        <f t="shared" si="374"/>
        <v/>
      </c>
      <c r="CP123" s="1378" t="str">
        <f t="shared" si="375"/>
        <v/>
      </c>
      <c r="CQ123" s="1378" t="str">
        <f t="shared" si="376"/>
        <v/>
      </c>
      <c r="CR123" s="1378" t="str">
        <f t="shared" si="377"/>
        <v/>
      </c>
      <c r="CS123" s="1377" t="str">
        <f t="shared" si="378"/>
        <v/>
      </c>
      <c r="CT123" s="1380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6" t="str">
        <f t="shared" si="363"/>
        <v/>
      </c>
      <c r="CE124" s="1377" t="str">
        <f t="shared" si="364"/>
        <v/>
      </c>
      <c r="CF124" s="1378" t="str">
        <f t="shared" si="365"/>
        <v/>
      </c>
      <c r="CG124" s="1378" t="str">
        <f t="shared" si="366"/>
        <v/>
      </c>
      <c r="CH124" s="1378" t="str">
        <f t="shared" si="367"/>
        <v/>
      </c>
      <c r="CI124" s="1378" t="str">
        <f t="shared" si="368"/>
        <v/>
      </c>
      <c r="CJ124" s="1378" t="str">
        <f t="shared" si="369"/>
        <v/>
      </c>
      <c r="CK124" s="1379" t="str">
        <f t="shared" si="370"/>
        <v/>
      </c>
      <c r="CL124" s="1379" t="str">
        <f t="shared" si="371"/>
        <v/>
      </c>
      <c r="CM124" s="1379" t="str">
        <f t="shared" si="372"/>
        <v/>
      </c>
      <c r="CN124" s="1378" t="str">
        <f t="shared" si="373"/>
        <v/>
      </c>
      <c r="CO124" s="1378" t="str">
        <f t="shared" si="374"/>
        <v/>
      </c>
      <c r="CP124" s="1378" t="str">
        <f t="shared" si="375"/>
        <v/>
      </c>
      <c r="CQ124" s="1378" t="str">
        <f t="shared" si="376"/>
        <v/>
      </c>
      <c r="CR124" s="1378" t="str">
        <f t="shared" si="377"/>
        <v/>
      </c>
      <c r="CS124" s="1377" t="str">
        <f t="shared" si="378"/>
        <v/>
      </c>
      <c r="CT124" s="1380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6" t="str">
        <f t="shared" si="363"/>
        <v/>
      </c>
      <c r="CE125" s="1377" t="str">
        <f t="shared" si="364"/>
        <v/>
      </c>
      <c r="CF125" s="1378" t="str">
        <f t="shared" si="365"/>
        <v/>
      </c>
      <c r="CG125" s="1378" t="str">
        <f t="shared" si="366"/>
        <v/>
      </c>
      <c r="CH125" s="1378" t="str">
        <f t="shared" si="367"/>
        <v/>
      </c>
      <c r="CI125" s="1378" t="str">
        <f t="shared" si="368"/>
        <v/>
      </c>
      <c r="CJ125" s="1378" t="str">
        <f t="shared" si="369"/>
        <v/>
      </c>
      <c r="CK125" s="1379" t="str">
        <f t="shared" si="370"/>
        <v/>
      </c>
      <c r="CL125" s="1379" t="str">
        <f t="shared" si="371"/>
        <v/>
      </c>
      <c r="CM125" s="1379" t="str">
        <f t="shared" si="372"/>
        <v/>
      </c>
      <c r="CN125" s="1378" t="str">
        <f t="shared" si="373"/>
        <v/>
      </c>
      <c r="CO125" s="1378" t="str">
        <f t="shared" si="374"/>
        <v/>
      </c>
      <c r="CP125" s="1378" t="str">
        <f t="shared" si="375"/>
        <v/>
      </c>
      <c r="CQ125" s="1378" t="str">
        <f t="shared" si="376"/>
        <v/>
      </c>
      <c r="CR125" s="1378" t="str">
        <f t="shared" si="377"/>
        <v/>
      </c>
      <c r="CS125" s="1377" t="str">
        <f t="shared" si="378"/>
        <v/>
      </c>
      <c r="CT125" s="1380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6" t="str">
        <f t="shared" si="363"/>
        <v/>
      </c>
      <c r="CE126" s="1377" t="str">
        <f t="shared" si="364"/>
        <v/>
      </c>
      <c r="CF126" s="1378" t="str">
        <f t="shared" si="365"/>
        <v/>
      </c>
      <c r="CG126" s="1378" t="str">
        <f t="shared" si="366"/>
        <v/>
      </c>
      <c r="CH126" s="1378" t="str">
        <f t="shared" si="367"/>
        <v/>
      </c>
      <c r="CI126" s="1378" t="str">
        <f t="shared" si="368"/>
        <v/>
      </c>
      <c r="CJ126" s="1378" t="str">
        <f t="shared" si="369"/>
        <v/>
      </c>
      <c r="CK126" s="1379" t="str">
        <f t="shared" si="370"/>
        <v/>
      </c>
      <c r="CL126" s="1379" t="str">
        <f t="shared" si="371"/>
        <v/>
      </c>
      <c r="CM126" s="1379" t="str">
        <f t="shared" si="372"/>
        <v/>
      </c>
      <c r="CN126" s="1378" t="str">
        <f t="shared" si="373"/>
        <v/>
      </c>
      <c r="CO126" s="1378" t="str">
        <f t="shared" si="374"/>
        <v/>
      </c>
      <c r="CP126" s="1378" t="str">
        <f t="shared" si="375"/>
        <v/>
      </c>
      <c r="CQ126" s="1378" t="str">
        <f t="shared" si="376"/>
        <v/>
      </c>
      <c r="CR126" s="1378" t="str">
        <f t="shared" si="377"/>
        <v/>
      </c>
      <c r="CS126" s="1377" t="str">
        <f t="shared" si="378"/>
        <v/>
      </c>
      <c r="CT126" s="1380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6">
        <f t="shared" si="363"/>
        <v>1</v>
      </c>
      <c r="CE127" s="1377">
        <f t="shared" si="364"/>
        <v>1</v>
      </c>
      <c r="CF127" s="1378">
        <f t="shared" si="365"/>
        <v>1</v>
      </c>
      <c r="CG127" s="1378">
        <f t="shared" si="366"/>
        <v>1</v>
      </c>
      <c r="CH127" s="1378">
        <f t="shared" si="367"/>
        <v>1</v>
      </c>
      <c r="CI127" s="1378">
        <f t="shared" si="368"/>
        <v>1</v>
      </c>
      <c r="CJ127" s="1378">
        <f t="shared" si="369"/>
        <v>1</v>
      </c>
      <c r="CK127" s="1379">
        <f t="shared" si="370"/>
        <v>1</v>
      </c>
      <c r="CL127" s="1379">
        <f t="shared" si="371"/>
        <v>1</v>
      </c>
      <c r="CM127" s="1379">
        <f t="shared" si="372"/>
        <v>1</v>
      </c>
      <c r="CN127" s="1378">
        <f t="shared" si="373"/>
        <v>1</v>
      </c>
      <c r="CO127" s="1378">
        <f t="shared" si="374"/>
        <v>1</v>
      </c>
      <c r="CP127" s="1378">
        <f t="shared" si="375"/>
        <v>1</v>
      </c>
      <c r="CQ127" s="1378">
        <f t="shared" si="376"/>
        <v>1</v>
      </c>
      <c r="CR127" s="1378">
        <f t="shared" si="377"/>
        <v>1</v>
      </c>
      <c r="CS127" s="1377">
        <f t="shared" si="378"/>
        <v>1</v>
      </c>
      <c r="CT127" s="1380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6" t="str">
        <f t="shared" si="363"/>
        <v/>
      </c>
      <c r="CE128" s="1377" t="str">
        <f t="shared" si="364"/>
        <v/>
      </c>
      <c r="CF128" s="1378" t="str">
        <f t="shared" si="365"/>
        <v/>
      </c>
      <c r="CG128" s="1378" t="str">
        <f t="shared" si="366"/>
        <v/>
      </c>
      <c r="CH128" s="1378" t="str">
        <f t="shared" si="367"/>
        <v/>
      </c>
      <c r="CI128" s="1378" t="str">
        <f t="shared" si="368"/>
        <v/>
      </c>
      <c r="CJ128" s="1378" t="str">
        <f t="shared" si="369"/>
        <v/>
      </c>
      <c r="CK128" s="1379" t="str">
        <f t="shared" si="370"/>
        <v/>
      </c>
      <c r="CL128" s="1379" t="str">
        <f t="shared" si="371"/>
        <v/>
      </c>
      <c r="CM128" s="1379" t="str">
        <f t="shared" si="372"/>
        <v/>
      </c>
      <c r="CN128" s="1378" t="str">
        <f t="shared" si="373"/>
        <v/>
      </c>
      <c r="CO128" s="1378" t="str">
        <f t="shared" si="374"/>
        <v/>
      </c>
      <c r="CP128" s="1378" t="str">
        <f t="shared" si="375"/>
        <v/>
      </c>
      <c r="CQ128" s="1378" t="str">
        <f t="shared" si="376"/>
        <v/>
      </c>
      <c r="CR128" s="1378" t="str">
        <f t="shared" si="377"/>
        <v/>
      </c>
      <c r="CS128" s="1377" t="str">
        <f t="shared" si="378"/>
        <v/>
      </c>
      <c r="CT128" s="1380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6" t="str">
        <f t="shared" si="363"/>
        <v/>
      </c>
      <c r="CE129" s="1377" t="str">
        <f t="shared" si="364"/>
        <v/>
      </c>
      <c r="CF129" s="1378" t="str">
        <f t="shared" si="365"/>
        <v/>
      </c>
      <c r="CG129" s="1378" t="str">
        <f t="shared" si="366"/>
        <v/>
      </c>
      <c r="CH129" s="1378" t="str">
        <f t="shared" si="367"/>
        <v/>
      </c>
      <c r="CI129" s="1378" t="str">
        <f t="shared" si="368"/>
        <v/>
      </c>
      <c r="CJ129" s="1378" t="str">
        <f t="shared" si="369"/>
        <v/>
      </c>
      <c r="CK129" s="1379" t="str">
        <f t="shared" si="370"/>
        <v/>
      </c>
      <c r="CL129" s="1379" t="str">
        <f t="shared" si="371"/>
        <v/>
      </c>
      <c r="CM129" s="1379" t="str">
        <f t="shared" si="372"/>
        <v/>
      </c>
      <c r="CN129" s="1378" t="str">
        <f t="shared" si="373"/>
        <v/>
      </c>
      <c r="CO129" s="1378" t="str">
        <f t="shared" si="374"/>
        <v/>
      </c>
      <c r="CP129" s="1378" t="str">
        <f t="shared" si="375"/>
        <v/>
      </c>
      <c r="CQ129" s="1378" t="str">
        <f t="shared" si="376"/>
        <v/>
      </c>
      <c r="CR129" s="1378" t="str">
        <f t="shared" si="377"/>
        <v/>
      </c>
      <c r="CS129" s="1377" t="str">
        <f t="shared" si="378"/>
        <v/>
      </c>
      <c r="CT129" s="1380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6">
        <f t="shared" si="363"/>
        <v>45</v>
      </c>
      <c r="CE130" s="1377">
        <f t="shared" si="364"/>
        <v>45</v>
      </c>
      <c r="CF130" s="1378">
        <f t="shared" si="365"/>
        <v>45</v>
      </c>
      <c r="CG130" s="1378">
        <f t="shared" si="366"/>
        <v>45</v>
      </c>
      <c r="CH130" s="1378">
        <f t="shared" si="367"/>
        <v>45</v>
      </c>
      <c r="CI130" s="1378">
        <f t="shared" si="368"/>
        <v>45</v>
      </c>
      <c r="CJ130" s="1378">
        <f t="shared" si="369"/>
        <v>45</v>
      </c>
      <c r="CK130" s="1379">
        <f t="shared" si="370"/>
        <v>45</v>
      </c>
      <c r="CL130" s="1379">
        <f t="shared" si="371"/>
        <v>45</v>
      </c>
      <c r="CM130" s="1379">
        <f t="shared" si="372"/>
        <v>45</v>
      </c>
      <c r="CN130" s="1378">
        <f t="shared" si="373"/>
        <v>45</v>
      </c>
      <c r="CO130" s="1378">
        <f t="shared" si="374"/>
        <v>45</v>
      </c>
      <c r="CP130" s="1378">
        <f t="shared" si="375"/>
        <v>45</v>
      </c>
      <c r="CQ130" s="1378">
        <f t="shared" si="376"/>
        <v>45</v>
      </c>
      <c r="CR130" s="1378">
        <f t="shared" si="377"/>
        <v>45</v>
      </c>
      <c r="CS130" s="1377">
        <f t="shared" si="378"/>
        <v>45</v>
      </c>
      <c r="CT130" s="1380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6" t="str">
        <f t="shared" si="363"/>
        <v/>
      </c>
      <c r="CE131" s="1377" t="str">
        <f t="shared" si="364"/>
        <v/>
      </c>
      <c r="CF131" s="1378" t="str">
        <f t="shared" si="365"/>
        <v/>
      </c>
      <c r="CG131" s="1378" t="str">
        <f t="shared" si="366"/>
        <v/>
      </c>
      <c r="CH131" s="1378" t="str">
        <f t="shared" si="367"/>
        <v/>
      </c>
      <c r="CI131" s="1378" t="str">
        <f t="shared" si="368"/>
        <v/>
      </c>
      <c r="CJ131" s="1378" t="str">
        <f t="shared" si="369"/>
        <v/>
      </c>
      <c r="CK131" s="1379" t="str">
        <f t="shared" si="370"/>
        <v/>
      </c>
      <c r="CL131" s="1379" t="str">
        <f t="shared" si="371"/>
        <v/>
      </c>
      <c r="CM131" s="1379" t="str">
        <f t="shared" si="372"/>
        <v/>
      </c>
      <c r="CN131" s="1378" t="str">
        <f t="shared" si="373"/>
        <v/>
      </c>
      <c r="CO131" s="1378" t="str">
        <f t="shared" si="374"/>
        <v/>
      </c>
      <c r="CP131" s="1378" t="str">
        <f t="shared" si="375"/>
        <v/>
      </c>
      <c r="CQ131" s="1378" t="str">
        <f t="shared" si="376"/>
        <v/>
      </c>
      <c r="CR131" s="1378" t="str">
        <f t="shared" si="377"/>
        <v/>
      </c>
      <c r="CS131" s="1377" t="str">
        <f t="shared" si="378"/>
        <v/>
      </c>
      <c r="CT131" s="1380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6" t="str">
        <f t="shared" si="363"/>
        <v/>
      </c>
      <c r="CE132" s="1377" t="str">
        <f t="shared" si="364"/>
        <v/>
      </c>
      <c r="CF132" s="1378" t="str">
        <f t="shared" si="365"/>
        <v/>
      </c>
      <c r="CG132" s="1378" t="str">
        <f t="shared" si="366"/>
        <v/>
      </c>
      <c r="CH132" s="1378" t="str">
        <f t="shared" si="367"/>
        <v/>
      </c>
      <c r="CI132" s="1378" t="str">
        <f t="shared" si="368"/>
        <v/>
      </c>
      <c r="CJ132" s="1378" t="str">
        <f t="shared" si="369"/>
        <v/>
      </c>
      <c r="CK132" s="1379" t="str">
        <f t="shared" si="370"/>
        <v/>
      </c>
      <c r="CL132" s="1379" t="str">
        <f t="shared" si="371"/>
        <v/>
      </c>
      <c r="CM132" s="1379" t="str">
        <f t="shared" si="372"/>
        <v/>
      </c>
      <c r="CN132" s="1378" t="str">
        <f t="shared" si="373"/>
        <v/>
      </c>
      <c r="CO132" s="1378" t="str">
        <f t="shared" si="374"/>
        <v/>
      </c>
      <c r="CP132" s="1378" t="str">
        <f t="shared" si="375"/>
        <v/>
      </c>
      <c r="CQ132" s="1378" t="str">
        <f t="shared" si="376"/>
        <v/>
      </c>
      <c r="CR132" s="1378" t="str">
        <f t="shared" si="377"/>
        <v/>
      </c>
      <c r="CS132" s="1377" t="str">
        <f t="shared" si="378"/>
        <v/>
      </c>
      <c r="CT132" s="1380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6" t="str">
        <f t="shared" si="363"/>
        <v/>
      </c>
      <c r="CE133" s="1377" t="str">
        <f t="shared" si="364"/>
        <v/>
      </c>
      <c r="CF133" s="1378" t="str">
        <f t="shared" si="365"/>
        <v/>
      </c>
      <c r="CG133" s="1378" t="str">
        <f t="shared" si="366"/>
        <v/>
      </c>
      <c r="CH133" s="1378" t="str">
        <f t="shared" si="367"/>
        <v/>
      </c>
      <c r="CI133" s="1378" t="str">
        <f t="shared" si="368"/>
        <v/>
      </c>
      <c r="CJ133" s="1378" t="str">
        <f t="shared" si="369"/>
        <v/>
      </c>
      <c r="CK133" s="1379" t="str">
        <f t="shared" si="370"/>
        <v/>
      </c>
      <c r="CL133" s="1379" t="str">
        <f t="shared" si="371"/>
        <v/>
      </c>
      <c r="CM133" s="1379" t="str">
        <f t="shared" si="372"/>
        <v/>
      </c>
      <c r="CN133" s="1378" t="str">
        <f t="shared" si="373"/>
        <v/>
      </c>
      <c r="CO133" s="1378" t="str">
        <f t="shared" si="374"/>
        <v/>
      </c>
      <c r="CP133" s="1378" t="str">
        <f t="shared" si="375"/>
        <v/>
      </c>
      <c r="CQ133" s="1378" t="str">
        <f t="shared" si="376"/>
        <v/>
      </c>
      <c r="CR133" s="1378" t="str">
        <f t="shared" si="377"/>
        <v/>
      </c>
      <c r="CS133" s="1377" t="str">
        <f t="shared" si="378"/>
        <v/>
      </c>
      <c r="CT133" s="1380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6" t="str">
        <f t="shared" si="363"/>
        <v/>
      </c>
      <c r="CE134" s="1377" t="str">
        <f t="shared" si="364"/>
        <v/>
      </c>
      <c r="CF134" s="1378" t="str">
        <f t="shared" si="365"/>
        <v/>
      </c>
      <c r="CG134" s="1378" t="str">
        <f t="shared" si="366"/>
        <v/>
      </c>
      <c r="CH134" s="1378" t="str">
        <f t="shared" si="367"/>
        <v/>
      </c>
      <c r="CI134" s="1378" t="str">
        <f t="shared" si="368"/>
        <v/>
      </c>
      <c r="CJ134" s="1378" t="str">
        <f t="shared" si="369"/>
        <v/>
      </c>
      <c r="CK134" s="1379" t="str">
        <f t="shared" si="370"/>
        <v/>
      </c>
      <c r="CL134" s="1379" t="str">
        <f t="shared" si="371"/>
        <v/>
      </c>
      <c r="CM134" s="1379" t="str">
        <f t="shared" si="372"/>
        <v/>
      </c>
      <c r="CN134" s="1378" t="str">
        <f t="shared" si="373"/>
        <v/>
      </c>
      <c r="CO134" s="1378" t="str">
        <f t="shared" si="374"/>
        <v/>
      </c>
      <c r="CP134" s="1378" t="str">
        <f t="shared" si="375"/>
        <v/>
      </c>
      <c r="CQ134" s="1378" t="str">
        <f t="shared" si="376"/>
        <v/>
      </c>
      <c r="CR134" s="1378" t="str">
        <f t="shared" si="377"/>
        <v/>
      </c>
      <c r="CS134" s="1377" t="str">
        <f t="shared" si="378"/>
        <v/>
      </c>
      <c r="CT134" s="1380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6" t="str">
        <f t="shared" si="363"/>
        <v/>
      </c>
      <c r="CE135" s="1377" t="str">
        <f t="shared" si="364"/>
        <v/>
      </c>
      <c r="CF135" s="1378" t="str">
        <f t="shared" si="365"/>
        <v/>
      </c>
      <c r="CG135" s="1378" t="str">
        <f t="shared" si="366"/>
        <v/>
      </c>
      <c r="CH135" s="1378" t="str">
        <f t="shared" si="367"/>
        <v/>
      </c>
      <c r="CI135" s="1378" t="str">
        <f t="shared" si="368"/>
        <v/>
      </c>
      <c r="CJ135" s="1378" t="str">
        <f t="shared" si="369"/>
        <v/>
      </c>
      <c r="CK135" s="1379" t="str">
        <f t="shared" si="370"/>
        <v/>
      </c>
      <c r="CL135" s="1379" t="str">
        <f t="shared" si="371"/>
        <v/>
      </c>
      <c r="CM135" s="1379" t="str">
        <f t="shared" si="372"/>
        <v/>
      </c>
      <c r="CN135" s="1378" t="str">
        <f t="shared" si="373"/>
        <v/>
      </c>
      <c r="CO135" s="1378" t="str">
        <f t="shared" si="374"/>
        <v/>
      </c>
      <c r="CP135" s="1378" t="str">
        <f t="shared" si="375"/>
        <v/>
      </c>
      <c r="CQ135" s="1378" t="str">
        <f t="shared" si="376"/>
        <v/>
      </c>
      <c r="CR135" s="1378" t="str">
        <f t="shared" si="377"/>
        <v/>
      </c>
      <c r="CS135" s="1377" t="str">
        <f t="shared" si="378"/>
        <v/>
      </c>
      <c r="CT135" s="1380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6">
        <f t="shared" si="363"/>
        <v>1</v>
      </c>
      <c r="CE136" s="1377">
        <f t="shared" si="364"/>
        <v>1</v>
      </c>
      <c r="CF136" s="1378">
        <f t="shared" si="365"/>
        <v>1</v>
      </c>
      <c r="CG136" s="1378">
        <f t="shared" si="366"/>
        <v>1</v>
      </c>
      <c r="CH136" s="1378">
        <f t="shared" si="367"/>
        <v>1</v>
      </c>
      <c r="CI136" s="1378">
        <f t="shared" si="368"/>
        <v>1</v>
      </c>
      <c r="CJ136" s="1378">
        <f t="shared" si="369"/>
        <v>1</v>
      </c>
      <c r="CK136" s="1379">
        <f t="shared" si="370"/>
        <v>1</v>
      </c>
      <c r="CL136" s="1379">
        <f t="shared" si="371"/>
        <v>1</v>
      </c>
      <c r="CM136" s="1379">
        <f t="shared" si="372"/>
        <v>1</v>
      </c>
      <c r="CN136" s="1378">
        <f t="shared" si="373"/>
        <v>1</v>
      </c>
      <c r="CO136" s="1378">
        <f t="shared" si="374"/>
        <v>1</v>
      </c>
      <c r="CP136" s="1378">
        <f t="shared" si="375"/>
        <v>1</v>
      </c>
      <c r="CQ136" s="1378">
        <f t="shared" si="376"/>
        <v>1</v>
      </c>
      <c r="CR136" s="1378">
        <f t="shared" si="377"/>
        <v>1</v>
      </c>
      <c r="CS136" s="1377">
        <f t="shared" si="378"/>
        <v>1</v>
      </c>
      <c r="CT136" s="1380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6" t="str">
        <f t="shared" si="363"/>
        <v/>
      </c>
      <c r="CE137" s="1377" t="str">
        <f t="shared" si="364"/>
        <v/>
      </c>
      <c r="CF137" s="1378" t="str">
        <f t="shared" si="365"/>
        <v/>
      </c>
      <c r="CG137" s="1378" t="str">
        <f t="shared" si="366"/>
        <v/>
      </c>
      <c r="CH137" s="1378" t="str">
        <f t="shared" si="367"/>
        <v/>
      </c>
      <c r="CI137" s="1378" t="str">
        <f t="shared" si="368"/>
        <v/>
      </c>
      <c r="CJ137" s="1378" t="str">
        <f t="shared" si="369"/>
        <v/>
      </c>
      <c r="CK137" s="1379" t="str">
        <f t="shared" si="370"/>
        <v/>
      </c>
      <c r="CL137" s="1379" t="str">
        <f t="shared" si="371"/>
        <v/>
      </c>
      <c r="CM137" s="1379" t="str">
        <f t="shared" si="372"/>
        <v/>
      </c>
      <c r="CN137" s="1378" t="str">
        <f t="shared" si="373"/>
        <v/>
      </c>
      <c r="CO137" s="1378" t="str">
        <f t="shared" si="374"/>
        <v/>
      </c>
      <c r="CP137" s="1378" t="str">
        <f t="shared" si="375"/>
        <v/>
      </c>
      <c r="CQ137" s="1378" t="str">
        <f t="shared" si="376"/>
        <v/>
      </c>
      <c r="CR137" s="1378" t="str">
        <f t="shared" si="377"/>
        <v/>
      </c>
      <c r="CS137" s="1377" t="str">
        <f t="shared" si="378"/>
        <v/>
      </c>
      <c r="CT137" s="1380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4" t="str">
        <f t="shared" si="363"/>
        <v/>
      </c>
      <c r="CE138" s="1365" t="str">
        <f t="shared" si="364"/>
        <v/>
      </c>
      <c r="CF138" s="1366" t="str">
        <f t="shared" si="365"/>
        <v/>
      </c>
      <c r="CG138" s="1366" t="str">
        <f t="shared" si="366"/>
        <v/>
      </c>
      <c r="CH138" s="1366" t="str">
        <f t="shared" si="367"/>
        <v/>
      </c>
      <c r="CI138" s="1366" t="str">
        <f t="shared" si="368"/>
        <v/>
      </c>
      <c r="CJ138" s="1366" t="str">
        <f t="shared" si="369"/>
        <v/>
      </c>
      <c r="CK138" s="1367" t="str">
        <f t="shared" si="370"/>
        <v/>
      </c>
      <c r="CL138" s="1367" t="str">
        <f t="shared" si="371"/>
        <v/>
      </c>
      <c r="CM138" s="1367" t="str">
        <f t="shared" si="372"/>
        <v/>
      </c>
      <c r="CN138" s="1366" t="str">
        <f t="shared" si="373"/>
        <v/>
      </c>
      <c r="CO138" s="1366" t="str">
        <f t="shared" si="374"/>
        <v/>
      </c>
      <c r="CP138" s="1366" t="str">
        <f t="shared" si="375"/>
        <v/>
      </c>
      <c r="CQ138" s="1366" t="str">
        <f t="shared" si="376"/>
        <v/>
      </c>
      <c r="CR138" s="1366" t="str">
        <f t="shared" si="377"/>
        <v/>
      </c>
      <c r="CS138" s="1365" t="str">
        <f t="shared" si="378"/>
        <v/>
      </c>
      <c r="CT138" s="1368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6" t="str">
        <f t="shared" si="363"/>
        <v/>
      </c>
      <c r="CE139" s="1377" t="str">
        <f t="shared" si="364"/>
        <v/>
      </c>
      <c r="CF139" s="1378" t="str">
        <f t="shared" si="365"/>
        <v/>
      </c>
      <c r="CG139" s="1378" t="str">
        <f t="shared" si="366"/>
        <v/>
      </c>
      <c r="CH139" s="1378" t="str">
        <f t="shared" si="367"/>
        <v/>
      </c>
      <c r="CI139" s="1378" t="str">
        <f t="shared" si="368"/>
        <v/>
      </c>
      <c r="CJ139" s="1378" t="str">
        <f t="shared" si="369"/>
        <v/>
      </c>
      <c r="CK139" s="1379" t="str">
        <f t="shared" si="370"/>
        <v/>
      </c>
      <c r="CL139" s="1379" t="str">
        <f t="shared" si="371"/>
        <v/>
      </c>
      <c r="CM139" s="1379" t="str">
        <f t="shared" si="372"/>
        <v/>
      </c>
      <c r="CN139" s="1378" t="str">
        <f t="shared" si="373"/>
        <v/>
      </c>
      <c r="CO139" s="1378" t="str">
        <f t="shared" si="374"/>
        <v/>
      </c>
      <c r="CP139" s="1378" t="str">
        <f t="shared" si="375"/>
        <v/>
      </c>
      <c r="CQ139" s="1378" t="str">
        <f t="shared" si="376"/>
        <v/>
      </c>
      <c r="CR139" s="1378" t="str">
        <f t="shared" si="377"/>
        <v/>
      </c>
      <c r="CS139" s="1377" t="str">
        <f t="shared" si="378"/>
        <v/>
      </c>
      <c r="CT139" s="1380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6" t="str">
        <f t="shared" si="363"/>
        <v/>
      </c>
      <c r="CE140" s="1377" t="str">
        <f t="shared" si="364"/>
        <v/>
      </c>
      <c r="CF140" s="1378" t="str">
        <f t="shared" si="365"/>
        <v/>
      </c>
      <c r="CG140" s="1378" t="str">
        <f t="shared" si="366"/>
        <v/>
      </c>
      <c r="CH140" s="1378" t="str">
        <f t="shared" si="367"/>
        <v/>
      </c>
      <c r="CI140" s="1378" t="str">
        <f t="shared" si="368"/>
        <v/>
      </c>
      <c r="CJ140" s="1378" t="str">
        <f t="shared" si="369"/>
        <v/>
      </c>
      <c r="CK140" s="1379" t="str">
        <f t="shared" si="370"/>
        <v/>
      </c>
      <c r="CL140" s="1379" t="str">
        <f t="shared" si="371"/>
        <v/>
      </c>
      <c r="CM140" s="1379" t="str">
        <f t="shared" si="372"/>
        <v/>
      </c>
      <c r="CN140" s="1378" t="str">
        <f t="shared" si="373"/>
        <v/>
      </c>
      <c r="CO140" s="1378" t="str">
        <f t="shared" si="374"/>
        <v/>
      </c>
      <c r="CP140" s="1378" t="str">
        <f t="shared" si="375"/>
        <v/>
      </c>
      <c r="CQ140" s="1378" t="str">
        <f t="shared" si="376"/>
        <v/>
      </c>
      <c r="CR140" s="1378" t="str">
        <f t="shared" si="377"/>
        <v/>
      </c>
      <c r="CS140" s="1377" t="str">
        <f t="shared" si="378"/>
        <v/>
      </c>
      <c r="CT140" s="1380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6" t="str">
        <f t="shared" si="363"/>
        <v/>
      </c>
      <c r="CE141" s="1377" t="str">
        <f t="shared" si="364"/>
        <v/>
      </c>
      <c r="CF141" s="1378" t="str">
        <f t="shared" si="365"/>
        <v/>
      </c>
      <c r="CG141" s="1378" t="str">
        <f t="shared" si="366"/>
        <v/>
      </c>
      <c r="CH141" s="1378" t="str">
        <f t="shared" si="367"/>
        <v/>
      </c>
      <c r="CI141" s="1378" t="str">
        <f t="shared" si="368"/>
        <v/>
      </c>
      <c r="CJ141" s="1378" t="str">
        <f t="shared" si="369"/>
        <v/>
      </c>
      <c r="CK141" s="1379" t="str">
        <f t="shared" si="370"/>
        <v/>
      </c>
      <c r="CL141" s="1379" t="str">
        <f t="shared" si="371"/>
        <v/>
      </c>
      <c r="CM141" s="1379" t="str">
        <f t="shared" si="372"/>
        <v/>
      </c>
      <c r="CN141" s="1378" t="str">
        <f t="shared" si="373"/>
        <v/>
      </c>
      <c r="CO141" s="1378" t="str">
        <f t="shared" si="374"/>
        <v/>
      </c>
      <c r="CP141" s="1378" t="str">
        <f t="shared" si="375"/>
        <v/>
      </c>
      <c r="CQ141" s="1378" t="str">
        <f t="shared" si="376"/>
        <v/>
      </c>
      <c r="CR141" s="1378" t="str">
        <f t="shared" si="377"/>
        <v/>
      </c>
      <c r="CS141" s="1377" t="str">
        <f t="shared" si="378"/>
        <v/>
      </c>
      <c r="CT141" s="1380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6" t="str">
        <f t="shared" si="363"/>
        <v/>
      </c>
      <c r="CE142" s="1377" t="str">
        <f t="shared" si="364"/>
        <v/>
      </c>
      <c r="CF142" s="1378" t="str">
        <f t="shared" si="365"/>
        <v/>
      </c>
      <c r="CG142" s="1378" t="str">
        <f t="shared" si="366"/>
        <v/>
      </c>
      <c r="CH142" s="1378" t="str">
        <f t="shared" si="367"/>
        <v/>
      </c>
      <c r="CI142" s="1378" t="str">
        <f t="shared" si="368"/>
        <v/>
      </c>
      <c r="CJ142" s="1378" t="str">
        <f t="shared" si="369"/>
        <v/>
      </c>
      <c r="CK142" s="1379" t="str">
        <f t="shared" si="370"/>
        <v/>
      </c>
      <c r="CL142" s="1379" t="str">
        <f t="shared" si="371"/>
        <v/>
      </c>
      <c r="CM142" s="1379" t="str">
        <f t="shared" si="372"/>
        <v/>
      </c>
      <c r="CN142" s="1378" t="str">
        <f t="shared" si="373"/>
        <v/>
      </c>
      <c r="CO142" s="1378" t="str">
        <f t="shared" si="374"/>
        <v/>
      </c>
      <c r="CP142" s="1378" t="str">
        <f t="shared" si="375"/>
        <v/>
      </c>
      <c r="CQ142" s="1378" t="str">
        <f t="shared" si="376"/>
        <v/>
      </c>
      <c r="CR142" s="1378" t="str">
        <f t="shared" si="377"/>
        <v/>
      </c>
      <c r="CS142" s="1377" t="str">
        <f t="shared" si="378"/>
        <v/>
      </c>
      <c r="CT142" s="1380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6" t="str">
        <f t="shared" si="363"/>
        <v/>
      </c>
      <c r="CE143" s="1377" t="str">
        <f t="shared" si="364"/>
        <v/>
      </c>
      <c r="CF143" s="1378" t="str">
        <f t="shared" si="365"/>
        <v/>
      </c>
      <c r="CG143" s="1378" t="str">
        <f t="shared" si="366"/>
        <v/>
      </c>
      <c r="CH143" s="1378" t="str">
        <f t="shared" si="367"/>
        <v/>
      </c>
      <c r="CI143" s="1378" t="str">
        <f t="shared" si="368"/>
        <v/>
      </c>
      <c r="CJ143" s="1378" t="str">
        <f t="shared" si="369"/>
        <v/>
      </c>
      <c r="CK143" s="1379" t="str">
        <f t="shared" si="370"/>
        <v/>
      </c>
      <c r="CL143" s="1379" t="str">
        <f t="shared" si="371"/>
        <v/>
      </c>
      <c r="CM143" s="1379" t="str">
        <f t="shared" si="372"/>
        <v/>
      </c>
      <c r="CN143" s="1378" t="str">
        <f t="shared" si="373"/>
        <v/>
      </c>
      <c r="CO143" s="1378" t="str">
        <f t="shared" si="374"/>
        <v/>
      </c>
      <c r="CP143" s="1378" t="str">
        <f t="shared" si="375"/>
        <v/>
      </c>
      <c r="CQ143" s="1378" t="str">
        <f t="shared" si="376"/>
        <v/>
      </c>
      <c r="CR143" s="1378" t="str">
        <f t="shared" si="377"/>
        <v/>
      </c>
      <c r="CS143" s="1377" t="str">
        <f t="shared" si="378"/>
        <v/>
      </c>
      <c r="CT143" s="1380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753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4" t="str">
        <f t="shared" si="363"/>
        <v/>
      </c>
      <c r="CE144" s="1365" t="str">
        <f t="shared" si="364"/>
        <v/>
      </c>
      <c r="CF144" s="1366" t="str">
        <f t="shared" si="365"/>
        <v/>
      </c>
      <c r="CG144" s="1366" t="str">
        <f t="shared" si="366"/>
        <v/>
      </c>
      <c r="CH144" s="1366" t="str">
        <f t="shared" si="367"/>
        <v/>
      </c>
      <c r="CI144" s="1366" t="str">
        <f t="shared" si="368"/>
        <v/>
      </c>
      <c r="CJ144" s="1366" t="str">
        <f t="shared" si="369"/>
        <v/>
      </c>
      <c r="CK144" s="1367" t="str">
        <f t="shared" si="370"/>
        <v/>
      </c>
      <c r="CL144" s="1367" t="str">
        <f t="shared" si="371"/>
        <v/>
      </c>
      <c r="CM144" s="1367" t="str">
        <f t="shared" si="372"/>
        <v/>
      </c>
      <c r="CN144" s="1366" t="str">
        <f t="shared" si="373"/>
        <v/>
      </c>
      <c r="CO144" s="1366" t="str">
        <f t="shared" si="374"/>
        <v/>
      </c>
      <c r="CP144" s="1366" t="str">
        <f t="shared" si="375"/>
        <v/>
      </c>
      <c r="CQ144" s="1366" t="str">
        <f t="shared" si="376"/>
        <v/>
      </c>
      <c r="CR144" s="1366" t="str">
        <f t="shared" si="377"/>
        <v/>
      </c>
      <c r="CS144" s="1365" t="str">
        <f t="shared" si="378"/>
        <v/>
      </c>
      <c r="CT144" s="1368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754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4" t="str">
        <f t="shared" si="363"/>
        <v/>
      </c>
      <c r="CE145" s="1365" t="str">
        <f t="shared" si="364"/>
        <v/>
      </c>
      <c r="CF145" s="1366" t="str">
        <f t="shared" si="365"/>
        <v/>
      </c>
      <c r="CG145" s="1366" t="str">
        <f t="shared" si="366"/>
        <v/>
      </c>
      <c r="CH145" s="1366" t="str">
        <f t="shared" si="367"/>
        <v/>
      </c>
      <c r="CI145" s="1366" t="str">
        <f t="shared" si="368"/>
        <v/>
      </c>
      <c r="CJ145" s="1366" t="str">
        <f t="shared" si="369"/>
        <v/>
      </c>
      <c r="CK145" s="1367" t="str">
        <f t="shared" si="370"/>
        <v/>
      </c>
      <c r="CL145" s="1367" t="str">
        <f t="shared" si="371"/>
        <v/>
      </c>
      <c r="CM145" s="1367" t="str">
        <f t="shared" si="372"/>
        <v/>
      </c>
      <c r="CN145" s="1366" t="str">
        <f t="shared" si="373"/>
        <v/>
      </c>
      <c r="CO145" s="1366" t="str">
        <f t="shared" si="374"/>
        <v/>
      </c>
      <c r="CP145" s="1366" t="str">
        <f t="shared" si="375"/>
        <v/>
      </c>
      <c r="CQ145" s="1366" t="str">
        <f t="shared" si="376"/>
        <v/>
      </c>
      <c r="CR145" s="1366" t="str">
        <f t="shared" si="377"/>
        <v/>
      </c>
      <c r="CS145" s="1365" t="str">
        <f t="shared" si="378"/>
        <v/>
      </c>
      <c r="CT145" s="1368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4" t="str">
        <f t="shared" si="363"/>
        <v/>
      </c>
      <c r="CE146" s="1365" t="str">
        <f t="shared" si="364"/>
        <v/>
      </c>
      <c r="CF146" s="1366" t="str">
        <f t="shared" si="365"/>
        <v/>
      </c>
      <c r="CG146" s="1366" t="str">
        <f t="shared" si="366"/>
        <v/>
      </c>
      <c r="CH146" s="1366" t="str">
        <f t="shared" si="367"/>
        <v/>
      </c>
      <c r="CI146" s="1366" t="str">
        <f t="shared" si="368"/>
        <v/>
      </c>
      <c r="CJ146" s="1366" t="str">
        <f t="shared" si="369"/>
        <v/>
      </c>
      <c r="CK146" s="1367" t="str">
        <f t="shared" si="370"/>
        <v/>
      </c>
      <c r="CL146" s="1367" t="str">
        <f t="shared" si="371"/>
        <v/>
      </c>
      <c r="CM146" s="1367" t="str">
        <f t="shared" si="372"/>
        <v/>
      </c>
      <c r="CN146" s="1366" t="str">
        <f t="shared" si="373"/>
        <v/>
      </c>
      <c r="CO146" s="1366" t="str">
        <f t="shared" si="374"/>
        <v/>
      </c>
      <c r="CP146" s="1366" t="str">
        <f t="shared" si="375"/>
        <v/>
      </c>
      <c r="CQ146" s="1366" t="str">
        <f t="shared" si="376"/>
        <v/>
      </c>
      <c r="CR146" s="1366" t="str">
        <f t="shared" si="377"/>
        <v/>
      </c>
      <c r="CS146" s="1365" t="str">
        <f t="shared" si="378"/>
        <v/>
      </c>
      <c r="CT146" s="1368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6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8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8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8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8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7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0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6">
        <f t="shared" si="433"/>
        <v>45</v>
      </c>
      <c r="CE149" s="1377">
        <f t="shared" si="434"/>
        <v>45</v>
      </c>
      <c r="CF149" s="1378">
        <f t="shared" si="435"/>
        <v>45</v>
      </c>
      <c r="CG149" s="1378">
        <f t="shared" si="436"/>
        <v>45</v>
      </c>
      <c r="CH149" s="1378">
        <f t="shared" si="437"/>
        <v>45</v>
      </c>
      <c r="CI149" s="1378">
        <f t="shared" si="438"/>
        <v>45</v>
      </c>
      <c r="CJ149" s="1378">
        <f t="shared" si="439"/>
        <v>45</v>
      </c>
      <c r="CK149" s="1379">
        <f t="shared" si="440"/>
        <v>45</v>
      </c>
      <c r="CL149" s="1379">
        <f t="shared" si="441"/>
        <v>45</v>
      </c>
      <c r="CM149" s="1379">
        <f t="shared" si="442"/>
        <v>45</v>
      </c>
      <c r="CN149" s="1378">
        <f t="shared" si="443"/>
        <v>45</v>
      </c>
      <c r="CO149" s="1378">
        <f t="shared" si="444"/>
        <v>45</v>
      </c>
      <c r="CP149" s="1378">
        <f t="shared" si="445"/>
        <v>45</v>
      </c>
      <c r="CQ149" s="1378">
        <f t="shared" si="446"/>
        <v>45</v>
      </c>
      <c r="CR149" s="1378">
        <f t="shared" si="447"/>
        <v>45</v>
      </c>
      <c r="CS149" s="1377">
        <f t="shared" si="448"/>
        <v>45</v>
      </c>
      <c r="CT149" s="1380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6" t="str">
        <f t="shared" si="433"/>
        <v/>
      </c>
      <c r="CE150" s="1377" t="str">
        <f t="shared" si="434"/>
        <v/>
      </c>
      <c r="CF150" s="1378" t="str">
        <f t="shared" si="435"/>
        <v/>
      </c>
      <c r="CG150" s="1378" t="str">
        <f t="shared" si="436"/>
        <v/>
      </c>
      <c r="CH150" s="1378" t="str">
        <f t="shared" si="437"/>
        <v/>
      </c>
      <c r="CI150" s="1378" t="str">
        <f t="shared" si="438"/>
        <v/>
      </c>
      <c r="CJ150" s="1378" t="str">
        <f t="shared" si="439"/>
        <v/>
      </c>
      <c r="CK150" s="1379" t="str">
        <f t="shared" si="440"/>
        <v/>
      </c>
      <c r="CL150" s="1379" t="str">
        <f t="shared" si="441"/>
        <v/>
      </c>
      <c r="CM150" s="1379" t="str">
        <f t="shared" si="442"/>
        <v/>
      </c>
      <c r="CN150" s="1378" t="str">
        <f t="shared" si="443"/>
        <v/>
      </c>
      <c r="CO150" s="1378" t="str">
        <f t="shared" si="444"/>
        <v/>
      </c>
      <c r="CP150" s="1378" t="str">
        <f t="shared" si="445"/>
        <v/>
      </c>
      <c r="CQ150" s="1378" t="str">
        <f t="shared" si="446"/>
        <v/>
      </c>
      <c r="CR150" s="1378" t="str">
        <f t="shared" si="447"/>
        <v/>
      </c>
      <c r="CS150" s="1377" t="str">
        <f t="shared" si="448"/>
        <v/>
      </c>
      <c r="CT150" s="1380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6" t="str">
        <f t="shared" si="433"/>
        <v/>
      </c>
      <c r="CE151" s="1377" t="str">
        <f t="shared" si="434"/>
        <v/>
      </c>
      <c r="CF151" s="1378" t="str">
        <f t="shared" si="435"/>
        <v/>
      </c>
      <c r="CG151" s="1378" t="str">
        <f t="shared" si="436"/>
        <v/>
      </c>
      <c r="CH151" s="1378" t="str">
        <f t="shared" si="437"/>
        <v/>
      </c>
      <c r="CI151" s="1378" t="str">
        <f t="shared" si="438"/>
        <v/>
      </c>
      <c r="CJ151" s="1378" t="str">
        <f t="shared" si="439"/>
        <v/>
      </c>
      <c r="CK151" s="1379" t="str">
        <f t="shared" si="440"/>
        <v/>
      </c>
      <c r="CL151" s="1379" t="str">
        <f t="shared" si="441"/>
        <v/>
      </c>
      <c r="CM151" s="1379" t="str">
        <f t="shared" si="442"/>
        <v/>
      </c>
      <c r="CN151" s="1378" t="str">
        <f t="shared" si="443"/>
        <v/>
      </c>
      <c r="CO151" s="1378" t="str">
        <f t="shared" si="444"/>
        <v/>
      </c>
      <c r="CP151" s="1378" t="str">
        <f t="shared" si="445"/>
        <v/>
      </c>
      <c r="CQ151" s="1378" t="str">
        <f t="shared" si="446"/>
        <v/>
      </c>
      <c r="CR151" s="1378" t="str">
        <f t="shared" si="447"/>
        <v/>
      </c>
      <c r="CS151" s="1377" t="str">
        <f t="shared" si="448"/>
        <v/>
      </c>
      <c r="CT151" s="1380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6" t="str">
        <f t="shared" si="433"/>
        <v/>
      </c>
      <c r="CE152" s="1377" t="str">
        <f t="shared" si="434"/>
        <v/>
      </c>
      <c r="CF152" s="1378" t="str">
        <f t="shared" si="435"/>
        <v/>
      </c>
      <c r="CG152" s="1378" t="str">
        <f t="shared" si="436"/>
        <v/>
      </c>
      <c r="CH152" s="1378" t="str">
        <f t="shared" si="437"/>
        <v/>
      </c>
      <c r="CI152" s="1378" t="str">
        <f t="shared" si="438"/>
        <v/>
      </c>
      <c r="CJ152" s="1378" t="str">
        <f t="shared" si="439"/>
        <v/>
      </c>
      <c r="CK152" s="1379" t="str">
        <f t="shared" si="440"/>
        <v/>
      </c>
      <c r="CL152" s="1379" t="str">
        <f t="shared" si="441"/>
        <v/>
      </c>
      <c r="CM152" s="1379" t="str">
        <f t="shared" si="442"/>
        <v/>
      </c>
      <c r="CN152" s="1378" t="str">
        <f t="shared" si="443"/>
        <v/>
      </c>
      <c r="CO152" s="1378" t="str">
        <f t="shared" si="444"/>
        <v/>
      </c>
      <c r="CP152" s="1378" t="str">
        <f t="shared" si="445"/>
        <v/>
      </c>
      <c r="CQ152" s="1378" t="str">
        <f t="shared" si="446"/>
        <v/>
      </c>
      <c r="CR152" s="1378" t="str">
        <f t="shared" si="447"/>
        <v/>
      </c>
      <c r="CS152" s="1377" t="str">
        <f t="shared" si="448"/>
        <v/>
      </c>
      <c r="CT152" s="1380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6" t="str">
        <f t="shared" si="433"/>
        <v/>
      </c>
      <c r="CE153" s="1377" t="str">
        <f t="shared" si="434"/>
        <v/>
      </c>
      <c r="CF153" s="1378" t="str">
        <f t="shared" si="435"/>
        <v/>
      </c>
      <c r="CG153" s="1378" t="str">
        <f t="shared" si="436"/>
        <v/>
      </c>
      <c r="CH153" s="1378" t="str">
        <f t="shared" si="437"/>
        <v/>
      </c>
      <c r="CI153" s="1378" t="str">
        <f t="shared" si="438"/>
        <v/>
      </c>
      <c r="CJ153" s="1378" t="str">
        <f t="shared" si="439"/>
        <v/>
      </c>
      <c r="CK153" s="1379" t="str">
        <f t="shared" si="440"/>
        <v/>
      </c>
      <c r="CL153" s="1379" t="str">
        <f t="shared" si="441"/>
        <v/>
      </c>
      <c r="CM153" s="1379" t="str">
        <f t="shared" si="442"/>
        <v/>
      </c>
      <c r="CN153" s="1378" t="str">
        <f t="shared" si="443"/>
        <v/>
      </c>
      <c r="CO153" s="1378" t="str">
        <f t="shared" si="444"/>
        <v/>
      </c>
      <c r="CP153" s="1378" t="str">
        <f t="shared" si="445"/>
        <v/>
      </c>
      <c r="CQ153" s="1378" t="str">
        <f t="shared" si="446"/>
        <v/>
      </c>
      <c r="CR153" s="1378" t="str">
        <f t="shared" si="447"/>
        <v/>
      </c>
      <c r="CS153" s="1377" t="str">
        <f t="shared" si="448"/>
        <v/>
      </c>
      <c r="CT153" s="1380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6" t="str">
        <f t="shared" si="433"/>
        <v/>
      </c>
      <c r="CE154" s="1377" t="str">
        <f t="shared" si="434"/>
        <v/>
      </c>
      <c r="CF154" s="1378" t="str">
        <f t="shared" si="435"/>
        <v/>
      </c>
      <c r="CG154" s="1378" t="str">
        <f t="shared" si="436"/>
        <v/>
      </c>
      <c r="CH154" s="1378" t="str">
        <f t="shared" si="437"/>
        <v/>
      </c>
      <c r="CI154" s="1378" t="str">
        <f t="shared" si="438"/>
        <v/>
      </c>
      <c r="CJ154" s="1378" t="str">
        <f t="shared" si="439"/>
        <v/>
      </c>
      <c r="CK154" s="1379" t="str">
        <f t="shared" si="440"/>
        <v/>
      </c>
      <c r="CL154" s="1379" t="str">
        <f t="shared" si="441"/>
        <v/>
      </c>
      <c r="CM154" s="1379" t="str">
        <f t="shared" si="442"/>
        <v/>
      </c>
      <c r="CN154" s="1378" t="str">
        <f t="shared" si="443"/>
        <v/>
      </c>
      <c r="CO154" s="1378" t="str">
        <f t="shared" si="444"/>
        <v/>
      </c>
      <c r="CP154" s="1378" t="str">
        <f t="shared" si="445"/>
        <v/>
      </c>
      <c r="CQ154" s="1378" t="str">
        <f t="shared" si="446"/>
        <v/>
      </c>
      <c r="CR154" s="1378" t="str">
        <f t="shared" si="447"/>
        <v/>
      </c>
      <c r="CS154" s="1377" t="str">
        <f t="shared" si="448"/>
        <v/>
      </c>
      <c r="CT154" s="1380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6">
        <f t="shared" si="433"/>
        <v>1</v>
      </c>
      <c r="CE155" s="1377">
        <f t="shared" si="434"/>
        <v>1</v>
      </c>
      <c r="CF155" s="1378">
        <f t="shared" si="435"/>
        <v>1</v>
      </c>
      <c r="CG155" s="1378">
        <f t="shared" si="436"/>
        <v>1</v>
      </c>
      <c r="CH155" s="1378">
        <f t="shared" si="437"/>
        <v>1</v>
      </c>
      <c r="CI155" s="1378">
        <f t="shared" si="438"/>
        <v>1</v>
      </c>
      <c r="CJ155" s="1378">
        <f t="shared" si="439"/>
        <v>1</v>
      </c>
      <c r="CK155" s="1379">
        <f t="shared" si="440"/>
        <v>1</v>
      </c>
      <c r="CL155" s="1379">
        <f t="shared" si="441"/>
        <v>1</v>
      </c>
      <c r="CM155" s="1379">
        <f t="shared" si="442"/>
        <v>1</v>
      </c>
      <c r="CN155" s="1378">
        <f t="shared" si="443"/>
        <v>1</v>
      </c>
      <c r="CO155" s="1378">
        <f t="shared" si="444"/>
        <v>1</v>
      </c>
      <c r="CP155" s="1378">
        <f t="shared" si="445"/>
        <v>1</v>
      </c>
      <c r="CQ155" s="1378">
        <f t="shared" si="446"/>
        <v>1</v>
      </c>
      <c r="CR155" s="1378">
        <f t="shared" si="447"/>
        <v>1</v>
      </c>
      <c r="CS155" s="1377">
        <f t="shared" si="448"/>
        <v>1</v>
      </c>
      <c r="CT155" s="1380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6" t="str">
        <f t="shared" si="433"/>
        <v/>
      </c>
      <c r="CE156" s="1377" t="str">
        <f t="shared" si="434"/>
        <v/>
      </c>
      <c r="CF156" s="1378" t="str">
        <f t="shared" si="435"/>
        <v/>
      </c>
      <c r="CG156" s="1378" t="str">
        <f t="shared" si="436"/>
        <v/>
      </c>
      <c r="CH156" s="1378" t="str">
        <f t="shared" si="437"/>
        <v/>
      </c>
      <c r="CI156" s="1378" t="str">
        <f t="shared" si="438"/>
        <v/>
      </c>
      <c r="CJ156" s="1378" t="str">
        <f t="shared" si="439"/>
        <v/>
      </c>
      <c r="CK156" s="1379" t="str">
        <f t="shared" si="440"/>
        <v/>
      </c>
      <c r="CL156" s="1379" t="str">
        <f t="shared" si="441"/>
        <v/>
      </c>
      <c r="CM156" s="1379" t="str">
        <f t="shared" si="442"/>
        <v/>
      </c>
      <c r="CN156" s="1378" t="str">
        <f t="shared" si="443"/>
        <v/>
      </c>
      <c r="CO156" s="1378" t="str">
        <f t="shared" si="444"/>
        <v/>
      </c>
      <c r="CP156" s="1378" t="str">
        <f t="shared" si="445"/>
        <v/>
      </c>
      <c r="CQ156" s="1378" t="str">
        <f t="shared" si="446"/>
        <v/>
      </c>
      <c r="CR156" s="1378" t="str">
        <f t="shared" si="447"/>
        <v/>
      </c>
      <c r="CS156" s="1377" t="str">
        <f t="shared" si="448"/>
        <v/>
      </c>
      <c r="CT156" s="1380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6" t="str">
        <f t="shared" si="433"/>
        <v/>
      </c>
      <c r="CE157" s="1377" t="str">
        <f t="shared" si="434"/>
        <v/>
      </c>
      <c r="CF157" s="1378" t="str">
        <f t="shared" si="435"/>
        <v/>
      </c>
      <c r="CG157" s="1378" t="str">
        <f t="shared" si="436"/>
        <v/>
      </c>
      <c r="CH157" s="1378" t="str">
        <f t="shared" si="437"/>
        <v/>
      </c>
      <c r="CI157" s="1378" t="str">
        <f t="shared" si="438"/>
        <v/>
      </c>
      <c r="CJ157" s="1378" t="str">
        <f t="shared" si="439"/>
        <v/>
      </c>
      <c r="CK157" s="1379" t="str">
        <f t="shared" si="440"/>
        <v/>
      </c>
      <c r="CL157" s="1379" t="str">
        <f t="shared" si="441"/>
        <v/>
      </c>
      <c r="CM157" s="1379" t="str">
        <f t="shared" si="442"/>
        <v/>
      </c>
      <c r="CN157" s="1378" t="str">
        <f t="shared" si="443"/>
        <v/>
      </c>
      <c r="CO157" s="1378" t="str">
        <f t="shared" si="444"/>
        <v/>
      </c>
      <c r="CP157" s="1378" t="str">
        <f t="shared" si="445"/>
        <v/>
      </c>
      <c r="CQ157" s="1378" t="str">
        <f t="shared" si="446"/>
        <v/>
      </c>
      <c r="CR157" s="1378" t="str">
        <f t="shared" si="447"/>
        <v/>
      </c>
      <c r="CS157" s="1377" t="str">
        <f t="shared" si="448"/>
        <v/>
      </c>
      <c r="CT157" s="1380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6">
        <f t="shared" si="433"/>
        <v>45</v>
      </c>
      <c r="CE158" s="1377">
        <f t="shared" si="434"/>
        <v>45</v>
      </c>
      <c r="CF158" s="1378">
        <f t="shared" si="435"/>
        <v>45</v>
      </c>
      <c r="CG158" s="1378">
        <f t="shared" si="436"/>
        <v>45</v>
      </c>
      <c r="CH158" s="1378">
        <f t="shared" si="437"/>
        <v>45</v>
      </c>
      <c r="CI158" s="1378">
        <f t="shared" si="438"/>
        <v>45</v>
      </c>
      <c r="CJ158" s="1378">
        <f t="shared" si="439"/>
        <v>45</v>
      </c>
      <c r="CK158" s="1379">
        <f t="shared" si="440"/>
        <v>45</v>
      </c>
      <c r="CL158" s="1379">
        <f t="shared" si="441"/>
        <v>45</v>
      </c>
      <c r="CM158" s="1379">
        <f t="shared" si="442"/>
        <v>45</v>
      </c>
      <c r="CN158" s="1378">
        <f t="shared" si="443"/>
        <v>45</v>
      </c>
      <c r="CO158" s="1378">
        <f t="shared" si="444"/>
        <v>45</v>
      </c>
      <c r="CP158" s="1378">
        <f t="shared" si="445"/>
        <v>45</v>
      </c>
      <c r="CQ158" s="1378">
        <f t="shared" si="446"/>
        <v>45</v>
      </c>
      <c r="CR158" s="1378">
        <f t="shared" si="447"/>
        <v>45</v>
      </c>
      <c r="CS158" s="1377">
        <f t="shared" si="448"/>
        <v>45</v>
      </c>
      <c r="CT158" s="1380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6" t="str">
        <f t="shared" si="433"/>
        <v/>
      </c>
      <c r="CE159" s="1377" t="str">
        <f t="shared" si="434"/>
        <v/>
      </c>
      <c r="CF159" s="1378" t="str">
        <f t="shared" si="435"/>
        <v/>
      </c>
      <c r="CG159" s="1378" t="str">
        <f t="shared" si="436"/>
        <v/>
      </c>
      <c r="CH159" s="1378" t="str">
        <f t="shared" si="437"/>
        <v/>
      </c>
      <c r="CI159" s="1378" t="str">
        <f t="shared" si="438"/>
        <v/>
      </c>
      <c r="CJ159" s="1378" t="str">
        <f t="shared" si="439"/>
        <v/>
      </c>
      <c r="CK159" s="1379" t="str">
        <f t="shared" si="440"/>
        <v/>
      </c>
      <c r="CL159" s="1379" t="str">
        <f t="shared" si="441"/>
        <v/>
      </c>
      <c r="CM159" s="1379" t="str">
        <f t="shared" si="442"/>
        <v/>
      </c>
      <c r="CN159" s="1378" t="str">
        <f t="shared" si="443"/>
        <v/>
      </c>
      <c r="CO159" s="1378" t="str">
        <f t="shared" si="444"/>
        <v/>
      </c>
      <c r="CP159" s="1378" t="str">
        <f t="shared" si="445"/>
        <v/>
      </c>
      <c r="CQ159" s="1378" t="str">
        <f t="shared" si="446"/>
        <v/>
      </c>
      <c r="CR159" s="1378" t="str">
        <f t="shared" si="447"/>
        <v/>
      </c>
      <c r="CS159" s="1377" t="str">
        <f t="shared" si="448"/>
        <v/>
      </c>
      <c r="CT159" s="1380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6" t="str">
        <f t="shared" si="433"/>
        <v/>
      </c>
      <c r="CE160" s="1377" t="str">
        <f t="shared" si="434"/>
        <v/>
      </c>
      <c r="CF160" s="1378" t="str">
        <f t="shared" si="435"/>
        <v/>
      </c>
      <c r="CG160" s="1378" t="str">
        <f t="shared" si="436"/>
        <v/>
      </c>
      <c r="CH160" s="1378" t="str">
        <f t="shared" si="437"/>
        <v/>
      </c>
      <c r="CI160" s="1378" t="str">
        <f t="shared" si="438"/>
        <v/>
      </c>
      <c r="CJ160" s="1378" t="str">
        <f t="shared" si="439"/>
        <v/>
      </c>
      <c r="CK160" s="1379" t="str">
        <f t="shared" si="440"/>
        <v/>
      </c>
      <c r="CL160" s="1379" t="str">
        <f t="shared" si="441"/>
        <v/>
      </c>
      <c r="CM160" s="1379" t="str">
        <f t="shared" si="442"/>
        <v/>
      </c>
      <c r="CN160" s="1378" t="str">
        <f t="shared" si="443"/>
        <v/>
      </c>
      <c r="CO160" s="1378" t="str">
        <f t="shared" si="444"/>
        <v/>
      </c>
      <c r="CP160" s="1378" t="str">
        <f t="shared" si="445"/>
        <v/>
      </c>
      <c r="CQ160" s="1378" t="str">
        <f t="shared" si="446"/>
        <v/>
      </c>
      <c r="CR160" s="1378" t="str">
        <f t="shared" si="447"/>
        <v/>
      </c>
      <c r="CS160" s="1377" t="str">
        <f t="shared" si="448"/>
        <v/>
      </c>
      <c r="CT160" s="1380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6" t="str">
        <f t="shared" si="433"/>
        <v/>
      </c>
      <c r="CE161" s="1377" t="str">
        <f t="shared" si="434"/>
        <v/>
      </c>
      <c r="CF161" s="1378" t="str">
        <f t="shared" si="435"/>
        <v/>
      </c>
      <c r="CG161" s="1378" t="str">
        <f t="shared" si="436"/>
        <v/>
      </c>
      <c r="CH161" s="1378" t="str">
        <f t="shared" si="437"/>
        <v/>
      </c>
      <c r="CI161" s="1378" t="str">
        <f t="shared" si="438"/>
        <v/>
      </c>
      <c r="CJ161" s="1378" t="str">
        <f t="shared" si="439"/>
        <v/>
      </c>
      <c r="CK161" s="1379" t="str">
        <f t="shared" si="440"/>
        <v/>
      </c>
      <c r="CL161" s="1379" t="str">
        <f t="shared" si="441"/>
        <v/>
      </c>
      <c r="CM161" s="1379" t="str">
        <f t="shared" si="442"/>
        <v/>
      </c>
      <c r="CN161" s="1378" t="str">
        <f t="shared" si="443"/>
        <v/>
      </c>
      <c r="CO161" s="1378" t="str">
        <f t="shared" si="444"/>
        <v/>
      </c>
      <c r="CP161" s="1378" t="str">
        <f t="shared" si="445"/>
        <v/>
      </c>
      <c r="CQ161" s="1378" t="str">
        <f t="shared" si="446"/>
        <v/>
      </c>
      <c r="CR161" s="1378" t="str">
        <f t="shared" si="447"/>
        <v/>
      </c>
      <c r="CS161" s="1377" t="str">
        <f t="shared" si="448"/>
        <v/>
      </c>
      <c r="CT161" s="1380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6" t="str">
        <f t="shared" si="433"/>
        <v/>
      </c>
      <c r="CE162" s="1377" t="str">
        <f t="shared" si="434"/>
        <v/>
      </c>
      <c r="CF162" s="1378" t="str">
        <f t="shared" si="435"/>
        <v/>
      </c>
      <c r="CG162" s="1378" t="str">
        <f t="shared" si="436"/>
        <v/>
      </c>
      <c r="CH162" s="1378" t="str">
        <f t="shared" si="437"/>
        <v/>
      </c>
      <c r="CI162" s="1378" t="str">
        <f t="shared" si="438"/>
        <v/>
      </c>
      <c r="CJ162" s="1378" t="str">
        <f t="shared" si="439"/>
        <v/>
      </c>
      <c r="CK162" s="1379" t="str">
        <f t="shared" si="440"/>
        <v/>
      </c>
      <c r="CL162" s="1379" t="str">
        <f t="shared" si="441"/>
        <v/>
      </c>
      <c r="CM162" s="1379" t="str">
        <f t="shared" si="442"/>
        <v/>
      </c>
      <c r="CN162" s="1378" t="str">
        <f t="shared" si="443"/>
        <v/>
      </c>
      <c r="CO162" s="1378" t="str">
        <f t="shared" si="444"/>
        <v/>
      </c>
      <c r="CP162" s="1378" t="str">
        <f t="shared" si="445"/>
        <v/>
      </c>
      <c r="CQ162" s="1378" t="str">
        <f t="shared" si="446"/>
        <v/>
      </c>
      <c r="CR162" s="1378" t="str">
        <f t="shared" si="447"/>
        <v/>
      </c>
      <c r="CS162" s="1377" t="str">
        <f t="shared" si="448"/>
        <v/>
      </c>
      <c r="CT162" s="1380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6" t="str">
        <f t="shared" si="433"/>
        <v/>
      </c>
      <c r="CE163" s="1377" t="str">
        <f t="shared" si="434"/>
        <v/>
      </c>
      <c r="CF163" s="1378" t="str">
        <f t="shared" si="435"/>
        <v/>
      </c>
      <c r="CG163" s="1378" t="str">
        <f t="shared" si="436"/>
        <v/>
      </c>
      <c r="CH163" s="1378" t="str">
        <f t="shared" si="437"/>
        <v/>
      </c>
      <c r="CI163" s="1378" t="str">
        <f t="shared" si="438"/>
        <v/>
      </c>
      <c r="CJ163" s="1378" t="str">
        <f t="shared" si="439"/>
        <v/>
      </c>
      <c r="CK163" s="1379" t="str">
        <f t="shared" si="440"/>
        <v/>
      </c>
      <c r="CL163" s="1379" t="str">
        <f t="shared" si="441"/>
        <v/>
      </c>
      <c r="CM163" s="1379" t="str">
        <f t="shared" si="442"/>
        <v/>
      </c>
      <c r="CN163" s="1378" t="str">
        <f t="shared" si="443"/>
        <v/>
      </c>
      <c r="CO163" s="1378" t="str">
        <f t="shared" si="444"/>
        <v/>
      </c>
      <c r="CP163" s="1378" t="str">
        <f t="shared" si="445"/>
        <v/>
      </c>
      <c r="CQ163" s="1378" t="str">
        <f t="shared" si="446"/>
        <v/>
      </c>
      <c r="CR163" s="1378" t="str">
        <f t="shared" si="447"/>
        <v/>
      </c>
      <c r="CS163" s="1377" t="str">
        <f t="shared" si="448"/>
        <v/>
      </c>
      <c r="CT163" s="1380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6">
        <f t="shared" si="433"/>
        <v>1</v>
      </c>
      <c r="CE164" s="1377">
        <f t="shared" si="434"/>
        <v>1</v>
      </c>
      <c r="CF164" s="1378">
        <f t="shared" si="435"/>
        <v>1</v>
      </c>
      <c r="CG164" s="1378">
        <f t="shared" si="436"/>
        <v>1</v>
      </c>
      <c r="CH164" s="1378">
        <f t="shared" si="437"/>
        <v>1</v>
      </c>
      <c r="CI164" s="1378">
        <f t="shared" si="438"/>
        <v>1</v>
      </c>
      <c r="CJ164" s="1378">
        <f t="shared" si="439"/>
        <v>1</v>
      </c>
      <c r="CK164" s="1379">
        <f t="shared" si="440"/>
        <v>1</v>
      </c>
      <c r="CL164" s="1379">
        <f t="shared" si="441"/>
        <v>1</v>
      </c>
      <c r="CM164" s="1379">
        <f t="shared" si="442"/>
        <v>1</v>
      </c>
      <c r="CN164" s="1378">
        <f t="shared" si="443"/>
        <v>1</v>
      </c>
      <c r="CO164" s="1378">
        <f t="shared" si="444"/>
        <v>1</v>
      </c>
      <c r="CP164" s="1378">
        <f t="shared" si="445"/>
        <v>1</v>
      </c>
      <c r="CQ164" s="1378">
        <f t="shared" si="446"/>
        <v>1</v>
      </c>
      <c r="CR164" s="1378">
        <f t="shared" si="447"/>
        <v>1</v>
      </c>
      <c r="CS164" s="1377">
        <f t="shared" si="448"/>
        <v>1</v>
      </c>
      <c r="CT164" s="1380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6" t="str">
        <f t="shared" si="433"/>
        <v/>
      </c>
      <c r="CE165" s="1377" t="str">
        <f t="shared" si="434"/>
        <v/>
      </c>
      <c r="CF165" s="1378" t="str">
        <f t="shared" si="435"/>
        <v/>
      </c>
      <c r="CG165" s="1378" t="str">
        <f t="shared" si="436"/>
        <v/>
      </c>
      <c r="CH165" s="1378" t="str">
        <f t="shared" si="437"/>
        <v/>
      </c>
      <c r="CI165" s="1378" t="str">
        <f t="shared" si="438"/>
        <v/>
      </c>
      <c r="CJ165" s="1378" t="str">
        <f t="shared" si="439"/>
        <v/>
      </c>
      <c r="CK165" s="1379" t="str">
        <f t="shared" si="440"/>
        <v/>
      </c>
      <c r="CL165" s="1379" t="str">
        <f t="shared" si="441"/>
        <v/>
      </c>
      <c r="CM165" s="1379" t="str">
        <f t="shared" si="442"/>
        <v/>
      </c>
      <c r="CN165" s="1378" t="str">
        <f t="shared" si="443"/>
        <v/>
      </c>
      <c r="CO165" s="1378" t="str">
        <f t="shared" si="444"/>
        <v/>
      </c>
      <c r="CP165" s="1378" t="str">
        <f t="shared" si="445"/>
        <v/>
      </c>
      <c r="CQ165" s="1378" t="str">
        <f t="shared" si="446"/>
        <v/>
      </c>
      <c r="CR165" s="1378" t="str">
        <f t="shared" si="447"/>
        <v/>
      </c>
      <c r="CS165" s="1377" t="str">
        <f t="shared" si="448"/>
        <v/>
      </c>
      <c r="CT165" s="1380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4" t="str">
        <f t="shared" si="433"/>
        <v/>
      </c>
      <c r="CE166" s="1365" t="str">
        <f t="shared" si="434"/>
        <v/>
      </c>
      <c r="CF166" s="1366" t="str">
        <f t="shared" si="435"/>
        <v/>
      </c>
      <c r="CG166" s="1366" t="str">
        <f t="shared" si="436"/>
        <v/>
      </c>
      <c r="CH166" s="1366" t="str">
        <f t="shared" si="437"/>
        <v/>
      </c>
      <c r="CI166" s="1366" t="str">
        <f t="shared" si="438"/>
        <v/>
      </c>
      <c r="CJ166" s="1366" t="str">
        <f t="shared" si="439"/>
        <v/>
      </c>
      <c r="CK166" s="1367" t="str">
        <f t="shared" si="440"/>
        <v/>
      </c>
      <c r="CL166" s="1367" t="str">
        <f t="shared" si="441"/>
        <v/>
      </c>
      <c r="CM166" s="1367" t="str">
        <f t="shared" si="442"/>
        <v/>
      </c>
      <c r="CN166" s="1366" t="str">
        <f t="shared" si="443"/>
        <v/>
      </c>
      <c r="CO166" s="1366" t="str">
        <f t="shared" si="444"/>
        <v/>
      </c>
      <c r="CP166" s="1366" t="str">
        <f t="shared" si="445"/>
        <v/>
      </c>
      <c r="CQ166" s="1366" t="str">
        <f t="shared" si="446"/>
        <v/>
      </c>
      <c r="CR166" s="1366" t="str">
        <f t="shared" si="447"/>
        <v/>
      </c>
      <c r="CS166" s="1365" t="str">
        <f t="shared" si="448"/>
        <v/>
      </c>
      <c r="CT166" s="1368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6" t="str">
        <f t="shared" si="433"/>
        <v/>
      </c>
      <c r="CE167" s="1377" t="str">
        <f t="shared" si="434"/>
        <v/>
      </c>
      <c r="CF167" s="1378" t="str">
        <f t="shared" si="435"/>
        <v/>
      </c>
      <c r="CG167" s="1378" t="str">
        <f t="shared" si="436"/>
        <v/>
      </c>
      <c r="CH167" s="1378" t="str">
        <f t="shared" si="437"/>
        <v/>
      </c>
      <c r="CI167" s="1378" t="str">
        <f t="shared" si="438"/>
        <v/>
      </c>
      <c r="CJ167" s="1378" t="str">
        <f t="shared" si="439"/>
        <v/>
      </c>
      <c r="CK167" s="1379" t="str">
        <f t="shared" si="440"/>
        <v/>
      </c>
      <c r="CL167" s="1379" t="str">
        <f t="shared" si="441"/>
        <v/>
      </c>
      <c r="CM167" s="1379" t="str">
        <f t="shared" si="442"/>
        <v/>
      </c>
      <c r="CN167" s="1378" t="str">
        <f t="shared" si="443"/>
        <v/>
      </c>
      <c r="CO167" s="1378" t="str">
        <f t="shared" si="444"/>
        <v/>
      </c>
      <c r="CP167" s="1378" t="str">
        <f t="shared" si="445"/>
        <v/>
      </c>
      <c r="CQ167" s="1378" t="str">
        <f t="shared" si="446"/>
        <v/>
      </c>
      <c r="CR167" s="1378" t="str">
        <f t="shared" si="447"/>
        <v/>
      </c>
      <c r="CS167" s="1377" t="str">
        <f t="shared" si="448"/>
        <v/>
      </c>
      <c r="CT167" s="1380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6" t="str">
        <f t="shared" si="433"/>
        <v/>
      </c>
      <c r="CE168" s="1377" t="str">
        <f t="shared" si="434"/>
        <v/>
      </c>
      <c r="CF168" s="1378" t="str">
        <f t="shared" si="435"/>
        <v/>
      </c>
      <c r="CG168" s="1378" t="str">
        <f t="shared" si="436"/>
        <v/>
      </c>
      <c r="CH168" s="1378" t="str">
        <f t="shared" si="437"/>
        <v/>
      </c>
      <c r="CI168" s="1378" t="str">
        <f t="shared" si="438"/>
        <v/>
      </c>
      <c r="CJ168" s="1378" t="str">
        <f t="shared" si="439"/>
        <v/>
      </c>
      <c r="CK168" s="1379" t="str">
        <f t="shared" si="440"/>
        <v/>
      </c>
      <c r="CL168" s="1379" t="str">
        <f t="shared" si="441"/>
        <v/>
      </c>
      <c r="CM168" s="1379" t="str">
        <f t="shared" si="442"/>
        <v/>
      </c>
      <c r="CN168" s="1378" t="str">
        <f t="shared" si="443"/>
        <v/>
      </c>
      <c r="CO168" s="1378" t="str">
        <f t="shared" si="444"/>
        <v/>
      </c>
      <c r="CP168" s="1378" t="str">
        <f t="shared" si="445"/>
        <v/>
      </c>
      <c r="CQ168" s="1378" t="str">
        <f t="shared" si="446"/>
        <v/>
      </c>
      <c r="CR168" s="1378" t="str">
        <f t="shared" si="447"/>
        <v/>
      </c>
      <c r="CS168" s="1377" t="str">
        <f t="shared" si="448"/>
        <v/>
      </c>
      <c r="CT168" s="1380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6" t="str">
        <f t="shared" si="433"/>
        <v/>
      </c>
      <c r="CE169" s="1377" t="str">
        <f t="shared" si="434"/>
        <v/>
      </c>
      <c r="CF169" s="1378" t="str">
        <f t="shared" si="435"/>
        <v/>
      </c>
      <c r="CG169" s="1378" t="str">
        <f t="shared" si="436"/>
        <v/>
      </c>
      <c r="CH169" s="1378" t="str">
        <f t="shared" si="437"/>
        <v/>
      </c>
      <c r="CI169" s="1378" t="str">
        <f t="shared" si="438"/>
        <v/>
      </c>
      <c r="CJ169" s="1378" t="str">
        <f t="shared" si="439"/>
        <v/>
      </c>
      <c r="CK169" s="1379" t="str">
        <f t="shared" si="440"/>
        <v/>
      </c>
      <c r="CL169" s="1379" t="str">
        <f t="shared" si="441"/>
        <v/>
      </c>
      <c r="CM169" s="1379" t="str">
        <f t="shared" si="442"/>
        <v/>
      </c>
      <c r="CN169" s="1378" t="str">
        <f t="shared" si="443"/>
        <v/>
      </c>
      <c r="CO169" s="1378" t="str">
        <f t="shared" si="444"/>
        <v/>
      </c>
      <c r="CP169" s="1378" t="str">
        <f t="shared" si="445"/>
        <v/>
      </c>
      <c r="CQ169" s="1378" t="str">
        <f t="shared" si="446"/>
        <v/>
      </c>
      <c r="CR169" s="1378" t="str">
        <f t="shared" si="447"/>
        <v/>
      </c>
      <c r="CS169" s="1377" t="str">
        <f t="shared" si="448"/>
        <v/>
      </c>
      <c r="CT169" s="1380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6" t="str">
        <f t="shared" si="433"/>
        <v/>
      </c>
      <c r="CE170" s="1377" t="str">
        <f t="shared" si="434"/>
        <v/>
      </c>
      <c r="CF170" s="1378" t="str">
        <f t="shared" si="435"/>
        <v/>
      </c>
      <c r="CG170" s="1378" t="str">
        <f t="shared" si="436"/>
        <v/>
      </c>
      <c r="CH170" s="1378" t="str">
        <f t="shared" si="437"/>
        <v/>
      </c>
      <c r="CI170" s="1378" t="str">
        <f t="shared" si="438"/>
        <v/>
      </c>
      <c r="CJ170" s="1378" t="str">
        <f t="shared" si="439"/>
        <v/>
      </c>
      <c r="CK170" s="1379" t="str">
        <f t="shared" si="440"/>
        <v/>
      </c>
      <c r="CL170" s="1379" t="str">
        <f t="shared" si="441"/>
        <v/>
      </c>
      <c r="CM170" s="1379" t="str">
        <f t="shared" si="442"/>
        <v/>
      </c>
      <c r="CN170" s="1378" t="str">
        <f t="shared" si="443"/>
        <v/>
      </c>
      <c r="CO170" s="1378" t="str">
        <f t="shared" si="444"/>
        <v/>
      </c>
      <c r="CP170" s="1378" t="str">
        <f t="shared" si="445"/>
        <v/>
      </c>
      <c r="CQ170" s="1378" t="str">
        <f t="shared" si="446"/>
        <v/>
      </c>
      <c r="CR170" s="1378" t="str">
        <f t="shared" si="447"/>
        <v/>
      </c>
      <c r="CS170" s="1377" t="str">
        <f t="shared" si="448"/>
        <v/>
      </c>
      <c r="CT170" s="1380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6" t="str">
        <f t="shared" si="433"/>
        <v/>
      </c>
      <c r="CE171" s="1377" t="str">
        <f t="shared" si="434"/>
        <v/>
      </c>
      <c r="CF171" s="1378" t="str">
        <f t="shared" si="435"/>
        <v/>
      </c>
      <c r="CG171" s="1378" t="str">
        <f t="shared" si="436"/>
        <v/>
      </c>
      <c r="CH171" s="1378" t="str">
        <f t="shared" si="437"/>
        <v/>
      </c>
      <c r="CI171" s="1378" t="str">
        <f t="shared" si="438"/>
        <v/>
      </c>
      <c r="CJ171" s="1378" t="str">
        <f t="shared" si="439"/>
        <v/>
      </c>
      <c r="CK171" s="1379" t="str">
        <f t="shared" si="440"/>
        <v/>
      </c>
      <c r="CL171" s="1379" t="str">
        <f t="shared" si="441"/>
        <v/>
      </c>
      <c r="CM171" s="1379" t="str">
        <f t="shared" si="442"/>
        <v/>
      </c>
      <c r="CN171" s="1378" t="str">
        <f t="shared" si="443"/>
        <v/>
      </c>
      <c r="CO171" s="1378" t="str">
        <f t="shared" si="444"/>
        <v/>
      </c>
      <c r="CP171" s="1378" t="str">
        <f t="shared" si="445"/>
        <v/>
      </c>
      <c r="CQ171" s="1378" t="str">
        <f t="shared" si="446"/>
        <v/>
      </c>
      <c r="CR171" s="1378" t="str">
        <f t="shared" si="447"/>
        <v/>
      </c>
      <c r="CS171" s="1377" t="str">
        <f t="shared" si="448"/>
        <v/>
      </c>
      <c r="CT171" s="1380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753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4" t="str">
        <f t="shared" si="433"/>
        <v/>
      </c>
      <c r="CE172" s="1365" t="str">
        <f t="shared" si="434"/>
        <v/>
      </c>
      <c r="CF172" s="1366" t="str">
        <f t="shared" si="435"/>
        <v/>
      </c>
      <c r="CG172" s="1366" t="str">
        <f t="shared" si="436"/>
        <v/>
      </c>
      <c r="CH172" s="1366" t="str">
        <f t="shared" si="437"/>
        <v/>
      </c>
      <c r="CI172" s="1366" t="str">
        <f t="shared" si="438"/>
        <v/>
      </c>
      <c r="CJ172" s="1366" t="str">
        <f t="shared" si="439"/>
        <v/>
      </c>
      <c r="CK172" s="1367" t="str">
        <f t="shared" si="440"/>
        <v/>
      </c>
      <c r="CL172" s="1367" t="str">
        <f t="shared" si="441"/>
        <v/>
      </c>
      <c r="CM172" s="1367" t="str">
        <f t="shared" si="442"/>
        <v/>
      </c>
      <c r="CN172" s="1366" t="str">
        <f t="shared" si="443"/>
        <v/>
      </c>
      <c r="CO172" s="1366" t="str">
        <f t="shared" si="444"/>
        <v/>
      </c>
      <c r="CP172" s="1366" t="str">
        <f t="shared" si="445"/>
        <v/>
      </c>
      <c r="CQ172" s="1366" t="str">
        <f t="shared" si="446"/>
        <v/>
      </c>
      <c r="CR172" s="1366" t="str">
        <f t="shared" si="447"/>
        <v/>
      </c>
      <c r="CS172" s="1365" t="str">
        <f t="shared" si="448"/>
        <v/>
      </c>
      <c r="CT172" s="1368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754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4" t="str">
        <f t="shared" si="433"/>
        <v/>
      </c>
      <c r="CE173" s="1365" t="str">
        <f t="shared" si="434"/>
        <v/>
      </c>
      <c r="CF173" s="1366" t="str">
        <f t="shared" si="435"/>
        <v/>
      </c>
      <c r="CG173" s="1366" t="str">
        <f t="shared" si="436"/>
        <v/>
      </c>
      <c r="CH173" s="1366" t="str">
        <f t="shared" si="437"/>
        <v/>
      </c>
      <c r="CI173" s="1366" t="str">
        <f t="shared" si="438"/>
        <v/>
      </c>
      <c r="CJ173" s="1366" t="str">
        <f t="shared" si="439"/>
        <v/>
      </c>
      <c r="CK173" s="1367" t="str">
        <f t="shared" si="440"/>
        <v/>
      </c>
      <c r="CL173" s="1367" t="str">
        <f t="shared" si="441"/>
        <v/>
      </c>
      <c r="CM173" s="1367" t="str">
        <f t="shared" si="442"/>
        <v/>
      </c>
      <c r="CN173" s="1366" t="str">
        <f t="shared" si="443"/>
        <v/>
      </c>
      <c r="CO173" s="1366" t="str">
        <f t="shared" si="444"/>
        <v/>
      </c>
      <c r="CP173" s="1366" t="str">
        <f t="shared" si="445"/>
        <v/>
      </c>
      <c r="CQ173" s="1366" t="str">
        <f t="shared" si="446"/>
        <v/>
      </c>
      <c r="CR173" s="1366" t="str">
        <f t="shared" si="447"/>
        <v/>
      </c>
      <c r="CS173" s="1365" t="str">
        <f t="shared" si="448"/>
        <v/>
      </c>
      <c r="CT173" s="1368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4" t="str">
        <f t="shared" si="433"/>
        <v/>
      </c>
      <c r="CE174" s="1365" t="str">
        <f t="shared" si="434"/>
        <v/>
      </c>
      <c r="CF174" s="1366" t="str">
        <f t="shared" si="435"/>
        <v/>
      </c>
      <c r="CG174" s="1366" t="str">
        <f t="shared" si="436"/>
        <v/>
      </c>
      <c r="CH174" s="1366" t="str">
        <f t="shared" si="437"/>
        <v/>
      </c>
      <c r="CI174" s="1366" t="str">
        <f t="shared" si="438"/>
        <v/>
      </c>
      <c r="CJ174" s="1366" t="str">
        <f t="shared" si="439"/>
        <v/>
      </c>
      <c r="CK174" s="1367" t="str">
        <f t="shared" si="440"/>
        <v/>
      </c>
      <c r="CL174" s="1367" t="str">
        <f t="shared" si="441"/>
        <v/>
      </c>
      <c r="CM174" s="1367" t="str">
        <f t="shared" si="442"/>
        <v/>
      </c>
      <c r="CN174" s="1366" t="str">
        <f t="shared" si="443"/>
        <v/>
      </c>
      <c r="CO174" s="1366" t="str">
        <f t="shared" si="444"/>
        <v/>
      </c>
      <c r="CP174" s="1366" t="str">
        <f t="shared" si="445"/>
        <v/>
      </c>
      <c r="CQ174" s="1366" t="str">
        <f t="shared" si="446"/>
        <v/>
      </c>
      <c r="CR174" s="1366" t="str">
        <f t="shared" si="447"/>
        <v/>
      </c>
      <c r="CS174" s="1365" t="str">
        <f t="shared" si="448"/>
        <v/>
      </c>
      <c r="CT174" s="1368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6" t="str">
        <f t="shared" si="433"/>
        <v/>
      </c>
      <c r="CE175" s="1377" t="str">
        <f t="shared" si="434"/>
        <v/>
      </c>
      <c r="CF175" s="1378" t="str">
        <f t="shared" si="435"/>
        <v/>
      </c>
      <c r="CG175" s="1378" t="str">
        <f t="shared" si="436"/>
        <v/>
      </c>
      <c r="CH175" s="1378" t="str">
        <f t="shared" si="437"/>
        <v/>
      </c>
      <c r="CI175" s="1378" t="str">
        <f t="shared" si="438"/>
        <v/>
      </c>
      <c r="CJ175" s="1378" t="str">
        <f t="shared" si="439"/>
        <v/>
      </c>
      <c r="CK175" s="1379" t="str">
        <f t="shared" si="440"/>
        <v/>
      </c>
      <c r="CL175" s="1379" t="str">
        <f t="shared" si="441"/>
        <v/>
      </c>
      <c r="CM175" s="1379" t="str">
        <f t="shared" si="442"/>
        <v/>
      </c>
      <c r="CN175" s="1378" t="str">
        <f t="shared" si="443"/>
        <v/>
      </c>
      <c r="CO175" s="1378" t="str">
        <f t="shared" si="444"/>
        <v/>
      </c>
      <c r="CP175" s="1378" t="str">
        <f t="shared" si="445"/>
        <v/>
      </c>
      <c r="CQ175" s="1378" t="str">
        <f t="shared" si="446"/>
        <v/>
      </c>
      <c r="CR175" s="1378" t="str">
        <f t="shared" si="447"/>
        <v/>
      </c>
      <c r="CS175" s="1377" t="str">
        <f t="shared" si="448"/>
        <v/>
      </c>
      <c r="CT175" s="1380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6" t="str">
        <f t="shared" si="433"/>
        <v/>
      </c>
      <c r="CE176" s="1377" t="str">
        <f t="shared" si="434"/>
        <v/>
      </c>
      <c r="CF176" s="1378" t="str">
        <f t="shared" si="435"/>
        <v/>
      </c>
      <c r="CG176" s="1378" t="str">
        <f t="shared" si="436"/>
        <v/>
      </c>
      <c r="CH176" s="1378" t="str">
        <f t="shared" si="437"/>
        <v/>
      </c>
      <c r="CI176" s="1378" t="str">
        <f t="shared" si="438"/>
        <v/>
      </c>
      <c r="CJ176" s="1378" t="str">
        <f t="shared" si="439"/>
        <v/>
      </c>
      <c r="CK176" s="1379" t="str">
        <f t="shared" si="440"/>
        <v/>
      </c>
      <c r="CL176" s="1379" t="str">
        <f t="shared" si="441"/>
        <v/>
      </c>
      <c r="CM176" s="1379" t="str">
        <f t="shared" si="442"/>
        <v/>
      </c>
      <c r="CN176" s="1378" t="str">
        <f t="shared" si="443"/>
        <v/>
      </c>
      <c r="CO176" s="1378" t="str">
        <f t="shared" si="444"/>
        <v/>
      </c>
      <c r="CP176" s="1378" t="str">
        <f t="shared" si="445"/>
        <v/>
      </c>
      <c r="CQ176" s="1378" t="str">
        <f t="shared" si="446"/>
        <v/>
      </c>
      <c r="CR176" s="1378" t="str">
        <f t="shared" si="447"/>
        <v/>
      </c>
      <c r="CS176" s="1377" t="str">
        <f t="shared" si="448"/>
        <v/>
      </c>
      <c r="CT176" s="1380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4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4" t="str">
        <f t="shared" si="433"/>
        <v/>
      </c>
      <c r="CE177" s="1365" t="str">
        <f t="shared" si="434"/>
        <v/>
      </c>
      <c r="CF177" s="1366" t="str">
        <f t="shared" si="435"/>
        <v/>
      </c>
      <c r="CG177" s="1366" t="str">
        <f t="shared" si="436"/>
        <v/>
      </c>
      <c r="CH177" s="1366" t="str">
        <f t="shared" si="437"/>
        <v/>
      </c>
      <c r="CI177" s="1366" t="str">
        <f t="shared" si="438"/>
        <v/>
      </c>
      <c r="CJ177" s="1366" t="str">
        <f t="shared" si="439"/>
        <v/>
      </c>
      <c r="CK177" s="1367" t="str">
        <f t="shared" si="440"/>
        <v/>
      </c>
      <c r="CL177" s="1367" t="str">
        <f t="shared" si="441"/>
        <v/>
      </c>
      <c r="CM177" s="1367" t="str">
        <f t="shared" si="442"/>
        <v/>
      </c>
      <c r="CN177" s="1366" t="str">
        <f t="shared" si="443"/>
        <v/>
      </c>
      <c r="CO177" s="1366" t="str">
        <f t="shared" si="444"/>
        <v/>
      </c>
      <c r="CP177" s="1366" t="str">
        <f t="shared" si="445"/>
        <v/>
      </c>
      <c r="CQ177" s="1366" t="str">
        <f t="shared" si="446"/>
        <v/>
      </c>
      <c r="CR177" s="1366" t="str">
        <f t="shared" si="447"/>
        <v/>
      </c>
      <c r="CS177" s="1365" t="str">
        <f t="shared" si="448"/>
        <v/>
      </c>
      <c r="CT177" s="1368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5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6">
        <f t="shared" si="510"/>
        <v>0</v>
      </c>
      <c r="CF178" s="1347">
        <f t="shared" si="510"/>
        <v>0</v>
      </c>
      <c r="CG178" s="1347">
        <f t="shared" si="510"/>
        <v>0</v>
      </c>
      <c r="CH178" s="1347">
        <f t="shared" si="510"/>
        <v>0</v>
      </c>
      <c r="CI178" s="1347">
        <f t="shared" si="510"/>
        <v>0</v>
      </c>
      <c r="CJ178" s="1347">
        <f t="shared" si="510"/>
        <v>0</v>
      </c>
      <c r="CK178" s="1348">
        <f t="shared" si="510"/>
        <v>0</v>
      </c>
      <c r="CL178" s="1348">
        <f t="shared" si="510"/>
        <v>0</v>
      </c>
      <c r="CM178" s="1348">
        <f t="shared" si="510"/>
        <v>0</v>
      </c>
      <c r="CN178" s="1347">
        <f t="shared" si="510"/>
        <v>0</v>
      </c>
      <c r="CO178" s="1347">
        <f t="shared" si="510"/>
        <v>0</v>
      </c>
      <c r="CP178" s="1347">
        <f t="shared" si="510"/>
        <v>0</v>
      </c>
      <c r="CQ178" s="1347">
        <f t="shared" si="510"/>
        <v>0</v>
      </c>
      <c r="CR178" s="1347">
        <f t="shared" si="510"/>
        <v>0</v>
      </c>
      <c r="CS178" s="1346">
        <f t="shared" si="510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5" t="str">
        <f t="shared" si="510"/>
        <v/>
      </c>
      <c r="CE179" s="1346">
        <f t="shared" si="510"/>
        <v>150</v>
      </c>
      <c r="CF179" s="1347">
        <f t="shared" si="510"/>
        <v>150</v>
      </c>
      <c r="CG179" s="1347">
        <f t="shared" si="510"/>
        <v>150</v>
      </c>
      <c r="CH179" s="1347">
        <f t="shared" si="510"/>
        <v>150</v>
      </c>
      <c r="CI179" s="1347">
        <f t="shared" si="510"/>
        <v>150</v>
      </c>
      <c r="CJ179" s="1347">
        <f t="shared" si="510"/>
        <v>150</v>
      </c>
      <c r="CK179" s="1348">
        <f t="shared" si="510"/>
        <v>150</v>
      </c>
      <c r="CL179" s="1348">
        <f t="shared" si="510"/>
        <v>150</v>
      </c>
      <c r="CM179" s="1348">
        <f t="shared" si="510"/>
        <v>150</v>
      </c>
      <c r="CN179" s="1347">
        <f t="shared" si="510"/>
        <v>150</v>
      </c>
      <c r="CO179" s="1347">
        <f t="shared" si="510"/>
        <v>150</v>
      </c>
      <c r="CP179" s="1347">
        <f t="shared" si="510"/>
        <v>150</v>
      </c>
      <c r="CQ179" s="1347">
        <f t="shared" si="510"/>
        <v>150</v>
      </c>
      <c r="CR179" s="1347">
        <f t="shared" si="510"/>
        <v>150</v>
      </c>
      <c r="CS179" s="1346">
        <f t="shared" si="510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4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2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>
        <f t="shared" si="511"/>
        <v>0</v>
      </c>
      <c r="CJ180" s="1352">
        <f t="shared" si="511"/>
        <v>0</v>
      </c>
      <c r="CK180" s="1353">
        <f t="shared" si="511"/>
        <v>0</v>
      </c>
      <c r="CL180" s="1353">
        <f t="shared" si="511"/>
        <v>0</v>
      </c>
      <c r="CM180" s="1353">
        <f t="shared" si="511"/>
        <v>0</v>
      </c>
      <c r="CN180" s="1352">
        <f t="shared" si="511"/>
        <v>0</v>
      </c>
      <c r="CO180" s="1352">
        <f t="shared" si="511"/>
        <v>0</v>
      </c>
      <c r="CP180" s="1352">
        <f t="shared" si="511"/>
        <v>4.5988258317025445E-2</v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5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4</v>
      </c>
      <c r="CS181" s="1346">
        <f t="shared" si="511"/>
        <v>6</v>
      </c>
      <c r="CT181" s="1349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5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2"/>
        <v/>
      </c>
      <c r="CG183" s="1352" t="str">
        <f t="shared" si="512"/>
        <v/>
      </c>
      <c r="CH183" s="1352" t="str">
        <f t="shared" si="512"/>
        <v/>
      </c>
      <c r="CI183" s="1352">
        <f t="shared" si="512"/>
        <v>0</v>
      </c>
      <c r="CJ183" s="1352">
        <f t="shared" si="512"/>
        <v>0</v>
      </c>
      <c r="CK183" s="1353">
        <f t="shared" si="512"/>
        <v>0</v>
      </c>
      <c r="CL183" s="1353">
        <f t="shared" si="512"/>
        <v>0</v>
      </c>
      <c r="CM183" s="1353">
        <f t="shared" si="512"/>
        <v>0</v>
      </c>
      <c r="CN183" s="1352">
        <f t="shared" si="512"/>
        <v>1.8917155903457272E-2</v>
      </c>
      <c r="CO183" s="1352">
        <f t="shared" si="512"/>
        <v>1.8917155903457276E-2</v>
      </c>
      <c r="CP183" s="1352">
        <f t="shared" si="512"/>
        <v>5.0445749075886066E-2</v>
      </c>
      <c r="CQ183" s="1352" t="str">
        <f t="shared" si="512"/>
        <v/>
      </c>
      <c r="CR183" s="1352" t="str">
        <f t="shared" si="512"/>
        <v/>
      </c>
      <c r="CS183" s="1351" t="str">
        <f t="shared" si="512"/>
        <v/>
      </c>
      <c r="CT183" s="1354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5" t="str">
        <f t="shared" si="433"/>
        <v/>
      </c>
      <c r="CE184" s="1346" t="str">
        <f t="shared" si="434"/>
        <v/>
      </c>
      <c r="CF184" s="1347" t="str">
        <f t="shared" si="435"/>
        <v/>
      </c>
      <c r="CG184" s="1347" t="str">
        <f t="shared" si="436"/>
        <v/>
      </c>
      <c r="CH184" s="1347" t="str">
        <f t="shared" si="437"/>
        <v/>
      </c>
      <c r="CI184" s="1347" t="str">
        <f t="shared" si="438"/>
        <v/>
      </c>
      <c r="CJ184" s="1347" t="str">
        <f t="shared" si="439"/>
        <v/>
      </c>
      <c r="CK184" s="1348" t="str">
        <f t="shared" si="440"/>
        <v/>
      </c>
      <c r="CL184" s="1348" t="str">
        <f t="shared" si="441"/>
        <v/>
      </c>
      <c r="CM184" s="1348" t="str">
        <f t="shared" si="442"/>
        <v/>
      </c>
      <c r="CN184" s="1347" t="str">
        <f t="shared" si="443"/>
        <v/>
      </c>
      <c r="CO184" s="1347" t="str">
        <f t="shared" si="444"/>
        <v/>
      </c>
      <c r="CP184" s="1347" t="str">
        <f t="shared" si="445"/>
        <v/>
      </c>
      <c r="CQ184" s="1347" t="str">
        <f t="shared" si="446"/>
        <v/>
      </c>
      <c r="CR184" s="1347" t="str">
        <f t="shared" si="447"/>
        <v/>
      </c>
      <c r="CS184" s="1346" t="str">
        <f t="shared" si="448"/>
        <v/>
      </c>
      <c r="CT184" s="1349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5" t="str">
        <f t="shared" si="433"/>
        <v/>
      </c>
      <c r="CE185" s="1346" t="str">
        <f t="shared" si="434"/>
        <v/>
      </c>
      <c r="CF185" s="1347" t="str">
        <f t="shared" si="435"/>
        <v/>
      </c>
      <c r="CG185" s="1347" t="str">
        <f t="shared" si="436"/>
        <v/>
      </c>
      <c r="CH185" s="1347" t="str">
        <f t="shared" si="437"/>
        <v/>
      </c>
      <c r="CI185" s="1347" t="str">
        <f t="shared" si="438"/>
        <v/>
      </c>
      <c r="CJ185" s="1347" t="str">
        <f t="shared" si="439"/>
        <v/>
      </c>
      <c r="CK185" s="1348" t="str">
        <f t="shared" si="440"/>
        <v/>
      </c>
      <c r="CL185" s="1348" t="str">
        <f t="shared" si="441"/>
        <v/>
      </c>
      <c r="CM185" s="1348" t="str">
        <f t="shared" si="442"/>
        <v/>
      </c>
      <c r="CN185" s="1347" t="str">
        <f t="shared" si="443"/>
        <v/>
      </c>
      <c r="CO185" s="1347" t="str">
        <f t="shared" si="444"/>
        <v/>
      </c>
      <c r="CP185" s="1347" t="str">
        <f t="shared" si="445"/>
        <v/>
      </c>
      <c r="CQ185" s="1347" t="str">
        <f t="shared" si="446"/>
        <v/>
      </c>
      <c r="CR185" s="1347" t="str">
        <f t="shared" si="447"/>
        <v/>
      </c>
      <c r="CS185" s="1346" t="str">
        <f t="shared" si="448"/>
        <v/>
      </c>
      <c r="CT185" s="1349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5" t="str">
        <f t="shared" si="433"/>
        <v/>
      </c>
      <c r="CE186" s="1346" t="str">
        <f t="shared" si="434"/>
        <v/>
      </c>
      <c r="CF186" s="1347" t="str">
        <f t="shared" si="435"/>
        <v/>
      </c>
      <c r="CG186" s="1347" t="str">
        <f t="shared" si="436"/>
        <v/>
      </c>
      <c r="CH186" s="1347" t="str">
        <f t="shared" si="437"/>
        <v/>
      </c>
      <c r="CI186" s="1347" t="str">
        <f t="shared" si="438"/>
        <v/>
      </c>
      <c r="CJ186" s="1347" t="str">
        <f t="shared" si="439"/>
        <v/>
      </c>
      <c r="CK186" s="1348" t="str">
        <f t="shared" si="440"/>
        <v/>
      </c>
      <c r="CL186" s="1348" t="str">
        <f t="shared" si="441"/>
        <v/>
      </c>
      <c r="CM186" s="1348" t="str">
        <f t="shared" si="442"/>
        <v/>
      </c>
      <c r="CN186" s="1347" t="str">
        <f t="shared" si="443"/>
        <v/>
      </c>
      <c r="CO186" s="1347" t="str">
        <f t="shared" si="444"/>
        <v/>
      </c>
      <c r="CP186" s="1347" t="str">
        <f t="shared" si="445"/>
        <v/>
      </c>
      <c r="CQ186" s="1347" t="str">
        <f t="shared" si="446"/>
        <v/>
      </c>
      <c r="CR186" s="1347" t="str">
        <f t="shared" si="447"/>
        <v/>
      </c>
      <c r="CS186" s="1346" t="str">
        <f t="shared" si="448"/>
        <v/>
      </c>
      <c r="CT186" s="1349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5" t="str">
        <f t="shared" si="433"/>
        <v/>
      </c>
      <c r="CE187" s="1346" t="str">
        <f t="shared" si="434"/>
        <v/>
      </c>
      <c r="CF187" s="1347" t="str">
        <f t="shared" si="435"/>
        <v/>
      </c>
      <c r="CG187" s="1347" t="str">
        <f t="shared" si="436"/>
        <v/>
      </c>
      <c r="CH187" s="1347" t="str">
        <f t="shared" si="437"/>
        <v/>
      </c>
      <c r="CI187" s="1347" t="str">
        <f t="shared" si="438"/>
        <v/>
      </c>
      <c r="CJ187" s="1347" t="str">
        <f t="shared" si="439"/>
        <v/>
      </c>
      <c r="CK187" s="1348" t="str">
        <f t="shared" si="440"/>
        <v/>
      </c>
      <c r="CL187" s="1348" t="str">
        <f t="shared" si="441"/>
        <v/>
      </c>
      <c r="CM187" s="1348" t="str">
        <f t="shared" si="442"/>
        <v/>
      </c>
      <c r="CN187" s="1347" t="str">
        <f t="shared" si="443"/>
        <v/>
      </c>
      <c r="CO187" s="1347" t="str">
        <f t="shared" si="444"/>
        <v/>
      </c>
      <c r="CP187" s="1347" t="str">
        <f t="shared" si="445"/>
        <v/>
      </c>
      <c r="CQ187" s="1347" t="str">
        <f t="shared" si="446"/>
        <v/>
      </c>
      <c r="CR187" s="1347" t="str">
        <f t="shared" si="447"/>
        <v/>
      </c>
      <c r="CS187" s="1346" t="str">
        <f t="shared" si="448"/>
        <v/>
      </c>
      <c r="CT187" s="1349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5" t="str">
        <f t="shared" si="433"/>
        <v/>
      </c>
      <c r="CE188" s="1346" t="str">
        <f t="shared" si="434"/>
        <v/>
      </c>
      <c r="CF188" s="1347" t="str">
        <f t="shared" si="435"/>
        <v/>
      </c>
      <c r="CG188" s="1347" t="str">
        <f t="shared" si="436"/>
        <v/>
      </c>
      <c r="CH188" s="1347" t="str">
        <f t="shared" si="437"/>
        <v/>
      </c>
      <c r="CI188" s="1347" t="str">
        <f t="shared" si="438"/>
        <v/>
      </c>
      <c r="CJ188" s="1347" t="str">
        <f t="shared" si="439"/>
        <v/>
      </c>
      <c r="CK188" s="1348" t="str">
        <f t="shared" si="440"/>
        <v/>
      </c>
      <c r="CL188" s="1348" t="str">
        <f t="shared" si="441"/>
        <v/>
      </c>
      <c r="CM188" s="1348" t="str">
        <f t="shared" si="442"/>
        <v/>
      </c>
      <c r="CN188" s="1347" t="str">
        <f t="shared" si="443"/>
        <v/>
      </c>
      <c r="CO188" s="1347" t="str">
        <f t="shared" si="444"/>
        <v/>
      </c>
      <c r="CP188" s="1347" t="str">
        <f t="shared" si="445"/>
        <v/>
      </c>
      <c r="CQ188" s="1347" t="str">
        <f t="shared" si="446"/>
        <v/>
      </c>
      <c r="CR188" s="1347" t="str">
        <f t="shared" si="447"/>
        <v/>
      </c>
      <c r="CS188" s="1346" t="str">
        <f t="shared" si="448"/>
        <v/>
      </c>
      <c r="CT188" s="1349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5" t="str">
        <f t="shared" si="433"/>
        <v/>
      </c>
      <c r="CE189" s="1346" t="str">
        <f t="shared" si="434"/>
        <v/>
      </c>
      <c r="CF189" s="1347" t="str">
        <f t="shared" si="435"/>
        <v/>
      </c>
      <c r="CG189" s="1347" t="str">
        <f t="shared" si="436"/>
        <v/>
      </c>
      <c r="CH189" s="1347" t="str">
        <f t="shared" si="437"/>
        <v/>
      </c>
      <c r="CI189" s="1347" t="str">
        <f t="shared" si="438"/>
        <v/>
      </c>
      <c r="CJ189" s="1347" t="str">
        <f t="shared" si="439"/>
        <v/>
      </c>
      <c r="CK189" s="1348" t="str">
        <f t="shared" si="440"/>
        <v/>
      </c>
      <c r="CL189" s="1348" t="str">
        <f t="shared" si="441"/>
        <v/>
      </c>
      <c r="CM189" s="1348" t="str">
        <f t="shared" si="442"/>
        <v/>
      </c>
      <c r="CN189" s="1347" t="str">
        <f t="shared" si="443"/>
        <v/>
      </c>
      <c r="CO189" s="1347" t="str">
        <f t="shared" si="444"/>
        <v/>
      </c>
      <c r="CP189" s="1347" t="str">
        <f t="shared" si="445"/>
        <v/>
      </c>
      <c r="CQ189" s="1347" t="str">
        <f t="shared" si="446"/>
        <v/>
      </c>
      <c r="CR189" s="1347" t="str">
        <f t="shared" si="447"/>
        <v/>
      </c>
      <c r="CS189" s="1346" t="str">
        <f t="shared" si="448"/>
        <v/>
      </c>
      <c r="CT189" s="1349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5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3"/>
        <v/>
      </c>
      <c r="CF190" s="1347" t="str">
        <f t="shared" si="523"/>
        <v/>
      </c>
      <c r="CG190" s="1347" t="str">
        <f t="shared" si="523"/>
        <v/>
      </c>
      <c r="CH190" s="1347" t="str">
        <f t="shared" si="523"/>
        <v/>
      </c>
      <c r="CI190" s="1347" t="str">
        <f t="shared" si="523"/>
        <v/>
      </c>
      <c r="CJ190" s="1347" t="str">
        <f t="shared" si="523"/>
        <v/>
      </c>
      <c r="CK190" s="1348" t="str">
        <f t="shared" si="523"/>
        <v/>
      </c>
      <c r="CL190" s="1348" t="str">
        <f t="shared" si="523"/>
        <v/>
      </c>
      <c r="CM190" s="1348" t="str">
        <f t="shared" si="523"/>
        <v/>
      </c>
      <c r="CN190" s="1347" t="str">
        <f t="shared" si="523"/>
        <v/>
      </c>
      <c r="CO190" s="1347" t="str">
        <f t="shared" si="523"/>
        <v/>
      </c>
      <c r="CP190" s="1347" t="str">
        <f t="shared" si="523"/>
        <v/>
      </c>
      <c r="CQ190" s="1347" t="str">
        <f t="shared" si="523"/>
        <v/>
      </c>
      <c r="CR190" s="1347" t="str">
        <f t="shared" si="523"/>
        <v/>
      </c>
      <c r="CS190" s="1346" t="str">
        <f t="shared" si="523"/>
        <v/>
      </c>
      <c r="CT190" s="1349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5" t="str">
        <f t="shared" si="523"/>
        <v/>
      </c>
      <c r="CE191" s="1346" t="str">
        <f t="shared" si="523"/>
        <v/>
      </c>
      <c r="CF191" s="1347" t="str">
        <f t="shared" si="523"/>
        <v/>
      </c>
      <c r="CG191" s="1347" t="str">
        <f t="shared" si="523"/>
        <v/>
      </c>
      <c r="CH191" s="1347" t="str">
        <f t="shared" si="523"/>
        <v/>
      </c>
      <c r="CI191" s="1347" t="str">
        <f t="shared" si="523"/>
        <v/>
      </c>
      <c r="CJ191" s="1347" t="str">
        <f t="shared" si="523"/>
        <v/>
      </c>
      <c r="CK191" s="1348" t="str">
        <f t="shared" si="523"/>
        <v/>
      </c>
      <c r="CL191" s="1348" t="str">
        <f t="shared" si="523"/>
        <v/>
      </c>
      <c r="CM191" s="1348" t="str">
        <f t="shared" si="523"/>
        <v/>
      </c>
      <c r="CN191" s="1347" t="str">
        <f t="shared" si="523"/>
        <v/>
      </c>
      <c r="CO191" s="1347" t="str">
        <f t="shared" si="523"/>
        <v/>
      </c>
      <c r="CP191" s="1347" t="str">
        <f t="shared" si="523"/>
        <v/>
      </c>
      <c r="CQ191" s="1347" t="str">
        <f t="shared" si="523"/>
        <v/>
      </c>
      <c r="CR191" s="1347" t="str">
        <f t="shared" si="523"/>
        <v/>
      </c>
      <c r="CS191" s="1346" t="str">
        <f t="shared" si="523"/>
        <v/>
      </c>
      <c r="CT191" s="1349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5" t="str">
        <f t="shared" si="523"/>
        <v/>
      </c>
      <c r="CE192" s="1346" t="str">
        <f t="shared" si="523"/>
        <v/>
      </c>
      <c r="CF192" s="1347" t="str">
        <f t="shared" si="523"/>
        <v/>
      </c>
      <c r="CG192" s="1347" t="str">
        <f t="shared" si="523"/>
        <v/>
      </c>
      <c r="CH192" s="1347" t="str">
        <f t="shared" si="523"/>
        <v/>
      </c>
      <c r="CI192" s="1347" t="str">
        <f t="shared" si="523"/>
        <v/>
      </c>
      <c r="CJ192" s="1347" t="str">
        <f t="shared" si="523"/>
        <v/>
      </c>
      <c r="CK192" s="1348" t="str">
        <f t="shared" si="523"/>
        <v/>
      </c>
      <c r="CL192" s="1348" t="str">
        <f t="shared" si="523"/>
        <v/>
      </c>
      <c r="CM192" s="1348" t="str">
        <f t="shared" si="523"/>
        <v/>
      </c>
      <c r="CN192" s="1347" t="str">
        <f t="shared" si="523"/>
        <v/>
      </c>
      <c r="CO192" s="1347" t="str">
        <f t="shared" si="523"/>
        <v/>
      </c>
      <c r="CP192" s="1347" t="str">
        <f t="shared" si="523"/>
        <v/>
      </c>
      <c r="CQ192" s="1347" t="str">
        <f t="shared" si="523"/>
        <v/>
      </c>
      <c r="CR192" s="1347" t="str">
        <f t="shared" si="523"/>
        <v/>
      </c>
      <c r="CS192" s="1346" t="str">
        <f t="shared" si="523"/>
        <v/>
      </c>
      <c r="CT192" s="1349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5" t="str">
        <f t="shared" si="523"/>
        <v/>
      </c>
      <c r="CE193" s="1346" t="str">
        <f t="shared" si="523"/>
        <v/>
      </c>
      <c r="CF193" s="1347" t="str">
        <f t="shared" si="523"/>
        <v/>
      </c>
      <c r="CG193" s="1347" t="str">
        <f t="shared" si="523"/>
        <v/>
      </c>
      <c r="CH193" s="1347" t="str">
        <f t="shared" si="523"/>
        <v/>
      </c>
      <c r="CI193" s="1347" t="str">
        <f t="shared" si="523"/>
        <v/>
      </c>
      <c r="CJ193" s="1347" t="str">
        <f t="shared" si="523"/>
        <v/>
      </c>
      <c r="CK193" s="1348" t="str">
        <f t="shared" si="523"/>
        <v/>
      </c>
      <c r="CL193" s="1348" t="str">
        <f t="shared" si="523"/>
        <v/>
      </c>
      <c r="CM193" s="1348" t="str">
        <f t="shared" si="523"/>
        <v/>
      </c>
      <c r="CN193" s="1347" t="str">
        <f t="shared" si="523"/>
        <v/>
      </c>
      <c r="CO193" s="1347" t="str">
        <f t="shared" si="523"/>
        <v/>
      </c>
      <c r="CP193" s="1347" t="str">
        <f t="shared" si="523"/>
        <v/>
      </c>
      <c r="CQ193" s="1347" t="str">
        <f t="shared" si="523"/>
        <v/>
      </c>
      <c r="CR193" s="1347" t="str">
        <f t="shared" si="523"/>
        <v/>
      </c>
      <c r="CS193" s="1346" t="str">
        <f t="shared" si="523"/>
        <v/>
      </c>
      <c r="CT193" s="1349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5" t="str">
        <f t="shared" si="523"/>
        <v/>
      </c>
      <c r="CE194" s="1346" t="str">
        <f t="shared" si="523"/>
        <v/>
      </c>
      <c r="CF194" s="1347" t="str">
        <f t="shared" si="523"/>
        <v/>
      </c>
      <c r="CG194" s="1347" t="str">
        <f t="shared" si="523"/>
        <v/>
      </c>
      <c r="CH194" s="1347" t="str">
        <f t="shared" si="523"/>
        <v/>
      </c>
      <c r="CI194" s="1347" t="str">
        <f t="shared" si="523"/>
        <v/>
      </c>
      <c r="CJ194" s="1347" t="str">
        <f t="shared" si="523"/>
        <v/>
      </c>
      <c r="CK194" s="1348" t="str">
        <f t="shared" si="523"/>
        <v/>
      </c>
      <c r="CL194" s="1348" t="str">
        <f t="shared" si="523"/>
        <v/>
      </c>
      <c r="CM194" s="1348" t="str">
        <f t="shared" si="523"/>
        <v/>
      </c>
      <c r="CN194" s="1347" t="str">
        <f t="shared" si="523"/>
        <v/>
      </c>
      <c r="CO194" s="1347" t="str">
        <f t="shared" si="523"/>
        <v/>
      </c>
      <c r="CP194" s="1347" t="str">
        <f t="shared" si="523"/>
        <v/>
      </c>
      <c r="CQ194" s="1347" t="str">
        <f t="shared" si="523"/>
        <v/>
      </c>
      <c r="CR194" s="1347" t="str">
        <f t="shared" si="523"/>
        <v/>
      </c>
      <c r="CS194" s="1346" t="str">
        <f t="shared" si="523"/>
        <v/>
      </c>
      <c r="CT194" s="1349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5" t="str">
        <f t="shared" si="523"/>
        <v/>
      </c>
      <c r="CE195" s="1346" t="str">
        <f t="shared" si="523"/>
        <v/>
      </c>
      <c r="CF195" s="1347" t="str">
        <f t="shared" si="523"/>
        <v/>
      </c>
      <c r="CG195" s="1347" t="str">
        <f t="shared" si="523"/>
        <v/>
      </c>
      <c r="CH195" s="1347" t="str">
        <f t="shared" si="523"/>
        <v/>
      </c>
      <c r="CI195" s="1347" t="str">
        <f t="shared" si="523"/>
        <v/>
      </c>
      <c r="CJ195" s="1347" t="str">
        <f t="shared" si="523"/>
        <v/>
      </c>
      <c r="CK195" s="1348" t="str">
        <f t="shared" si="523"/>
        <v/>
      </c>
      <c r="CL195" s="1348" t="str">
        <f t="shared" si="523"/>
        <v/>
      </c>
      <c r="CM195" s="1348" t="str">
        <f t="shared" si="523"/>
        <v/>
      </c>
      <c r="CN195" s="1347" t="str">
        <f t="shared" si="523"/>
        <v/>
      </c>
      <c r="CO195" s="1347" t="str">
        <f t="shared" si="523"/>
        <v/>
      </c>
      <c r="CP195" s="1347" t="str">
        <f t="shared" si="523"/>
        <v/>
      </c>
      <c r="CQ195" s="1347" t="str">
        <f t="shared" si="523"/>
        <v/>
      </c>
      <c r="CR195" s="1347" t="str">
        <f t="shared" si="523"/>
        <v/>
      </c>
      <c r="CS195" s="1346" t="str">
        <f t="shared" si="523"/>
        <v/>
      </c>
      <c r="CT195" s="1349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5" t="str">
        <f t="shared" si="523"/>
        <v/>
      </c>
      <c r="CE196" s="1346" t="str">
        <f t="shared" si="523"/>
        <v/>
      </c>
      <c r="CF196" s="1347" t="str">
        <f t="shared" si="523"/>
        <v/>
      </c>
      <c r="CG196" s="1347" t="str">
        <f t="shared" si="523"/>
        <v/>
      </c>
      <c r="CH196" s="1347" t="str">
        <f t="shared" si="523"/>
        <v/>
      </c>
      <c r="CI196" s="1347" t="str">
        <f t="shared" si="523"/>
        <v/>
      </c>
      <c r="CJ196" s="1347" t="str">
        <f t="shared" si="523"/>
        <v/>
      </c>
      <c r="CK196" s="1348" t="str">
        <f t="shared" si="523"/>
        <v/>
      </c>
      <c r="CL196" s="1348" t="str">
        <f t="shared" si="523"/>
        <v/>
      </c>
      <c r="CM196" s="1348" t="str">
        <f t="shared" si="523"/>
        <v/>
      </c>
      <c r="CN196" s="1347" t="str">
        <f t="shared" si="523"/>
        <v/>
      </c>
      <c r="CO196" s="1347" t="str">
        <f t="shared" si="523"/>
        <v/>
      </c>
      <c r="CP196" s="1347" t="str">
        <f t="shared" si="523"/>
        <v/>
      </c>
      <c r="CQ196" s="1347" t="str">
        <f t="shared" si="523"/>
        <v/>
      </c>
      <c r="CR196" s="1347" t="str">
        <f t="shared" si="523"/>
        <v/>
      </c>
      <c r="CS196" s="1346" t="str">
        <f t="shared" si="523"/>
        <v/>
      </c>
      <c r="CT196" s="1349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5">
        <f t="shared" si="523"/>
        <v>0</v>
      </c>
      <c r="CE197" s="1346">
        <f t="shared" si="523"/>
        <v>0</v>
      </c>
      <c r="CF197" s="1347">
        <f t="shared" si="523"/>
        <v>0</v>
      </c>
      <c r="CG197" s="1347">
        <f t="shared" si="523"/>
        <v>0</v>
      </c>
      <c r="CH197" s="1347">
        <f t="shared" si="523"/>
        <v>0</v>
      </c>
      <c r="CI197" s="1347">
        <f t="shared" si="523"/>
        <v>0</v>
      </c>
      <c r="CJ197" s="1347">
        <f t="shared" si="523"/>
        <v>0</v>
      </c>
      <c r="CK197" s="1348">
        <f t="shared" si="523"/>
        <v>0</v>
      </c>
      <c r="CL197" s="1348">
        <f t="shared" si="523"/>
        <v>0</v>
      </c>
      <c r="CM197" s="1348">
        <f t="shared" si="523"/>
        <v>0</v>
      </c>
      <c r="CN197" s="1347">
        <f t="shared" si="523"/>
        <v>0</v>
      </c>
      <c r="CO197" s="1347">
        <f t="shared" si="523"/>
        <v>0</v>
      </c>
      <c r="CP197" s="1347">
        <f t="shared" si="523"/>
        <v>0</v>
      </c>
      <c r="CQ197" s="1347">
        <f t="shared" si="523"/>
        <v>0</v>
      </c>
      <c r="CR197" s="1347">
        <f t="shared" si="523"/>
        <v>1</v>
      </c>
      <c r="CS197" s="1346">
        <f t="shared" si="523"/>
        <v>1</v>
      </c>
      <c r="CT197" s="1349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5" t="str">
        <f t="shared" si="523"/>
        <v/>
      </c>
      <c r="CE198" s="1346" t="str">
        <f t="shared" si="523"/>
        <v/>
      </c>
      <c r="CF198" s="1347" t="str">
        <f t="shared" si="523"/>
        <v/>
      </c>
      <c r="CG198" s="1347" t="str">
        <f t="shared" si="523"/>
        <v/>
      </c>
      <c r="CH198" s="1347" t="str">
        <f t="shared" si="523"/>
        <v/>
      </c>
      <c r="CI198" s="1347" t="str">
        <f t="shared" si="523"/>
        <v/>
      </c>
      <c r="CJ198" s="1347" t="str">
        <f t="shared" si="523"/>
        <v/>
      </c>
      <c r="CK198" s="1348" t="str">
        <f t="shared" si="523"/>
        <v/>
      </c>
      <c r="CL198" s="1348">
        <f t="shared" si="523"/>
        <v>1500</v>
      </c>
      <c r="CM198" s="1348">
        <f t="shared" si="523"/>
        <v>2185</v>
      </c>
      <c r="CN198" s="1347" t="str">
        <f t="shared" si="523"/>
        <v/>
      </c>
      <c r="CO198" s="1347" t="str">
        <f t="shared" si="523"/>
        <v/>
      </c>
      <c r="CP198" s="1347" t="str">
        <f t="shared" si="523"/>
        <v/>
      </c>
      <c r="CQ198" s="1347" t="str">
        <f t="shared" si="523"/>
        <v/>
      </c>
      <c r="CR198" s="1347" t="str">
        <f t="shared" si="523"/>
        <v/>
      </c>
      <c r="CS198" s="1346" t="str">
        <f t="shared" si="523"/>
        <v/>
      </c>
      <c r="CT198" s="1349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5">
        <f t="shared" si="523"/>
        <v>0</v>
      </c>
      <c r="CE199" s="1346">
        <f t="shared" si="523"/>
        <v>0</v>
      </c>
      <c r="CF199" s="1347">
        <f t="shared" si="523"/>
        <v>0</v>
      </c>
      <c r="CG199" s="1347">
        <f t="shared" si="523"/>
        <v>0</v>
      </c>
      <c r="CH199" s="1347">
        <f t="shared" si="523"/>
        <v>0</v>
      </c>
      <c r="CI199" s="1347">
        <f t="shared" si="523"/>
        <v>0</v>
      </c>
      <c r="CJ199" s="1347">
        <f t="shared" si="523"/>
        <v>0</v>
      </c>
      <c r="CK199" s="1348">
        <f t="shared" si="523"/>
        <v>0</v>
      </c>
      <c r="CL199" s="1348">
        <f t="shared" si="523"/>
        <v>0</v>
      </c>
      <c r="CM199" s="1348">
        <f t="shared" si="523"/>
        <v>0</v>
      </c>
      <c r="CN199" s="1347">
        <f t="shared" si="523"/>
        <v>0</v>
      </c>
      <c r="CO199" s="1347">
        <f t="shared" si="523"/>
        <v>0</v>
      </c>
      <c r="CP199" s="1347">
        <f t="shared" si="523"/>
        <v>0</v>
      </c>
      <c r="CQ199" s="1347">
        <f t="shared" si="523"/>
        <v>0</v>
      </c>
      <c r="CR199" s="1347">
        <f t="shared" si="523"/>
        <v>0</v>
      </c>
      <c r="CS199" s="1346">
        <f t="shared" si="523"/>
        <v>2185</v>
      </c>
      <c r="CT199" s="1349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2"/>
        <v/>
      </c>
      <c r="CG200" s="1352" t="str">
        <f t="shared" si="542"/>
        <v/>
      </c>
      <c r="CH200" s="1352" t="str">
        <f t="shared" si="542"/>
        <v/>
      </c>
      <c r="CI200" s="1352" t="str">
        <f t="shared" si="542"/>
        <v/>
      </c>
      <c r="CJ200" s="1352">
        <f t="shared" si="542"/>
        <v>0</v>
      </c>
      <c r="CK200" s="1353">
        <f t="shared" si="542"/>
        <v>0</v>
      </c>
      <c r="CL200" s="1353">
        <f t="shared" si="542"/>
        <v>0</v>
      </c>
      <c r="CM200" s="1353">
        <f t="shared" si="542"/>
        <v>6.6666666666666666E-2</v>
      </c>
      <c r="CN200" s="1352">
        <f t="shared" si="542"/>
        <v>0.1</v>
      </c>
      <c r="CO200" s="1352">
        <f t="shared" si="542"/>
        <v>0.2</v>
      </c>
      <c r="CP200" s="1352" t="str">
        <f t="shared" si="542"/>
        <v/>
      </c>
      <c r="CQ200" s="1352" t="str">
        <f t="shared" si="542"/>
        <v/>
      </c>
      <c r="CR200" s="1352" t="str">
        <f t="shared" si="542"/>
        <v/>
      </c>
      <c r="CS200" s="1351" t="str">
        <f t="shared" si="542"/>
        <v/>
      </c>
      <c r="CT200" s="1354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5" t="str">
        <f t="shared" si="433"/>
        <v/>
      </c>
      <c r="CE201" s="1346" t="str">
        <f t="shared" si="434"/>
        <v/>
      </c>
      <c r="CF201" s="1347" t="str">
        <f t="shared" si="435"/>
        <v/>
      </c>
      <c r="CG201" s="1347" t="str">
        <f t="shared" si="436"/>
        <v/>
      </c>
      <c r="CH201" s="1347" t="str">
        <f t="shared" si="437"/>
        <v/>
      </c>
      <c r="CI201" s="1347" t="str">
        <f t="shared" si="438"/>
        <v/>
      </c>
      <c r="CJ201" s="1347" t="str">
        <f t="shared" si="439"/>
        <v/>
      </c>
      <c r="CK201" s="1348" t="str">
        <f t="shared" si="440"/>
        <v/>
      </c>
      <c r="CL201" s="1348" t="str">
        <f t="shared" si="441"/>
        <v/>
      </c>
      <c r="CM201" s="1348" t="str">
        <f t="shared" si="442"/>
        <v/>
      </c>
      <c r="CN201" s="1347" t="str">
        <f t="shared" si="443"/>
        <v/>
      </c>
      <c r="CO201" s="1347" t="str">
        <f t="shared" si="444"/>
        <v/>
      </c>
      <c r="CP201" s="1347" t="str">
        <f t="shared" si="445"/>
        <v/>
      </c>
      <c r="CQ201" s="1347" t="str">
        <f t="shared" si="446"/>
        <v/>
      </c>
      <c r="CR201" s="1347" t="str">
        <f t="shared" si="447"/>
        <v/>
      </c>
      <c r="CS201" s="1346" t="str">
        <f t="shared" si="448"/>
        <v/>
      </c>
      <c r="CT201" s="1349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5" t="str">
        <f t="shared" si="433"/>
        <v/>
      </c>
      <c r="CE202" s="1346" t="str">
        <f t="shared" si="434"/>
        <v/>
      </c>
      <c r="CF202" s="1347" t="str">
        <f t="shared" si="435"/>
        <v/>
      </c>
      <c r="CG202" s="1347" t="str">
        <f t="shared" si="436"/>
        <v/>
      </c>
      <c r="CH202" s="1347" t="str">
        <f t="shared" si="437"/>
        <v/>
      </c>
      <c r="CI202" s="1347" t="str">
        <f t="shared" si="438"/>
        <v/>
      </c>
      <c r="CJ202" s="1347" t="str">
        <f t="shared" si="439"/>
        <v/>
      </c>
      <c r="CK202" s="1348" t="str">
        <f t="shared" si="440"/>
        <v/>
      </c>
      <c r="CL202" s="1348" t="str">
        <f t="shared" si="441"/>
        <v/>
      </c>
      <c r="CM202" s="1348" t="str">
        <f t="shared" si="442"/>
        <v/>
      </c>
      <c r="CN202" s="1347" t="str">
        <f t="shared" si="443"/>
        <v/>
      </c>
      <c r="CO202" s="1347" t="str">
        <f t="shared" si="444"/>
        <v/>
      </c>
      <c r="CP202" s="1347" t="str">
        <f t="shared" si="445"/>
        <v/>
      </c>
      <c r="CQ202" s="1347" t="str">
        <f t="shared" si="446"/>
        <v/>
      </c>
      <c r="CR202" s="1347" t="str">
        <f t="shared" si="447"/>
        <v/>
      </c>
      <c r="CS202" s="1346" t="str">
        <f t="shared" si="448"/>
        <v/>
      </c>
      <c r="CT202" s="1349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5" t="str">
        <f t="shared" si="433"/>
        <v/>
      </c>
      <c r="CE203" s="1346" t="str">
        <f t="shared" si="434"/>
        <v/>
      </c>
      <c r="CF203" s="1347" t="str">
        <f t="shared" si="435"/>
        <v/>
      </c>
      <c r="CG203" s="1347" t="str">
        <f t="shared" si="436"/>
        <v/>
      </c>
      <c r="CH203" s="1347" t="str">
        <f t="shared" si="437"/>
        <v/>
      </c>
      <c r="CI203" s="1347" t="str">
        <f t="shared" si="438"/>
        <v/>
      </c>
      <c r="CJ203" s="1347" t="str">
        <f t="shared" si="439"/>
        <v/>
      </c>
      <c r="CK203" s="1348" t="str">
        <f t="shared" si="440"/>
        <v/>
      </c>
      <c r="CL203" s="1348" t="str">
        <f t="shared" si="441"/>
        <v/>
      </c>
      <c r="CM203" s="1348" t="str">
        <f t="shared" si="442"/>
        <v/>
      </c>
      <c r="CN203" s="1347" t="str">
        <f t="shared" si="443"/>
        <v/>
      </c>
      <c r="CO203" s="1347" t="str">
        <f t="shared" si="444"/>
        <v/>
      </c>
      <c r="CP203" s="1347" t="str">
        <f t="shared" si="445"/>
        <v/>
      </c>
      <c r="CQ203" s="1347" t="str">
        <f t="shared" si="446"/>
        <v/>
      </c>
      <c r="CR203" s="1347" t="str">
        <f t="shared" si="447"/>
        <v/>
      </c>
      <c r="CS203" s="1346" t="str">
        <f t="shared" si="448"/>
        <v/>
      </c>
      <c r="CT203" s="1349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5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47"/>
        <v>0</v>
      </c>
      <c r="CF204" s="1347">
        <f t="shared" si="547"/>
        <v>0</v>
      </c>
      <c r="CG204" s="1347">
        <f t="shared" si="547"/>
        <v>0</v>
      </c>
      <c r="CH204" s="1347">
        <f t="shared" si="547"/>
        <v>0</v>
      </c>
      <c r="CI204" s="1347">
        <f t="shared" si="547"/>
        <v>0</v>
      </c>
      <c r="CJ204" s="1347">
        <f t="shared" si="547"/>
        <v>0</v>
      </c>
      <c r="CK204" s="1348">
        <f t="shared" si="547"/>
        <v>0</v>
      </c>
      <c r="CL204" s="1348">
        <f t="shared" si="547"/>
        <v>0</v>
      </c>
      <c r="CM204" s="1348">
        <f t="shared" si="547"/>
        <v>0</v>
      </c>
      <c r="CN204" s="1347">
        <f t="shared" si="547"/>
        <v>0</v>
      </c>
      <c r="CO204" s="1347">
        <f t="shared" si="547"/>
        <v>0</v>
      </c>
      <c r="CP204" s="1347">
        <f t="shared" si="547"/>
        <v>0</v>
      </c>
      <c r="CQ204" s="1347">
        <f t="shared" si="547"/>
        <v>1</v>
      </c>
      <c r="CR204" s="1347">
        <f t="shared" si="547"/>
        <v>2</v>
      </c>
      <c r="CS204" s="1346">
        <f t="shared" si="547"/>
        <v>5</v>
      </c>
      <c r="CT204" s="1349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5" t="str">
        <f t="shared" si="547"/>
        <v/>
      </c>
      <c r="CE205" s="1346" t="str">
        <f t="shared" si="547"/>
        <v/>
      </c>
      <c r="CF205" s="1347" t="str">
        <f t="shared" si="547"/>
        <v/>
      </c>
      <c r="CG205" s="1347" t="str">
        <f t="shared" si="547"/>
        <v/>
      </c>
      <c r="CH205" s="1347" t="str">
        <f t="shared" si="547"/>
        <v/>
      </c>
      <c r="CI205" s="1347" t="str">
        <f t="shared" si="547"/>
        <v/>
      </c>
      <c r="CJ205" s="1347" t="str">
        <f t="shared" si="547"/>
        <v/>
      </c>
      <c r="CK205" s="1348">
        <f t="shared" si="547"/>
        <v>90</v>
      </c>
      <c r="CL205" s="1348">
        <f t="shared" si="547"/>
        <v>120</v>
      </c>
      <c r="CM205" s="1348">
        <f t="shared" si="547"/>
        <v>200</v>
      </c>
      <c r="CN205" s="1347">
        <f t="shared" si="547"/>
        <v>250</v>
      </c>
      <c r="CO205" s="1347" t="str">
        <f t="shared" si="547"/>
        <v/>
      </c>
      <c r="CP205" s="1347" t="str">
        <f t="shared" si="547"/>
        <v/>
      </c>
      <c r="CQ205" s="1347" t="str">
        <f t="shared" si="547"/>
        <v/>
      </c>
      <c r="CR205" s="1347" t="str">
        <f t="shared" si="547"/>
        <v/>
      </c>
      <c r="CS205" s="1346" t="str">
        <f t="shared" si="547"/>
        <v/>
      </c>
      <c r="CT205" s="1349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5" t="str">
        <f t="shared" si="547"/>
        <v/>
      </c>
      <c r="CE206" s="1346">
        <f t="shared" si="547"/>
        <v>0</v>
      </c>
      <c r="CF206" s="1347">
        <f t="shared" si="547"/>
        <v>0</v>
      </c>
      <c r="CG206" s="1347">
        <f t="shared" si="547"/>
        <v>0</v>
      </c>
      <c r="CH206" s="1347">
        <f t="shared" si="547"/>
        <v>0</v>
      </c>
      <c r="CI206" s="1347">
        <f t="shared" si="547"/>
        <v>0</v>
      </c>
      <c r="CJ206" s="1347">
        <f t="shared" si="547"/>
        <v>0</v>
      </c>
      <c r="CK206" s="1348">
        <f t="shared" si="547"/>
        <v>0</v>
      </c>
      <c r="CL206" s="1348">
        <f t="shared" si="547"/>
        <v>0</v>
      </c>
      <c r="CM206" s="1348">
        <f t="shared" si="547"/>
        <v>0</v>
      </c>
      <c r="CN206" s="1347">
        <f t="shared" si="547"/>
        <v>0</v>
      </c>
      <c r="CO206" s="1347">
        <f t="shared" si="547"/>
        <v>0</v>
      </c>
      <c r="CP206" s="1347">
        <f t="shared" si="547"/>
        <v>0</v>
      </c>
      <c r="CQ206" s="1347">
        <f t="shared" si="547"/>
        <v>250</v>
      </c>
      <c r="CR206" s="1347">
        <f t="shared" si="547"/>
        <v>400</v>
      </c>
      <c r="CS206" s="1346">
        <f t="shared" si="547"/>
        <v>450</v>
      </c>
      <c r="CT206" s="1349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865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5" t="str">
        <f t="shared" si="547"/>
        <v/>
      </c>
      <c r="CE207" s="1346" t="str">
        <f t="shared" si="547"/>
        <v/>
      </c>
      <c r="CF207" s="1347" t="str">
        <f t="shared" si="547"/>
        <v/>
      </c>
      <c r="CG207" s="1347" t="str">
        <f t="shared" si="547"/>
        <v/>
      </c>
      <c r="CH207" s="1347" t="str">
        <f t="shared" si="547"/>
        <v/>
      </c>
      <c r="CI207" s="1347" t="str">
        <f t="shared" si="547"/>
        <v/>
      </c>
      <c r="CJ207" s="1347" t="str">
        <f t="shared" si="547"/>
        <v/>
      </c>
      <c r="CK207" s="1348" t="str">
        <f t="shared" si="547"/>
        <v/>
      </c>
      <c r="CL207" s="1348" t="str">
        <f t="shared" si="547"/>
        <v/>
      </c>
      <c r="CM207" s="1348" t="str">
        <f t="shared" si="547"/>
        <v/>
      </c>
      <c r="CN207" s="1347" t="str">
        <f t="shared" si="547"/>
        <v/>
      </c>
      <c r="CO207" s="1347" t="str">
        <f t="shared" si="547"/>
        <v/>
      </c>
      <c r="CP207" s="1347" t="str">
        <f t="shared" si="547"/>
        <v/>
      </c>
      <c r="CQ207" s="1347" t="str">
        <f t="shared" si="547"/>
        <v/>
      </c>
      <c r="CR207" s="1347" t="str">
        <f t="shared" si="547"/>
        <v/>
      </c>
      <c r="CS207" s="1346" t="str">
        <f t="shared" si="547"/>
        <v/>
      </c>
      <c r="CT207" s="1349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5" t="str">
        <f t="shared" si="547"/>
        <v/>
      </c>
      <c r="CE208" s="1346" t="str">
        <f t="shared" si="547"/>
        <v/>
      </c>
      <c r="CF208" s="1347" t="str">
        <f t="shared" si="547"/>
        <v/>
      </c>
      <c r="CG208" s="1347" t="str">
        <f t="shared" si="547"/>
        <v/>
      </c>
      <c r="CH208" s="1347" t="str">
        <f t="shared" si="547"/>
        <v/>
      </c>
      <c r="CI208" s="1347" t="str">
        <f t="shared" si="547"/>
        <v/>
      </c>
      <c r="CJ208" s="1347" t="str">
        <f t="shared" si="547"/>
        <v/>
      </c>
      <c r="CK208" s="1348" t="str">
        <f t="shared" si="547"/>
        <v/>
      </c>
      <c r="CL208" s="1348" t="str">
        <f t="shared" si="547"/>
        <v/>
      </c>
      <c r="CM208" s="1348" t="str">
        <f t="shared" si="547"/>
        <v/>
      </c>
      <c r="CN208" s="1347" t="str">
        <f t="shared" si="547"/>
        <v/>
      </c>
      <c r="CO208" s="1347" t="str">
        <f t="shared" si="547"/>
        <v/>
      </c>
      <c r="CP208" s="1347" t="str">
        <f t="shared" si="547"/>
        <v/>
      </c>
      <c r="CQ208" s="1347" t="str">
        <f t="shared" si="547"/>
        <v/>
      </c>
      <c r="CR208" s="1347" t="str">
        <f t="shared" si="547"/>
        <v/>
      </c>
      <c r="CS208" s="1346" t="str">
        <f t="shared" si="547"/>
        <v/>
      </c>
      <c r="CT208" s="1349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5" t="str">
        <f t="shared" si="547"/>
        <v/>
      </c>
      <c r="CE209" s="1346" t="str">
        <f t="shared" si="547"/>
        <v/>
      </c>
      <c r="CF209" s="1347" t="str">
        <f t="shared" si="547"/>
        <v/>
      </c>
      <c r="CG209" s="1347" t="str">
        <f t="shared" si="547"/>
        <v/>
      </c>
      <c r="CH209" s="1347" t="str">
        <f t="shared" si="547"/>
        <v/>
      </c>
      <c r="CI209" s="1347" t="str">
        <f t="shared" si="547"/>
        <v/>
      </c>
      <c r="CJ209" s="1347" t="str">
        <f t="shared" si="547"/>
        <v/>
      </c>
      <c r="CK209" s="1348" t="str">
        <f t="shared" si="547"/>
        <v/>
      </c>
      <c r="CL209" s="1348" t="str">
        <f t="shared" si="547"/>
        <v/>
      </c>
      <c r="CM209" s="1348" t="str">
        <f t="shared" si="547"/>
        <v/>
      </c>
      <c r="CN209" s="1347" t="str">
        <f t="shared" si="547"/>
        <v/>
      </c>
      <c r="CO209" s="1347" t="str">
        <f t="shared" si="547"/>
        <v/>
      </c>
      <c r="CP209" s="1347" t="str">
        <f t="shared" si="547"/>
        <v/>
      </c>
      <c r="CQ209" s="1347" t="str">
        <f t="shared" si="547"/>
        <v/>
      </c>
      <c r="CR209" s="1347" t="str">
        <f t="shared" si="547"/>
        <v/>
      </c>
      <c r="CS209" s="1346" t="str">
        <f t="shared" si="547"/>
        <v/>
      </c>
      <c r="CT209" s="1349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5" t="str">
        <f t="shared" si="547"/>
        <v/>
      </c>
      <c r="CE210" s="1346" t="str">
        <f t="shared" si="547"/>
        <v/>
      </c>
      <c r="CF210" s="1347" t="str">
        <f t="shared" si="547"/>
        <v/>
      </c>
      <c r="CG210" s="1347" t="str">
        <f t="shared" si="547"/>
        <v/>
      </c>
      <c r="CH210" s="1347" t="str">
        <f t="shared" si="547"/>
        <v/>
      </c>
      <c r="CI210" s="1347" t="str">
        <f t="shared" si="547"/>
        <v/>
      </c>
      <c r="CJ210" s="1347" t="str">
        <f t="shared" si="547"/>
        <v/>
      </c>
      <c r="CK210" s="1348" t="str">
        <f t="shared" si="547"/>
        <v/>
      </c>
      <c r="CL210" s="1348" t="str">
        <f t="shared" si="547"/>
        <v/>
      </c>
      <c r="CM210" s="1348" t="str">
        <f t="shared" si="547"/>
        <v/>
      </c>
      <c r="CN210" s="1347" t="str">
        <f t="shared" si="547"/>
        <v/>
      </c>
      <c r="CO210" s="1347" t="str">
        <f t="shared" si="547"/>
        <v/>
      </c>
      <c r="CP210" s="1347" t="str">
        <f t="shared" si="547"/>
        <v/>
      </c>
      <c r="CQ210" s="1347" t="str">
        <f t="shared" si="547"/>
        <v/>
      </c>
      <c r="CR210" s="1347" t="str">
        <f t="shared" si="547"/>
        <v/>
      </c>
      <c r="CS210" s="1346" t="str">
        <f t="shared" si="547"/>
        <v/>
      </c>
      <c r="CT210" s="1349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5" t="str">
        <f t="shared" si="547"/>
        <v/>
      </c>
      <c r="CE211" s="1346" t="str">
        <f t="shared" si="547"/>
        <v/>
      </c>
      <c r="CF211" s="1347" t="str">
        <f t="shared" si="547"/>
        <v/>
      </c>
      <c r="CG211" s="1347" t="str">
        <f t="shared" si="547"/>
        <v/>
      </c>
      <c r="CH211" s="1347" t="str">
        <f t="shared" si="547"/>
        <v/>
      </c>
      <c r="CI211" s="1347" t="str">
        <f t="shared" si="547"/>
        <v/>
      </c>
      <c r="CJ211" s="1347" t="str">
        <f t="shared" si="547"/>
        <v/>
      </c>
      <c r="CK211" s="1348" t="str">
        <f t="shared" si="547"/>
        <v/>
      </c>
      <c r="CL211" s="1348" t="str">
        <f t="shared" si="547"/>
        <v/>
      </c>
      <c r="CM211" s="1348" t="str">
        <f t="shared" si="547"/>
        <v/>
      </c>
      <c r="CN211" s="1347" t="str">
        <f t="shared" si="547"/>
        <v/>
      </c>
      <c r="CO211" s="1347" t="str">
        <f t="shared" si="547"/>
        <v/>
      </c>
      <c r="CP211" s="1347" t="str">
        <f t="shared" si="547"/>
        <v/>
      </c>
      <c r="CQ211" s="1347" t="str">
        <f t="shared" si="547"/>
        <v/>
      </c>
      <c r="CR211" s="1347" t="str">
        <f t="shared" si="547"/>
        <v/>
      </c>
      <c r="CS211" s="1346" t="str">
        <f t="shared" si="547"/>
        <v/>
      </c>
      <c r="CT211" s="1349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5" t="str">
        <f t="shared" si="547"/>
        <v/>
      </c>
      <c r="CE212" s="1346" t="str">
        <f t="shared" si="547"/>
        <v/>
      </c>
      <c r="CF212" s="1347" t="str">
        <f t="shared" si="547"/>
        <v/>
      </c>
      <c r="CG212" s="1347" t="str">
        <f t="shared" si="547"/>
        <v/>
      </c>
      <c r="CH212" s="1347" t="str">
        <f t="shared" si="547"/>
        <v/>
      </c>
      <c r="CI212" s="1347" t="str">
        <f t="shared" si="547"/>
        <v/>
      </c>
      <c r="CJ212" s="1347" t="str">
        <f t="shared" si="547"/>
        <v/>
      </c>
      <c r="CK212" s="1348" t="str">
        <f t="shared" si="547"/>
        <v/>
      </c>
      <c r="CL212" s="1348" t="str">
        <f t="shared" si="547"/>
        <v/>
      </c>
      <c r="CM212" s="1348" t="str">
        <f t="shared" si="547"/>
        <v/>
      </c>
      <c r="CN212" s="1347" t="str">
        <f t="shared" si="547"/>
        <v/>
      </c>
      <c r="CO212" s="1347" t="str">
        <f t="shared" si="547"/>
        <v/>
      </c>
      <c r="CP212" s="1347" t="str">
        <f t="shared" si="547"/>
        <v/>
      </c>
      <c r="CQ212" s="1347" t="str">
        <f t="shared" si="547"/>
        <v/>
      </c>
      <c r="CR212" s="1347" t="str">
        <f t="shared" si="547"/>
        <v/>
      </c>
      <c r="CS212" s="1346" t="str">
        <f t="shared" si="547"/>
        <v/>
      </c>
      <c r="CT212" s="1349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>
        <f t="shared" si="565"/>
        <v>0</v>
      </c>
      <c r="CJ213" s="1352">
        <f t="shared" si="565"/>
        <v>0</v>
      </c>
      <c r="CK213" s="1353">
        <f t="shared" si="565"/>
        <v>0.05</v>
      </c>
      <c r="CL213" s="1353">
        <f t="shared" si="565"/>
        <v>0.25</v>
      </c>
      <c r="CM213" s="1353">
        <f t="shared" si="565"/>
        <v>0.32</v>
      </c>
      <c r="CN213" s="1352">
        <f t="shared" si="565"/>
        <v>0.44</v>
      </c>
      <c r="CO213" s="1352">
        <f t="shared" si="565"/>
        <v>0.6333333333333333</v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>
        <f t="shared" si="565"/>
        <v>1</v>
      </c>
      <c r="CJ214" s="1347">
        <f t="shared" si="565"/>
        <v>2</v>
      </c>
      <c r="CK214" s="1348">
        <f t="shared" si="565"/>
        <v>8</v>
      </c>
      <c r="CL214" s="1348">
        <f t="shared" si="565"/>
        <v>10</v>
      </c>
      <c r="CM214" s="1348">
        <f t="shared" si="565"/>
        <v>10</v>
      </c>
      <c r="CN214" s="1347">
        <f t="shared" si="565"/>
        <v>50</v>
      </c>
      <c r="CO214" s="1347">
        <f t="shared" si="565"/>
        <v>50</v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>
        <f t="shared" si="565"/>
        <v>0</v>
      </c>
      <c r="CJ215" s="1347">
        <f t="shared" si="565"/>
        <v>25</v>
      </c>
      <c r="CK215" s="1348">
        <f t="shared" si="565"/>
        <v>25</v>
      </c>
      <c r="CL215" s="1348">
        <f t="shared" si="565"/>
        <v>30</v>
      </c>
      <c r="CM215" s="1348">
        <f t="shared" si="565"/>
        <v>30</v>
      </c>
      <c r="CN215" s="1347">
        <f t="shared" si="565"/>
        <v>30</v>
      </c>
      <c r="CO215" s="1347">
        <f t="shared" si="565"/>
        <v>50</v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>
        <f t="shared" si="565"/>
        <v>0</v>
      </c>
      <c r="CJ216" s="1347">
        <f t="shared" si="565"/>
        <v>100</v>
      </c>
      <c r="CK216" s="1348">
        <f t="shared" si="565"/>
        <v>240</v>
      </c>
      <c r="CL216" s="1348">
        <f t="shared" si="565"/>
        <v>300</v>
      </c>
      <c r="CM216" s="1348">
        <f t="shared" si="565"/>
        <v>300</v>
      </c>
      <c r="CN216" s="1347">
        <f t="shared" si="565"/>
        <v>1250</v>
      </c>
      <c r="CO216" s="1347">
        <f t="shared" si="565"/>
        <v>1250</v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>
        <f t="shared" si="565"/>
        <v>2</v>
      </c>
      <c r="CM220" s="1348">
        <f t="shared" si="565"/>
        <v>12</v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>
        <f t="shared" si="565"/>
        <v>120</v>
      </c>
      <c r="CM221" s="1348">
        <f t="shared" si="565"/>
        <v>400</v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>
        <f t="shared" si="565"/>
        <v>800</v>
      </c>
      <c r="CM222" s="1348">
        <f t="shared" si="565"/>
        <v>1440</v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>
        <f t="shared" si="615"/>
        <v>1</v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>
        <f t="shared" si="615"/>
        <v>300</v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>
        <f t="shared" si="615"/>
        <v>300</v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 t="str">
        <f t="shared" si="615"/>
        <v/>
      </c>
      <c r="CI236" s="1347">
        <f t="shared" si="615"/>
        <v>250</v>
      </c>
      <c r="CJ236" s="1347">
        <f t="shared" si="615"/>
        <v>300</v>
      </c>
      <c r="CK236" s="1348">
        <f t="shared" si="615"/>
        <v>1500</v>
      </c>
      <c r="CL236" s="1348">
        <f t="shared" si="615"/>
        <v>1500</v>
      </c>
      <c r="CM236" s="1348">
        <f t="shared" si="615"/>
        <v>1700</v>
      </c>
      <c r="CN236" s="1347">
        <f t="shared" si="615"/>
        <v>2100</v>
      </c>
      <c r="CO236" s="1347">
        <f t="shared" si="615"/>
        <v>2600</v>
      </c>
      <c r="CP236" s="1347">
        <f t="shared" si="615"/>
        <v>3000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 t="str">
        <f t="shared" si="615"/>
        <v/>
      </c>
      <c r="CK238" s="1348">
        <f t="shared" si="615"/>
        <v>500</v>
      </c>
      <c r="CL238" s="1348">
        <f t="shared" si="615"/>
        <v>500</v>
      </c>
      <c r="CM238" s="1348">
        <f t="shared" si="615"/>
        <v>1000</v>
      </c>
      <c r="CN238" s="1347">
        <f t="shared" si="615"/>
        <v>1050</v>
      </c>
      <c r="CO238" s="1347" t="str">
        <f t="shared" si="615"/>
        <v/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3" t="str">
        <f t="shared" si="575"/>
        <v/>
      </c>
      <c r="CA239" s="1323" t="str">
        <f t="shared" si="576"/>
        <v/>
      </c>
      <c r="CB239" s="1323">
        <f t="shared" si="577"/>
        <v>1.2999999999999998</v>
      </c>
      <c r="CC239" s="1324">
        <f t="shared" si="578"/>
        <v>1.4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 t="str">
        <f t="shared" si="615"/>
        <v/>
      </c>
      <c r="CK239" s="1386">
        <f t="shared" si="615"/>
        <v>1.3</v>
      </c>
      <c r="CL239" s="1386">
        <f t="shared" si="615"/>
        <v>1.3</v>
      </c>
      <c r="CM239" s="1386">
        <f t="shared" si="615"/>
        <v>1.5</v>
      </c>
      <c r="CN239" s="1385">
        <f t="shared" si="615"/>
        <v>1.5</v>
      </c>
      <c r="CO239" s="1385" t="str">
        <f t="shared" si="615"/>
        <v/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 t="str">
        <f t="shared" si="615"/>
        <v/>
      </c>
      <c r="CK240" s="1348">
        <f t="shared" si="615"/>
        <v>650</v>
      </c>
      <c r="CL240" s="1348">
        <f t="shared" si="615"/>
        <v>750</v>
      </c>
      <c r="CM240" s="1348">
        <f t="shared" si="615"/>
        <v>1365</v>
      </c>
      <c r="CN240" s="1347">
        <f t="shared" si="615"/>
        <v>1500</v>
      </c>
      <c r="CO240" s="1347" t="str">
        <f t="shared" si="615"/>
        <v/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>
        <f t="shared" si="615"/>
        <v>0</v>
      </c>
      <c r="CJ241" s="1347">
        <f t="shared" si="615"/>
        <v>0</v>
      </c>
      <c r="CK241" s="1348">
        <f t="shared" si="615"/>
        <v>0</v>
      </c>
      <c r="CL241" s="1348">
        <f t="shared" si="615"/>
        <v>0</v>
      </c>
      <c r="CM241" s="1348">
        <f t="shared" si="615"/>
        <v>0</v>
      </c>
      <c r="CN241" s="1347">
        <f t="shared" si="615"/>
        <v>0</v>
      </c>
      <c r="CO241" s="1347">
        <f t="shared" si="615"/>
        <v>250</v>
      </c>
      <c r="CP241" s="1347">
        <f t="shared" si="615"/>
        <v>500</v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3"/>
        <v/>
      </c>
      <c r="CG242" s="1352" t="str">
        <f t="shared" si="633"/>
        <v/>
      </c>
      <c r="CH242" s="1352" t="str">
        <f t="shared" si="633"/>
        <v/>
      </c>
      <c r="CI242" s="1352">
        <f t="shared" si="633"/>
        <v>0.11839530332681018</v>
      </c>
      <c r="CJ242" s="1352">
        <f t="shared" si="633"/>
        <v>0.20296337713167462</v>
      </c>
      <c r="CK242" s="1353">
        <f t="shared" si="633"/>
        <v>0.33150684931506846</v>
      </c>
      <c r="CL242" s="1353">
        <f t="shared" si="633"/>
        <v>0.34729288975864314</v>
      </c>
      <c r="CM242" s="1353">
        <f t="shared" si="633"/>
        <v>0.39465101108936723</v>
      </c>
      <c r="CN242" s="1352">
        <f t="shared" si="633"/>
        <v>0.61170906718851925</v>
      </c>
      <c r="CO242" s="1352">
        <f t="shared" si="633"/>
        <v>0.71037181996086107</v>
      </c>
      <c r="CP242" s="1352">
        <f t="shared" si="633"/>
        <v>0.86823222439660797</v>
      </c>
      <c r="CQ242" s="1352" t="str">
        <f t="shared" si="633"/>
        <v/>
      </c>
      <c r="CR242" s="1352" t="str">
        <f t="shared" si="633"/>
        <v/>
      </c>
      <c r="CS242" s="1351" t="str">
        <f t="shared" si="633"/>
        <v/>
      </c>
      <c r="CT242" s="1354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5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3"/>
        <v/>
      </c>
      <c r="CF243" s="1347" t="str">
        <f t="shared" si="633"/>
        <v/>
      </c>
      <c r="CG243" s="1347" t="str">
        <f t="shared" si="633"/>
        <v/>
      </c>
      <c r="CH243" s="1347" t="str">
        <f t="shared" si="633"/>
        <v/>
      </c>
      <c r="CI243" s="1347" t="str">
        <f t="shared" si="633"/>
        <v/>
      </c>
      <c r="CJ243" s="1347" t="str">
        <f t="shared" si="633"/>
        <v/>
      </c>
      <c r="CK243" s="1348" t="str">
        <f t="shared" si="633"/>
        <v/>
      </c>
      <c r="CL243" s="1348" t="str">
        <f t="shared" si="633"/>
        <v/>
      </c>
      <c r="CM243" s="1348" t="str">
        <f t="shared" si="633"/>
        <v/>
      </c>
      <c r="CN243" s="1347" t="str">
        <f t="shared" si="633"/>
        <v/>
      </c>
      <c r="CO243" s="1347" t="str">
        <f t="shared" si="633"/>
        <v/>
      </c>
      <c r="CP243" s="1347" t="str">
        <f t="shared" si="633"/>
        <v/>
      </c>
      <c r="CQ243" s="1347" t="str">
        <f t="shared" si="633"/>
        <v/>
      </c>
      <c r="CR243" s="1347" t="str">
        <f t="shared" si="633"/>
        <v/>
      </c>
      <c r="CS243" s="1346" t="str">
        <f t="shared" si="633"/>
        <v/>
      </c>
      <c r="CT243" s="1349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5">
        <f t="shared" si="634"/>
        <v>3550</v>
      </c>
      <c r="CE244" s="1346">
        <f t="shared" si="633"/>
        <v>3550</v>
      </c>
      <c r="CF244" s="1347">
        <f t="shared" si="633"/>
        <v>3550</v>
      </c>
      <c r="CG244" s="1347">
        <f t="shared" si="633"/>
        <v>3550</v>
      </c>
      <c r="CH244" s="1347">
        <f t="shared" si="633"/>
        <v>3550</v>
      </c>
      <c r="CI244" s="1347">
        <f t="shared" si="633"/>
        <v>3550</v>
      </c>
      <c r="CJ244" s="1347">
        <f t="shared" si="633"/>
        <v>3550</v>
      </c>
      <c r="CK244" s="1348">
        <f t="shared" si="633"/>
        <v>3550</v>
      </c>
      <c r="CL244" s="1348">
        <f t="shared" si="633"/>
        <v>3550</v>
      </c>
      <c r="CM244" s="1348">
        <f t="shared" si="633"/>
        <v>3550</v>
      </c>
      <c r="CN244" s="1347">
        <f t="shared" si="633"/>
        <v>3550</v>
      </c>
      <c r="CO244" s="1347">
        <f t="shared" si="633"/>
        <v>3550</v>
      </c>
      <c r="CP244" s="1347">
        <f t="shared" si="633"/>
        <v>3550</v>
      </c>
      <c r="CQ244" s="1347">
        <f t="shared" si="633"/>
        <v>3550</v>
      </c>
      <c r="CR244" s="1347">
        <f t="shared" si="633"/>
        <v>3550</v>
      </c>
      <c r="CS244" s="1346">
        <f t="shared" si="633"/>
        <v>3550</v>
      </c>
      <c r="CT244" s="1349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5" t="str">
        <f t="shared" si="634"/>
        <v/>
      </c>
      <c r="CE245" s="1346" t="str">
        <f t="shared" si="633"/>
        <v/>
      </c>
      <c r="CF245" s="1347" t="str">
        <f t="shared" si="633"/>
        <v/>
      </c>
      <c r="CG245" s="1347" t="str">
        <f t="shared" si="633"/>
        <v/>
      </c>
      <c r="CH245" s="1347" t="str">
        <f t="shared" si="633"/>
        <v/>
      </c>
      <c r="CI245" s="1347" t="str">
        <f t="shared" si="633"/>
        <v/>
      </c>
      <c r="CJ245" s="1347" t="str">
        <f t="shared" si="633"/>
        <v/>
      </c>
      <c r="CK245" s="1348" t="str">
        <f t="shared" si="633"/>
        <v/>
      </c>
      <c r="CL245" s="1348" t="str">
        <f t="shared" si="633"/>
        <v/>
      </c>
      <c r="CM245" s="1348" t="str">
        <f t="shared" si="633"/>
        <v/>
      </c>
      <c r="CN245" s="1347" t="str">
        <f t="shared" si="633"/>
        <v/>
      </c>
      <c r="CO245" s="1347" t="str">
        <f t="shared" si="633"/>
        <v/>
      </c>
      <c r="CP245" s="1347" t="str">
        <f t="shared" si="633"/>
        <v/>
      </c>
      <c r="CQ245" s="1347" t="str">
        <f t="shared" si="633"/>
        <v/>
      </c>
      <c r="CR245" s="1347" t="str">
        <f t="shared" si="633"/>
        <v/>
      </c>
      <c r="CS245" s="1346" t="str">
        <f t="shared" si="633"/>
        <v/>
      </c>
      <c r="CT245" s="1349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5" t="str">
        <f t="shared" si="634"/>
        <v/>
      </c>
      <c r="CE246" s="1346" t="str">
        <f t="shared" si="633"/>
        <v/>
      </c>
      <c r="CF246" s="1347" t="str">
        <f t="shared" si="633"/>
        <v/>
      </c>
      <c r="CG246" s="1347" t="str">
        <f t="shared" si="633"/>
        <v/>
      </c>
      <c r="CH246" s="1347" t="str">
        <f t="shared" si="633"/>
        <v/>
      </c>
      <c r="CI246" s="1347" t="str">
        <f t="shared" si="633"/>
        <v/>
      </c>
      <c r="CJ246" s="1347" t="str">
        <f t="shared" si="633"/>
        <v/>
      </c>
      <c r="CK246" s="1348" t="str">
        <f t="shared" si="633"/>
        <v/>
      </c>
      <c r="CL246" s="1348" t="str">
        <f t="shared" si="633"/>
        <v/>
      </c>
      <c r="CM246" s="1348" t="str">
        <f t="shared" si="633"/>
        <v/>
      </c>
      <c r="CN246" s="1347" t="str">
        <f t="shared" si="633"/>
        <v/>
      </c>
      <c r="CO246" s="1347" t="str">
        <f t="shared" si="633"/>
        <v/>
      </c>
      <c r="CP246" s="1347" t="str">
        <f t="shared" si="633"/>
        <v/>
      </c>
      <c r="CQ246" s="1347" t="str">
        <f t="shared" si="633"/>
        <v/>
      </c>
      <c r="CR246" s="1347" t="str">
        <f t="shared" si="633"/>
        <v/>
      </c>
      <c r="CS246" s="1346" t="str">
        <f t="shared" si="633"/>
        <v/>
      </c>
      <c r="CT246" s="1349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5" t="str">
        <f t="shared" si="634"/>
        <v/>
      </c>
      <c r="CE247" s="1346" t="str">
        <f t="shared" si="633"/>
        <v/>
      </c>
      <c r="CF247" s="1347" t="str">
        <f t="shared" si="633"/>
        <v/>
      </c>
      <c r="CG247" s="1347" t="str">
        <f t="shared" si="633"/>
        <v/>
      </c>
      <c r="CH247" s="1347" t="str">
        <f t="shared" si="633"/>
        <v/>
      </c>
      <c r="CI247" s="1347" t="str">
        <f t="shared" si="633"/>
        <v/>
      </c>
      <c r="CJ247" s="1347" t="str">
        <f t="shared" si="633"/>
        <v/>
      </c>
      <c r="CK247" s="1348" t="str">
        <f t="shared" si="633"/>
        <v/>
      </c>
      <c r="CL247" s="1348" t="str">
        <f t="shared" si="633"/>
        <v/>
      </c>
      <c r="CM247" s="1348" t="str">
        <f t="shared" si="633"/>
        <v/>
      </c>
      <c r="CN247" s="1347" t="str">
        <f t="shared" si="633"/>
        <v/>
      </c>
      <c r="CO247" s="1347" t="str">
        <f t="shared" si="633"/>
        <v/>
      </c>
      <c r="CP247" s="1347" t="str">
        <f t="shared" si="633"/>
        <v/>
      </c>
      <c r="CQ247" s="1347" t="str">
        <f t="shared" si="633"/>
        <v/>
      </c>
      <c r="CR247" s="1347" t="str">
        <f t="shared" si="633"/>
        <v/>
      </c>
      <c r="CS247" s="1346" t="str">
        <f t="shared" si="633"/>
        <v/>
      </c>
      <c r="CT247" s="1349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5" t="str">
        <f t="shared" si="634"/>
        <v/>
      </c>
      <c r="CE248" s="1346" t="str">
        <f t="shared" si="633"/>
        <v/>
      </c>
      <c r="CF248" s="1347" t="str">
        <f t="shared" si="633"/>
        <v/>
      </c>
      <c r="CG248" s="1347" t="str">
        <f t="shared" si="633"/>
        <v/>
      </c>
      <c r="CH248" s="1347" t="str">
        <f t="shared" si="633"/>
        <v/>
      </c>
      <c r="CI248" s="1347" t="str">
        <f t="shared" si="633"/>
        <v/>
      </c>
      <c r="CJ248" s="1347" t="str">
        <f t="shared" si="633"/>
        <v/>
      </c>
      <c r="CK248" s="1348" t="str">
        <f t="shared" si="633"/>
        <v/>
      </c>
      <c r="CL248" s="1348" t="str">
        <f t="shared" si="633"/>
        <v/>
      </c>
      <c r="CM248" s="1348" t="str">
        <f t="shared" si="633"/>
        <v/>
      </c>
      <c r="CN248" s="1347" t="str">
        <f t="shared" si="633"/>
        <v/>
      </c>
      <c r="CO248" s="1347" t="str">
        <f t="shared" si="633"/>
        <v/>
      </c>
      <c r="CP248" s="1347" t="str">
        <f t="shared" si="633"/>
        <v/>
      </c>
      <c r="CQ248" s="1347" t="str">
        <f t="shared" si="633"/>
        <v/>
      </c>
      <c r="CR248" s="1347" t="str">
        <f t="shared" si="633"/>
        <v/>
      </c>
      <c r="CS248" s="1346" t="str">
        <f t="shared" si="633"/>
        <v/>
      </c>
      <c r="CT248" s="1349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43"/>
        <v/>
      </c>
      <c r="CG249" s="1352" t="str">
        <f t="shared" si="643"/>
        <v/>
      </c>
      <c r="CH249" s="1352" t="str">
        <f t="shared" si="643"/>
        <v/>
      </c>
      <c r="CI249" s="1352" t="str">
        <f t="shared" si="643"/>
        <v/>
      </c>
      <c r="CJ249" s="1352" t="str">
        <f t="shared" si="643"/>
        <v/>
      </c>
      <c r="CK249" s="1353" t="str">
        <f t="shared" si="643"/>
        <v/>
      </c>
      <c r="CL249" s="1353" t="str">
        <f t="shared" si="643"/>
        <v/>
      </c>
      <c r="CM249" s="1353" t="str">
        <f t="shared" si="643"/>
        <v/>
      </c>
      <c r="CN249" s="1352" t="str">
        <f t="shared" si="643"/>
        <v/>
      </c>
      <c r="CO249" s="1352" t="str">
        <f t="shared" si="643"/>
        <v/>
      </c>
      <c r="CP249" s="1352" t="str">
        <f t="shared" si="643"/>
        <v/>
      </c>
      <c r="CQ249" s="1352" t="str">
        <f t="shared" si="643"/>
        <v/>
      </c>
      <c r="CR249" s="1352" t="str">
        <f t="shared" si="643"/>
        <v/>
      </c>
      <c r="CS249" s="1351" t="str">
        <f t="shared" si="643"/>
        <v/>
      </c>
      <c r="CT249" s="1354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5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43"/>
        <v/>
      </c>
      <c r="CF250" s="1347" t="str">
        <f t="shared" si="643"/>
        <v/>
      </c>
      <c r="CG250" s="1347" t="str">
        <f t="shared" si="643"/>
        <v/>
      </c>
      <c r="CH250" s="1347" t="str">
        <f t="shared" si="643"/>
        <v/>
      </c>
      <c r="CI250" s="1347" t="str">
        <f t="shared" si="643"/>
        <v/>
      </c>
      <c r="CJ250" s="1347" t="str">
        <f t="shared" si="643"/>
        <v/>
      </c>
      <c r="CK250" s="1348" t="str">
        <f t="shared" si="643"/>
        <v/>
      </c>
      <c r="CL250" s="1348" t="str">
        <f t="shared" si="643"/>
        <v/>
      </c>
      <c r="CM250" s="1348" t="str">
        <f t="shared" si="643"/>
        <v/>
      </c>
      <c r="CN250" s="1347" t="str">
        <f t="shared" si="643"/>
        <v/>
      </c>
      <c r="CO250" s="1347" t="str">
        <f t="shared" si="643"/>
        <v/>
      </c>
      <c r="CP250" s="1347" t="str">
        <f t="shared" si="643"/>
        <v/>
      </c>
      <c r="CQ250" s="1347" t="str">
        <f t="shared" si="643"/>
        <v/>
      </c>
      <c r="CR250" s="1347" t="str">
        <f t="shared" si="643"/>
        <v/>
      </c>
      <c r="CS250" s="1346" t="str">
        <f t="shared" si="643"/>
        <v/>
      </c>
      <c r="CT250" s="1349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5">
        <f t="shared" si="644"/>
        <v>0</v>
      </c>
      <c r="CE251" s="1346">
        <f t="shared" si="643"/>
        <v>3450</v>
      </c>
      <c r="CF251" s="1347">
        <f t="shared" si="643"/>
        <v>3450</v>
      </c>
      <c r="CG251" s="1347">
        <f t="shared" si="643"/>
        <v>3450</v>
      </c>
      <c r="CH251" s="1347">
        <f t="shared" si="643"/>
        <v>3450</v>
      </c>
      <c r="CI251" s="1347">
        <f t="shared" si="643"/>
        <v>3450</v>
      </c>
      <c r="CJ251" s="1347">
        <f t="shared" si="643"/>
        <v>3450</v>
      </c>
      <c r="CK251" s="1348">
        <f t="shared" si="643"/>
        <v>3450</v>
      </c>
      <c r="CL251" s="1348">
        <f t="shared" si="643"/>
        <v>3450</v>
      </c>
      <c r="CM251" s="1348">
        <f t="shared" si="643"/>
        <v>3450</v>
      </c>
      <c r="CN251" s="1347">
        <f t="shared" si="643"/>
        <v>3450</v>
      </c>
      <c r="CO251" s="1347">
        <f t="shared" si="643"/>
        <v>3450</v>
      </c>
      <c r="CP251" s="1347">
        <f t="shared" si="643"/>
        <v>3450</v>
      </c>
      <c r="CQ251" s="1347">
        <f t="shared" si="643"/>
        <v>3450</v>
      </c>
      <c r="CR251" s="1347">
        <f t="shared" si="643"/>
        <v>3450</v>
      </c>
      <c r="CS251" s="1346">
        <f t="shared" si="643"/>
        <v>3450</v>
      </c>
      <c r="CT251" s="1349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5" t="str">
        <f t="shared" si="644"/>
        <v/>
      </c>
      <c r="CE252" s="1346" t="str">
        <f t="shared" si="643"/>
        <v/>
      </c>
      <c r="CF252" s="1347" t="str">
        <f t="shared" si="643"/>
        <v/>
      </c>
      <c r="CG252" s="1347" t="str">
        <f t="shared" si="643"/>
        <v/>
      </c>
      <c r="CH252" s="1347" t="str">
        <f t="shared" si="643"/>
        <v/>
      </c>
      <c r="CI252" s="1347" t="str">
        <f t="shared" si="643"/>
        <v/>
      </c>
      <c r="CJ252" s="1347" t="str">
        <f t="shared" si="643"/>
        <v/>
      </c>
      <c r="CK252" s="1348" t="str">
        <f t="shared" si="643"/>
        <v/>
      </c>
      <c r="CL252" s="1348" t="str">
        <f t="shared" si="643"/>
        <v/>
      </c>
      <c r="CM252" s="1348" t="str">
        <f t="shared" si="643"/>
        <v/>
      </c>
      <c r="CN252" s="1347" t="str">
        <f t="shared" si="643"/>
        <v/>
      </c>
      <c r="CO252" s="1347" t="str">
        <f t="shared" si="643"/>
        <v/>
      </c>
      <c r="CP252" s="1347" t="str">
        <f t="shared" si="643"/>
        <v/>
      </c>
      <c r="CQ252" s="1347" t="str">
        <f t="shared" si="643"/>
        <v/>
      </c>
      <c r="CR252" s="1347" t="str">
        <f t="shared" si="643"/>
        <v/>
      </c>
      <c r="CS252" s="1346" t="str">
        <f t="shared" si="643"/>
        <v/>
      </c>
      <c r="CT252" s="1349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5" t="str">
        <f t="shared" si="644"/>
        <v/>
      </c>
      <c r="CE253" s="1346" t="str">
        <f t="shared" si="643"/>
        <v/>
      </c>
      <c r="CF253" s="1347" t="str">
        <f t="shared" si="643"/>
        <v/>
      </c>
      <c r="CG253" s="1347" t="str">
        <f t="shared" si="643"/>
        <v/>
      </c>
      <c r="CH253" s="1347" t="str">
        <f t="shared" si="643"/>
        <v/>
      </c>
      <c r="CI253" s="1347" t="str">
        <f t="shared" si="643"/>
        <v/>
      </c>
      <c r="CJ253" s="1347" t="str">
        <f t="shared" si="643"/>
        <v/>
      </c>
      <c r="CK253" s="1348" t="str">
        <f t="shared" si="643"/>
        <v/>
      </c>
      <c r="CL253" s="1348" t="str">
        <f t="shared" si="643"/>
        <v/>
      </c>
      <c r="CM253" s="1348" t="str">
        <f t="shared" si="643"/>
        <v/>
      </c>
      <c r="CN253" s="1347" t="str">
        <f t="shared" si="643"/>
        <v/>
      </c>
      <c r="CO253" s="1347" t="str">
        <f t="shared" si="643"/>
        <v/>
      </c>
      <c r="CP253" s="1347" t="str">
        <f t="shared" si="643"/>
        <v/>
      </c>
      <c r="CQ253" s="1347" t="str">
        <f t="shared" si="643"/>
        <v/>
      </c>
      <c r="CR253" s="1347" t="str">
        <f t="shared" si="643"/>
        <v/>
      </c>
      <c r="CS253" s="1346" t="str">
        <f t="shared" si="643"/>
        <v/>
      </c>
      <c r="CT253" s="1349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5" t="str">
        <f t="shared" si="644"/>
        <v/>
      </c>
      <c r="CE254" s="1346" t="str">
        <f t="shared" si="643"/>
        <v/>
      </c>
      <c r="CF254" s="1347" t="str">
        <f t="shared" si="643"/>
        <v/>
      </c>
      <c r="CG254" s="1347" t="str">
        <f t="shared" si="643"/>
        <v/>
      </c>
      <c r="CH254" s="1347" t="str">
        <f t="shared" si="643"/>
        <v/>
      </c>
      <c r="CI254" s="1347" t="str">
        <f t="shared" si="643"/>
        <v/>
      </c>
      <c r="CJ254" s="1347" t="str">
        <f t="shared" si="643"/>
        <v/>
      </c>
      <c r="CK254" s="1348" t="str">
        <f t="shared" si="643"/>
        <v/>
      </c>
      <c r="CL254" s="1348" t="str">
        <f t="shared" si="643"/>
        <v/>
      </c>
      <c r="CM254" s="1348" t="str">
        <f t="shared" si="643"/>
        <v/>
      </c>
      <c r="CN254" s="1347" t="str">
        <f t="shared" si="643"/>
        <v/>
      </c>
      <c r="CO254" s="1347" t="str">
        <f t="shared" si="643"/>
        <v/>
      </c>
      <c r="CP254" s="1347" t="str">
        <f t="shared" si="643"/>
        <v/>
      </c>
      <c r="CQ254" s="1347" t="str">
        <f t="shared" si="643"/>
        <v/>
      </c>
      <c r="CR254" s="1347" t="str">
        <f t="shared" si="643"/>
        <v/>
      </c>
      <c r="CS254" s="1346" t="str">
        <f t="shared" si="643"/>
        <v/>
      </c>
      <c r="CT254" s="1349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5" t="str">
        <f t="shared" si="644"/>
        <v/>
      </c>
      <c r="CE255" s="1346" t="str">
        <f t="shared" si="643"/>
        <v/>
      </c>
      <c r="CF255" s="1347" t="str">
        <f t="shared" si="643"/>
        <v/>
      </c>
      <c r="CG255" s="1347" t="str">
        <f t="shared" si="643"/>
        <v/>
      </c>
      <c r="CH255" s="1347" t="str">
        <f t="shared" si="643"/>
        <v/>
      </c>
      <c r="CI255" s="1347" t="str">
        <f t="shared" si="643"/>
        <v/>
      </c>
      <c r="CJ255" s="1347" t="str">
        <f t="shared" si="643"/>
        <v/>
      </c>
      <c r="CK255" s="1348" t="str">
        <f t="shared" si="643"/>
        <v/>
      </c>
      <c r="CL255" s="1348" t="str">
        <f t="shared" si="643"/>
        <v/>
      </c>
      <c r="CM255" s="1348" t="str">
        <f t="shared" si="643"/>
        <v/>
      </c>
      <c r="CN255" s="1347" t="str">
        <f t="shared" si="643"/>
        <v/>
      </c>
      <c r="CO255" s="1347" t="str">
        <f t="shared" si="643"/>
        <v/>
      </c>
      <c r="CP255" s="1347" t="str">
        <f t="shared" si="643"/>
        <v/>
      </c>
      <c r="CQ255" s="1347" t="str">
        <f t="shared" si="643"/>
        <v/>
      </c>
      <c r="CR255" s="1347" t="str">
        <f t="shared" si="643"/>
        <v/>
      </c>
      <c r="CS255" s="1346" t="str">
        <f t="shared" si="643"/>
        <v/>
      </c>
      <c r="CT255" s="1349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53"/>
        <v/>
      </c>
      <c r="CG256" s="1352" t="str">
        <f t="shared" si="653"/>
        <v/>
      </c>
      <c r="CH256" s="1352" t="str">
        <f t="shared" si="653"/>
        <v/>
      </c>
      <c r="CI256" s="1352" t="str">
        <f t="shared" si="653"/>
        <v/>
      </c>
      <c r="CJ256" s="1352" t="str">
        <f t="shared" si="653"/>
        <v/>
      </c>
      <c r="CK256" s="1353" t="str">
        <f t="shared" si="653"/>
        <v/>
      </c>
      <c r="CL256" s="1353" t="str">
        <f t="shared" si="653"/>
        <v/>
      </c>
      <c r="CM256" s="1353" t="str">
        <f t="shared" si="653"/>
        <v/>
      </c>
      <c r="CN256" s="1352" t="str">
        <f t="shared" si="653"/>
        <v/>
      </c>
      <c r="CO256" s="1352" t="str">
        <f t="shared" si="653"/>
        <v/>
      </c>
      <c r="CP256" s="1352" t="str">
        <f t="shared" si="653"/>
        <v/>
      </c>
      <c r="CQ256" s="1352" t="str">
        <f t="shared" si="653"/>
        <v/>
      </c>
      <c r="CR256" s="1352" t="str">
        <f t="shared" si="653"/>
        <v/>
      </c>
      <c r="CS256" s="1351" t="str">
        <f t="shared" si="653"/>
        <v/>
      </c>
      <c r="CT256" s="1354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5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53"/>
        <v/>
      </c>
      <c r="CF257" s="1347" t="str">
        <f t="shared" si="653"/>
        <v/>
      </c>
      <c r="CG257" s="1347" t="str">
        <f t="shared" si="653"/>
        <v/>
      </c>
      <c r="CH257" s="1347" t="str">
        <f t="shared" si="653"/>
        <v/>
      </c>
      <c r="CI257" s="1347" t="str">
        <f t="shared" si="653"/>
        <v/>
      </c>
      <c r="CJ257" s="1347" t="str">
        <f t="shared" si="653"/>
        <v/>
      </c>
      <c r="CK257" s="1348" t="str">
        <f t="shared" si="653"/>
        <v/>
      </c>
      <c r="CL257" s="1348" t="str">
        <f t="shared" si="653"/>
        <v/>
      </c>
      <c r="CM257" s="1348" t="str">
        <f t="shared" si="653"/>
        <v/>
      </c>
      <c r="CN257" s="1347" t="str">
        <f t="shared" si="653"/>
        <v/>
      </c>
      <c r="CO257" s="1347" t="str">
        <f t="shared" si="653"/>
        <v/>
      </c>
      <c r="CP257" s="1347" t="str">
        <f t="shared" si="653"/>
        <v/>
      </c>
      <c r="CQ257" s="1347" t="str">
        <f t="shared" si="653"/>
        <v/>
      </c>
      <c r="CR257" s="1347" t="str">
        <f t="shared" si="653"/>
        <v/>
      </c>
      <c r="CS257" s="1346" t="str">
        <f t="shared" si="653"/>
        <v/>
      </c>
      <c r="CT257" s="1349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5">
        <f t="shared" si="654"/>
        <v>3500</v>
      </c>
      <c r="CE258" s="1346">
        <f t="shared" si="653"/>
        <v>3500</v>
      </c>
      <c r="CF258" s="1347">
        <f t="shared" si="653"/>
        <v>3500</v>
      </c>
      <c r="CG258" s="1347">
        <f t="shared" si="653"/>
        <v>3500</v>
      </c>
      <c r="CH258" s="1347">
        <f t="shared" si="653"/>
        <v>3500</v>
      </c>
      <c r="CI258" s="1347">
        <f t="shared" si="653"/>
        <v>3500</v>
      </c>
      <c r="CJ258" s="1347">
        <f t="shared" si="653"/>
        <v>3500</v>
      </c>
      <c r="CK258" s="1348">
        <f t="shared" si="653"/>
        <v>3500</v>
      </c>
      <c r="CL258" s="1348">
        <f t="shared" si="653"/>
        <v>3500</v>
      </c>
      <c r="CM258" s="1348">
        <f t="shared" si="653"/>
        <v>3500</v>
      </c>
      <c r="CN258" s="1347">
        <f t="shared" si="653"/>
        <v>3500</v>
      </c>
      <c r="CO258" s="1347">
        <f t="shared" si="653"/>
        <v>3500</v>
      </c>
      <c r="CP258" s="1347">
        <f t="shared" si="653"/>
        <v>3500</v>
      </c>
      <c r="CQ258" s="1347">
        <f t="shared" si="653"/>
        <v>3500</v>
      </c>
      <c r="CR258" s="1347">
        <f t="shared" si="653"/>
        <v>3500</v>
      </c>
      <c r="CS258" s="1346">
        <f t="shared" si="653"/>
        <v>3500</v>
      </c>
      <c r="CT258" s="1349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5" t="str">
        <f t="shared" si="654"/>
        <v/>
      </c>
      <c r="CE259" s="1346" t="str">
        <f t="shared" si="653"/>
        <v/>
      </c>
      <c r="CF259" s="1347" t="str">
        <f t="shared" si="653"/>
        <v/>
      </c>
      <c r="CG259" s="1347" t="str">
        <f t="shared" si="653"/>
        <v/>
      </c>
      <c r="CH259" s="1347" t="str">
        <f t="shared" si="653"/>
        <v/>
      </c>
      <c r="CI259" s="1347" t="str">
        <f t="shared" si="653"/>
        <v/>
      </c>
      <c r="CJ259" s="1347" t="str">
        <f t="shared" si="653"/>
        <v/>
      </c>
      <c r="CK259" s="1348" t="str">
        <f t="shared" si="653"/>
        <v/>
      </c>
      <c r="CL259" s="1348" t="str">
        <f t="shared" si="653"/>
        <v/>
      </c>
      <c r="CM259" s="1348" t="str">
        <f t="shared" si="653"/>
        <v/>
      </c>
      <c r="CN259" s="1347" t="str">
        <f t="shared" si="653"/>
        <v/>
      </c>
      <c r="CO259" s="1347" t="str">
        <f t="shared" si="653"/>
        <v/>
      </c>
      <c r="CP259" s="1347" t="str">
        <f t="shared" si="653"/>
        <v/>
      </c>
      <c r="CQ259" s="1347" t="str">
        <f t="shared" si="653"/>
        <v/>
      </c>
      <c r="CR259" s="1347" t="str">
        <f t="shared" si="653"/>
        <v/>
      </c>
      <c r="CS259" s="1346" t="str">
        <f t="shared" si="653"/>
        <v/>
      </c>
      <c r="CT259" s="1349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5" t="str">
        <f t="shared" si="654"/>
        <v/>
      </c>
      <c r="CE260" s="1346" t="str">
        <f t="shared" si="653"/>
        <v/>
      </c>
      <c r="CF260" s="1347" t="str">
        <f t="shared" si="653"/>
        <v/>
      </c>
      <c r="CG260" s="1347" t="str">
        <f t="shared" si="653"/>
        <v/>
      </c>
      <c r="CH260" s="1347" t="str">
        <f t="shared" si="653"/>
        <v/>
      </c>
      <c r="CI260" s="1347" t="str">
        <f t="shared" si="653"/>
        <v/>
      </c>
      <c r="CJ260" s="1347" t="str">
        <f t="shared" si="653"/>
        <v/>
      </c>
      <c r="CK260" s="1348" t="str">
        <f t="shared" si="653"/>
        <v/>
      </c>
      <c r="CL260" s="1348" t="str">
        <f t="shared" si="653"/>
        <v/>
      </c>
      <c r="CM260" s="1348" t="str">
        <f t="shared" si="653"/>
        <v/>
      </c>
      <c r="CN260" s="1347" t="str">
        <f t="shared" si="653"/>
        <v/>
      </c>
      <c r="CO260" s="1347" t="str">
        <f t="shared" si="653"/>
        <v/>
      </c>
      <c r="CP260" s="1347" t="str">
        <f t="shared" si="653"/>
        <v/>
      </c>
      <c r="CQ260" s="1347" t="str">
        <f t="shared" si="653"/>
        <v/>
      </c>
      <c r="CR260" s="1347" t="str">
        <f t="shared" si="653"/>
        <v/>
      </c>
      <c r="CS260" s="1346" t="str">
        <f t="shared" si="653"/>
        <v/>
      </c>
      <c r="CT260" s="1349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5" t="str">
        <f t="shared" si="654"/>
        <v/>
      </c>
      <c r="CE261" s="1346" t="str">
        <f t="shared" si="653"/>
        <v/>
      </c>
      <c r="CF261" s="1347" t="str">
        <f t="shared" si="653"/>
        <v/>
      </c>
      <c r="CG261" s="1347" t="str">
        <f t="shared" si="653"/>
        <v/>
      </c>
      <c r="CH261" s="1347" t="str">
        <f t="shared" si="653"/>
        <v/>
      </c>
      <c r="CI261" s="1347" t="str">
        <f t="shared" si="653"/>
        <v/>
      </c>
      <c r="CJ261" s="1347" t="str">
        <f t="shared" si="653"/>
        <v/>
      </c>
      <c r="CK261" s="1348" t="str">
        <f t="shared" si="653"/>
        <v/>
      </c>
      <c r="CL261" s="1348" t="str">
        <f t="shared" si="653"/>
        <v/>
      </c>
      <c r="CM261" s="1348" t="str">
        <f t="shared" si="653"/>
        <v/>
      </c>
      <c r="CN261" s="1347" t="str">
        <f t="shared" si="653"/>
        <v/>
      </c>
      <c r="CO261" s="1347" t="str">
        <f t="shared" si="653"/>
        <v/>
      </c>
      <c r="CP261" s="1347" t="str">
        <f t="shared" si="653"/>
        <v/>
      </c>
      <c r="CQ261" s="1347" t="str">
        <f t="shared" si="653"/>
        <v/>
      </c>
      <c r="CR261" s="1347" t="str">
        <f t="shared" si="653"/>
        <v/>
      </c>
      <c r="CS261" s="1346" t="str">
        <f t="shared" si="653"/>
        <v/>
      </c>
      <c r="CT261" s="1349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5" t="str">
        <f t="shared" si="654"/>
        <v/>
      </c>
      <c r="CE262" s="1346" t="str">
        <f t="shared" si="653"/>
        <v/>
      </c>
      <c r="CF262" s="1347" t="str">
        <f t="shared" si="653"/>
        <v/>
      </c>
      <c r="CG262" s="1347" t="str">
        <f t="shared" si="653"/>
        <v/>
      </c>
      <c r="CH262" s="1347" t="str">
        <f t="shared" si="653"/>
        <v/>
      </c>
      <c r="CI262" s="1347" t="str">
        <f t="shared" si="653"/>
        <v/>
      </c>
      <c r="CJ262" s="1347" t="str">
        <f t="shared" si="653"/>
        <v/>
      </c>
      <c r="CK262" s="1348" t="str">
        <f t="shared" si="653"/>
        <v/>
      </c>
      <c r="CL262" s="1348" t="str">
        <f t="shared" si="653"/>
        <v/>
      </c>
      <c r="CM262" s="1348" t="str">
        <f t="shared" si="653"/>
        <v/>
      </c>
      <c r="CN262" s="1347" t="str">
        <f t="shared" si="653"/>
        <v/>
      </c>
      <c r="CO262" s="1347" t="str">
        <f t="shared" si="653"/>
        <v/>
      </c>
      <c r="CP262" s="1347" t="str">
        <f t="shared" si="653"/>
        <v/>
      </c>
      <c r="CQ262" s="1347" t="str">
        <f t="shared" si="653"/>
        <v/>
      </c>
      <c r="CR262" s="1347" t="str">
        <f t="shared" si="653"/>
        <v/>
      </c>
      <c r="CS262" s="1346" t="str">
        <f t="shared" si="653"/>
        <v/>
      </c>
      <c r="CT262" s="1349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63"/>
        <v/>
      </c>
      <c r="CG263" s="1352" t="str">
        <f t="shared" si="663"/>
        <v/>
      </c>
      <c r="CH263" s="1352" t="str">
        <f t="shared" si="663"/>
        <v/>
      </c>
      <c r="CI263" s="1352" t="str">
        <f t="shared" si="663"/>
        <v/>
      </c>
      <c r="CJ263" s="1352" t="str">
        <f t="shared" si="663"/>
        <v/>
      </c>
      <c r="CK263" s="1353" t="str">
        <f t="shared" si="663"/>
        <v/>
      </c>
      <c r="CL263" s="1353" t="str">
        <f t="shared" si="663"/>
        <v/>
      </c>
      <c r="CM263" s="1353" t="str">
        <f t="shared" si="663"/>
        <v/>
      </c>
      <c r="CN263" s="1352" t="str">
        <f t="shared" si="663"/>
        <v/>
      </c>
      <c r="CO263" s="1352" t="str">
        <f t="shared" si="663"/>
        <v/>
      </c>
      <c r="CP263" s="1352" t="str">
        <f t="shared" si="663"/>
        <v/>
      </c>
      <c r="CQ263" s="1352" t="str">
        <f t="shared" si="663"/>
        <v/>
      </c>
      <c r="CR263" s="1352" t="str">
        <f t="shared" si="663"/>
        <v/>
      </c>
      <c r="CS263" s="1351" t="str">
        <f t="shared" si="663"/>
        <v/>
      </c>
      <c r="CT263" s="1354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5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63"/>
        <v/>
      </c>
      <c r="CF264" s="1347" t="str">
        <f t="shared" si="663"/>
        <v/>
      </c>
      <c r="CG264" s="1347" t="str">
        <f t="shared" si="663"/>
        <v/>
      </c>
      <c r="CH264" s="1347" t="str">
        <f t="shared" si="663"/>
        <v/>
      </c>
      <c r="CI264" s="1347" t="str">
        <f t="shared" si="663"/>
        <v/>
      </c>
      <c r="CJ264" s="1347" t="str">
        <f t="shared" si="663"/>
        <v/>
      </c>
      <c r="CK264" s="1348" t="str">
        <f t="shared" si="663"/>
        <v/>
      </c>
      <c r="CL264" s="1348">
        <f t="shared" si="663"/>
        <v>50</v>
      </c>
      <c r="CM264" s="1348" t="str">
        <f t="shared" si="663"/>
        <v/>
      </c>
      <c r="CN264" s="1347" t="str">
        <f t="shared" si="663"/>
        <v/>
      </c>
      <c r="CO264" s="1347" t="str">
        <f t="shared" si="663"/>
        <v/>
      </c>
      <c r="CP264" s="1347" t="str">
        <f t="shared" si="663"/>
        <v/>
      </c>
      <c r="CQ264" s="1347" t="str">
        <f t="shared" si="663"/>
        <v/>
      </c>
      <c r="CR264" s="1347" t="str">
        <f t="shared" si="663"/>
        <v/>
      </c>
      <c r="CS264" s="1346" t="str">
        <f t="shared" si="663"/>
        <v/>
      </c>
      <c r="CT264" s="1349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5">
        <f t="shared" si="664"/>
        <v>3400</v>
      </c>
      <c r="CE265" s="1346">
        <f t="shared" si="663"/>
        <v>3400</v>
      </c>
      <c r="CF265" s="1347">
        <f t="shared" si="663"/>
        <v>3400</v>
      </c>
      <c r="CG265" s="1347">
        <f t="shared" si="663"/>
        <v>3400</v>
      </c>
      <c r="CH265" s="1347">
        <f t="shared" si="663"/>
        <v>3400</v>
      </c>
      <c r="CI265" s="1347">
        <f t="shared" si="663"/>
        <v>3400</v>
      </c>
      <c r="CJ265" s="1347">
        <f t="shared" si="663"/>
        <v>3400</v>
      </c>
      <c r="CK265" s="1348">
        <f t="shared" si="663"/>
        <v>3400</v>
      </c>
      <c r="CL265" s="1348">
        <f t="shared" si="663"/>
        <v>3400</v>
      </c>
      <c r="CM265" s="1348">
        <f t="shared" si="663"/>
        <v>3400</v>
      </c>
      <c r="CN265" s="1347">
        <f t="shared" si="663"/>
        <v>3400</v>
      </c>
      <c r="CO265" s="1347">
        <f t="shared" si="663"/>
        <v>3400</v>
      </c>
      <c r="CP265" s="1347">
        <f t="shared" si="663"/>
        <v>3400</v>
      </c>
      <c r="CQ265" s="1347">
        <f t="shared" si="663"/>
        <v>3400</v>
      </c>
      <c r="CR265" s="1347">
        <f t="shared" si="663"/>
        <v>3400</v>
      </c>
      <c r="CS265" s="1346">
        <f t="shared" si="663"/>
        <v>3400</v>
      </c>
      <c r="CT265" s="1349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5" t="str">
        <f t="shared" si="664"/>
        <v/>
      </c>
      <c r="CE266" s="1346" t="str">
        <f t="shared" si="663"/>
        <v/>
      </c>
      <c r="CF266" s="1347" t="str">
        <f t="shared" si="663"/>
        <v/>
      </c>
      <c r="CG266" s="1347" t="str">
        <f t="shared" si="663"/>
        <v/>
      </c>
      <c r="CH266" s="1347" t="str">
        <f t="shared" si="663"/>
        <v/>
      </c>
      <c r="CI266" s="1347" t="str">
        <f t="shared" si="663"/>
        <v/>
      </c>
      <c r="CJ266" s="1347" t="str">
        <f t="shared" si="663"/>
        <v/>
      </c>
      <c r="CK266" s="1348" t="str">
        <f t="shared" si="663"/>
        <v/>
      </c>
      <c r="CL266" s="1348" t="str">
        <f t="shared" si="663"/>
        <v/>
      </c>
      <c r="CM266" s="1348" t="str">
        <f t="shared" si="663"/>
        <v/>
      </c>
      <c r="CN266" s="1347" t="str">
        <f t="shared" si="663"/>
        <v/>
      </c>
      <c r="CO266" s="1347" t="str">
        <f t="shared" si="663"/>
        <v/>
      </c>
      <c r="CP266" s="1347" t="str">
        <f t="shared" si="663"/>
        <v/>
      </c>
      <c r="CQ266" s="1347" t="str">
        <f t="shared" si="663"/>
        <v/>
      </c>
      <c r="CR266" s="1347" t="str">
        <f t="shared" si="663"/>
        <v/>
      </c>
      <c r="CS266" s="1346" t="str">
        <f t="shared" si="663"/>
        <v/>
      </c>
      <c r="CT266" s="1349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5" t="str">
        <f t="shared" si="664"/>
        <v/>
      </c>
      <c r="CE267" s="1346" t="str">
        <f t="shared" si="663"/>
        <v/>
      </c>
      <c r="CF267" s="1347" t="str">
        <f t="shared" si="663"/>
        <v/>
      </c>
      <c r="CG267" s="1347" t="str">
        <f t="shared" si="663"/>
        <v/>
      </c>
      <c r="CH267" s="1347" t="str">
        <f t="shared" si="663"/>
        <v/>
      </c>
      <c r="CI267" s="1347" t="str">
        <f t="shared" si="663"/>
        <v/>
      </c>
      <c r="CJ267" s="1347" t="str">
        <f t="shared" si="663"/>
        <v/>
      </c>
      <c r="CK267" s="1348" t="str">
        <f t="shared" si="663"/>
        <v/>
      </c>
      <c r="CL267" s="1348" t="str">
        <f t="shared" si="663"/>
        <v/>
      </c>
      <c r="CM267" s="1348" t="str">
        <f t="shared" si="663"/>
        <v/>
      </c>
      <c r="CN267" s="1347" t="str">
        <f t="shared" si="663"/>
        <v/>
      </c>
      <c r="CO267" s="1347" t="str">
        <f t="shared" si="663"/>
        <v/>
      </c>
      <c r="CP267" s="1347" t="str">
        <f t="shared" si="663"/>
        <v/>
      </c>
      <c r="CQ267" s="1347" t="str">
        <f t="shared" si="663"/>
        <v/>
      </c>
      <c r="CR267" s="1347" t="str">
        <f t="shared" si="663"/>
        <v/>
      </c>
      <c r="CS267" s="1346" t="str">
        <f t="shared" si="663"/>
        <v/>
      </c>
      <c r="CT267" s="1349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5" t="str">
        <f t="shared" si="664"/>
        <v/>
      </c>
      <c r="CE268" s="1346" t="str">
        <f t="shared" si="663"/>
        <v/>
      </c>
      <c r="CF268" s="1347" t="str">
        <f t="shared" si="663"/>
        <v/>
      </c>
      <c r="CG268" s="1347" t="str">
        <f t="shared" si="663"/>
        <v/>
      </c>
      <c r="CH268" s="1347" t="str">
        <f t="shared" si="663"/>
        <v/>
      </c>
      <c r="CI268" s="1347" t="str">
        <f t="shared" si="663"/>
        <v/>
      </c>
      <c r="CJ268" s="1347" t="str">
        <f t="shared" si="663"/>
        <v/>
      </c>
      <c r="CK268" s="1348" t="str">
        <f t="shared" si="663"/>
        <v/>
      </c>
      <c r="CL268" s="1348" t="str">
        <f t="shared" si="663"/>
        <v/>
      </c>
      <c r="CM268" s="1348" t="str">
        <f t="shared" si="663"/>
        <v/>
      </c>
      <c r="CN268" s="1347" t="str">
        <f t="shared" si="663"/>
        <v/>
      </c>
      <c r="CO268" s="1347" t="str">
        <f t="shared" si="663"/>
        <v/>
      </c>
      <c r="CP268" s="1347" t="str">
        <f t="shared" si="663"/>
        <v/>
      </c>
      <c r="CQ268" s="1347" t="str">
        <f t="shared" si="663"/>
        <v/>
      </c>
      <c r="CR268" s="1347" t="str">
        <f t="shared" si="663"/>
        <v/>
      </c>
      <c r="CS268" s="1346" t="str">
        <f t="shared" si="663"/>
        <v/>
      </c>
      <c r="CT268" s="1349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5" t="str">
        <f t="shared" si="664"/>
        <v/>
      </c>
      <c r="CE269" s="1346" t="str">
        <f t="shared" si="663"/>
        <v/>
      </c>
      <c r="CF269" s="1347" t="str">
        <f t="shared" si="663"/>
        <v/>
      </c>
      <c r="CG269" s="1347" t="str">
        <f t="shared" si="663"/>
        <v/>
      </c>
      <c r="CH269" s="1347" t="str">
        <f t="shared" si="663"/>
        <v/>
      </c>
      <c r="CI269" s="1347" t="str">
        <f t="shared" si="663"/>
        <v/>
      </c>
      <c r="CJ269" s="1347" t="str">
        <f t="shared" si="663"/>
        <v/>
      </c>
      <c r="CK269" s="1348" t="str">
        <f t="shared" si="663"/>
        <v/>
      </c>
      <c r="CL269" s="1348" t="str">
        <f t="shared" si="663"/>
        <v/>
      </c>
      <c r="CM269" s="1348" t="str">
        <f t="shared" si="663"/>
        <v/>
      </c>
      <c r="CN269" s="1347" t="str">
        <f t="shared" si="663"/>
        <v/>
      </c>
      <c r="CO269" s="1347" t="str">
        <f t="shared" si="663"/>
        <v/>
      </c>
      <c r="CP269" s="1347" t="str">
        <f t="shared" si="663"/>
        <v/>
      </c>
      <c r="CQ269" s="1347" t="str">
        <f t="shared" si="663"/>
        <v/>
      </c>
      <c r="CR269" s="1347" t="str">
        <f t="shared" si="663"/>
        <v/>
      </c>
      <c r="CS269" s="1346" t="str">
        <f t="shared" si="663"/>
        <v/>
      </c>
      <c r="CT269" s="1349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73"/>
        <v/>
      </c>
      <c r="CG270" s="1352" t="str">
        <f t="shared" si="673"/>
        <v/>
      </c>
      <c r="CH270" s="1352" t="str">
        <f t="shared" si="673"/>
        <v/>
      </c>
      <c r="CI270" s="1352" t="str">
        <f t="shared" si="673"/>
        <v/>
      </c>
      <c r="CJ270" s="1352" t="str">
        <f t="shared" si="673"/>
        <v/>
      </c>
      <c r="CK270" s="1353" t="str">
        <f t="shared" si="673"/>
        <v/>
      </c>
      <c r="CL270" s="1353">
        <f t="shared" si="673"/>
        <v>1.8482278756251358E-2</v>
      </c>
      <c r="CM270" s="1353" t="str">
        <f t="shared" si="673"/>
        <v/>
      </c>
      <c r="CN270" s="1352" t="str">
        <f t="shared" si="673"/>
        <v/>
      </c>
      <c r="CO270" s="1352" t="str">
        <f t="shared" si="673"/>
        <v/>
      </c>
      <c r="CP270" s="1352" t="str">
        <f t="shared" si="673"/>
        <v/>
      </c>
      <c r="CQ270" s="1352" t="str">
        <f t="shared" si="673"/>
        <v/>
      </c>
      <c r="CR270" s="1352" t="str">
        <f t="shared" si="673"/>
        <v/>
      </c>
      <c r="CS270" s="1351" t="str">
        <f t="shared" si="673"/>
        <v/>
      </c>
      <c r="CT270" s="1354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5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73"/>
        <v/>
      </c>
      <c r="CF271" s="1347" t="str">
        <f t="shared" si="673"/>
        <v/>
      </c>
      <c r="CG271" s="1347" t="str">
        <f t="shared" si="673"/>
        <v/>
      </c>
      <c r="CH271" s="1347" t="str">
        <f t="shared" si="673"/>
        <v/>
      </c>
      <c r="CI271" s="1347" t="str">
        <f t="shared" si="673"/>
        <v/>
      </c>
      <c r="CJ271" s="1347" t="str">
        <f t="shared" si="673"/>
        <v/>
      </c>
      <c r="CK271" s="1348" t="str">
        <f t="shared" si="673"/>
        <v/>
      </c>
      <c r="CL271" s="1348">
        <f t="shared" si="673"/>
        <v>18</v>
      </c>
      <c r="CM271" s="1348">
        <f t="shared" si="673"/>
        <v>20</v>
      </c>
      <c r="CN271" s="1347" t="str">
        <f t="shared" si="673"/>
        <v/>
      </c>
      <c r="CO271" s="1347" t="str">
        <f t="shared" si="673"/>
        <v/>
      </c>
      <c r="CP271" s="1347" t="str">
        <f t="shared" si="673"/>
        <v/>
      </c>
      <c r="CQ271" s="1347" t="str">
        <f t="shared" si="673"/>
        <v/>
      </c>
      <c r="CR271" s="1347" t="str">
        <f t="shared" si="673"/>
        <v/>
      </c>
      <c r="CS271" s="1346" t="str">
        <f t="shared" si="673"/>
        <v/>
      </c>
      <c r="CT271" s="1349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5">
        <f t="shared" si="674"/>
        <v>0</v>
      </c>
      <c r="CE272" s="1346">
        <f t="shared" si="673"/>
        <v>3390</v>
      </c>
      <c r="CF272" s="1347">
        <f t="shared" si="673"/>
        <v>3390</v>
      </c>
      <c r="CG272" s="1347">
        <f t="shared" si="673"/>
        <v>3390</v>
      </c>
      <c r="CH272" s="1347">
        <f t="shared" si="673"/>
        <v>3390</v>
      </c>
      <c r="CI272" s="1347">
        <f t="shared" si="673"/>
        <v>3390</v>
      </c>
      <c r="CJ272" s="1347">
        <f t="shared" si="673"/>
        <v>3390</v>
      </c>
      <c r="CK272" s="1348">
        <f t="shared" si="673"/>
        <v>3390</v>
      </c>
      <c r="CL272" s="1348">
        <f t="shared" si="673"/>
        <v>3390</v>
      </c>
      <c r="CM272" s="1348">
        <f t="shared" si="673"/>
        <v>3390</v>
      </c>
      <c r="CN272" s="1347">
        <f t="shared" si="673"/>
        <v>3390</v>
      </c>
      <c r="CO272" s="1347">
        <f t="shared" si="673"/>
        <v>3390</v>
      </c>
      <c r="CP272" s="1347">
        <f t="shared" si="673"/>
        <v>3390</v>
      </c>
      <c r="CQ272" s="1347">
        <f t="shared" si="673"/>
        <v>3390</v>
      </c>
      <c r="CR272" s="1347">
        <f t="shared" si="673"/>
        <v>3390</v>
      </c>
      <c r="CS272" s="1346">
        <f t="shared" si="673"/>
        <v>3390</v>
      </c>
      <c r="CT272" s="1349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5" t="str">
        <f t="shared" si="674"/>
        <v/>
      </c>
      <c r="CE273" s="1346" t="str">
        <f t="shared" si="673"/>
        <v/>
      </c>
      <c r="CF273" s="1347" t="str">
        <f t="shared" si="673"/>
        <v/>
      </c>
      <c r="CG273" s="1347" t="str">
        <f t="shared" si="673"/>
        <v/>
      </c>
      <c r="CH273" s="1347" t="str">
        <f t="shared" si="673"/>
        <v/>
      </c>
      <c r="CI273" s="1347" t="str">
        <f t="shared" si="673"/>
        <v/>
      </c>
      <c r="CJ273" s="1347" t="str">
        <f t="shared" si="673"/>
        <v/>
      </c>
      <c r="CK273" s="1348" t="str">
        <f t="shared" si="673"/>
        <v/>
      </c>
      <c r="CL273" s="1348" t="str">
        <f t="shared" si="673"/>
        <v/>
      </c>
      <c r="CM273" s="1348" t="str">
        <f t="shared" si="673"/>
        <v/>
      </c>
      <c r="CN273" s="1347" t="str">
        <f t="shared" si="673"/>
        <v/>
      </c>
      <c r="CO273" s="1347" t="str">
        <f t="shared" si="673"/>
        <v/>
      </c>
      <c r="CP273" s="1347" t="str">
        <f t="shared" si="673"/>
        <v/>
      </c>
      <c r="CQ273" s="1347" t="str">
        <f t="shared" si="673"/>
        <v/>
      </c>
      <c r="CR273" s="1347" t="str">
        <f t="shared" si="673"/>
        <v/>
      </c>
      <c r="CS273" s="1346" t="str">
        <f t="shared" si="673"/>
        <v/>
      </c>
      <c r="CT273" s="1349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5" t="str">
        <f t="shared" si="674"/>
        <v/>
      </c>
      <c r="CE274" s="1346" t="str">
        <f t="shared" si="673"/>
        <v/>
      </c>
      <c r="CF274" s="1347" t="str">
        <f t="shared" si="673"/>
        <v/>
      </c>
      <c r="CG274" s="1347" t="str">
        <f t="shared" si="673"/>
        <v/>
      </c>
      <c r="CH274" s="1347" t="str">
        <f t="shared" si="673"/>
        <v/>
      </c>
      <c r="CI274" s="1347" t="str">
        <f t="shared" si="673"/>
        <v/>
      </c>
      <c r="CJ274" s="1347" t="str">
        <f t="shared" si="673"/>
        <v/>
      </c>
      <c r="CK274" s="1348" t="str">
        <f t="shared" si="673"/>
        <v/>
      </c>
      <c r="CL274" s="1348" t="str">
        <f t="shared" si="673"/>
        <v/>
      </c>
      <c r="CM274" s="1348" t="str">
        <f t="shared" si="673"/>
        <v/>
      </c>
      <c r="CN274" s="1347" t="str">
        <f t="shared" si="673"/>
        <v/>
      </c>
      <c r="CO274" s="1347" t="str">
        <f t="shared" si="673"/>
        <v/>
      </c>
      <c r="CP274" s="1347" t="str">
        <f t="shared" si="673"/>
        <v/>
      </c>
      <c r="CQ274" s="1347" t="str">
        <f t="shared" si="673"/>
        <v/>
      </c>
      <c r="CR274" s="1347" t="str">
        <f t="shared" si="673"/>
        <v/>
      </c>
      <c r="CS274" s="1346" t="str">
        <f t="shared" si="673"/>
        <v/>
      </c>
      <c r="CT274" s="1349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5" t="str">
        <f t="shared" si="674"/>
        <v/>
      </c>
      <c r="CE275" s="1346" t="str">
        <f t="shared" si="673"/>
        <v/>
      </c>
      <c r="CF275" s="1347" t="str">
        <f t="shared" si="673"/>
        <v/>
      </c>
      <c r="CG275" s="1347" t="str">
        <f t="shared" si="673"/>
        <v/>
      </c>
      <c r="CH275" s="1347" t="str">
        <f t="shared" si="673"/>
        <v/>
      </c>
      <c r="CI275" s="1347" t="str">
        <f t="shared" si="673"/>
        <v/>
      </c>
      <c r="CJ275" s="1347" t="str">
        <f t="shared" si="673"/>
        <v/>
      </c>
      <c r="CK275" s="1348" t="str">
        <f t="shared" si="673"/>
        <v/>
      </c>
      <c r="CL275" s="1348" t="str">
        <f t="shared" si="673"/>
        <v/>
      </c>
      <c r="CM275" s="1348" t="str">
        <f t="shared" si="673"/>
        <v/>
      </c>
      <c r="CN275" s="1347" t="str">
        <f t="shared" si="673"/>
        <v/>
      </c>
      <c r="CO275" s="1347" t="str">
        <f t="shared" si="673"/>
        <v/>
      </c>
      <c r="CP275" s="1347" t="str">
        <f t="shared" si="673"/>
        <v/>
      </c>
      <c r="CQ275" s="1347" t="str">
        <f t="shared" si="673"/>
        <v/>
      </c>
      <c r="CR275" s="1347" t="str">
        <f t="shared" si="673"/>
        <v/>
      </c>
      <c r="CS275" s="1346" t="str">
        <f t="shared" si="673"/>
        <v/>
      </c>
      <c r="CT275" s="1349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5" t="str">
        <f t="shared" si="674"/>
        <v/>
      </c>
      <c r="CE276" s="1346" t="str">
        <f t="shared" si="673"/>
        <v/>
      </c>
      <c r="CF276" s="1347" t="str">
        <f t="shared" si="673"/>
        <v/>
      </c>
      <c r="CG276" s="1347" t="str">
        <f t="shared" si="673"/>
        <v/>
      </c>
      <c r="CH276" s="1347" t="str">
        <f t="shared" si="673"/>
        <v/>
      </c>
      <c r="CI276" s="1347" t="str">
        <f t="shared" si="673"/>
        <v/>
      </c>
      <c r="CJ276" s="1347" t="str">
        <f t="shared" si="673"/>
        <v/>
      </c>
      <c r="CK276" s="1348" t="str">
        <f t="shared" si="673"/>
        <v/>
      </c>
      <c r="CL276" s="1348" t="str">
        <f t="shared" si="673"/>
        <v/>
      </c>
      <c r="CM276" s="1348" t="str">
        <f t="shared" si="673"/>
        <v/>
      </c>
      <c r="CN276" s="1347" t="str">
        <f t="shared" si="673"/>
        <v/>
      </c>
      <c r="CO276" s="1347" t="str">
        <f t="shared" si="673"/>
        <v/>
      </c>
      <c r="CP276" s="1347" t="str">
        <f t="shared" si="673"/>
        <v/>
      </c>
      <c r="CQ276" s="1347" t="str">
        <f t="shared" si="673"/>
        <v/>
      </c>
      <c r="CR276" s="1347" t="str">
        <f t="shared" si="673"/>
        <v/>
      </c>
      <c r="CS276" s="1346" t="str">
        <f t="shared" si="673"/>
        <v/>
      </c>
      <c r="CT276" s="1349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83"/>
        <v/>
      </c>
      <c r="CG277" s="1352" t="str">
        <f t="shared" si="683"/>
        <v/>
      </c>
      <c r="CH277" s="1352" t="str">
        <f t="shared" si="683"/>
        <v/>
      </c>
      <c r="CI277" s="1352" t="str">
        <f t="shared" si="683"/>
        <v/>
      </c>
      <c r="CJ277" s="1352" t="str">
        <f t="shared" si="683"/>
        <v/>
      </c>
      <c r="CK277" s="1353" t="str">
        <f t="shared" si="683"/>
        <v/>
      </c>
      <c r="CL277" s="1353">
        <f t="shared" si="683"/>
        <v>7.3711676451402482E-3</v>
      </c>
      <c r="CM277" s="1353">
        <f t="shared" si="683"/>
        <v>7.9608610567514677E-3</v>
      </c>
      <c r="CN277" s="1352" t="str">
        <f t="shared" si="683"/>
        <v/>
      </c>
      <c r="CO277" s="1352" t="str">
        <f t="shared" si="683"/>
        <v/>
      </c>
      <c r="CP277" s="1352" t="str">
        <f t="shared" si="683"/>
        <v/>
      </c>
      <c r="CQ277" s="1352" t="str">
        <f t="shared" si="683"/>
        <v/>
      </c>
      <c r="CR277" s="1352" t="str">
        <f t="shared" si="683"/>
        <v/>
      </c>
      <c r="CS277" s="1351" t="str">
        <f t="shared" si="683"/>
        <v/>
      </c>
      <c r="CT277" s="1354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5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83"/>
        <v/>
      </c>
      <c r="CF278" s="1347" t="str">
        <f t="shared" si="683"/>
        <v/>
      </c>
      <c r="CG278" s="1347" t="str">
        <f t="shared" si="683"/>
        <v/>
      </c>
      <c r="CH278" s="1347" t="str">
        <f t="shared" si="683"/>
        <v/>
      </c>
      <c r="CI278" s="1347" t="str">
        <f t="shared" si="683"/>
        <v/>
      </c>
      <c r="CJ278" s="1347" t="str">
        <f t="shared" si="683"/>
        <v/>
      </c>
      <c r="CK278" s="1348" t="str">
        <f t="shared" si="683"/>
        <v/>
      </c>
      <c r="CL278" s="1348">
        <f t="shared" si="683"/>
        <v>50</v>
      </c>
      <c r="CM278" s="1348">
        <f t="shared" si="683"/>
        <v>250</v>
      </c>
      <c r="CN278" s="1347" t="str">
        <f t="shared" si="683"/>
        <v/>
      </c>
      <c r="CO278" s="1347" t="str">
        <f t="shared" si="683"/>
        <v/>
      </c>
      <c r="CP278" s="1347" t="str">
        <f t="shared" si="683"/>
        <v/>
      </c>
      <c r="CQ278" s="1347" t="str">
        <f t="shared" si="683"/>
        <v/>
      </c>
      <c r="CR278" s="1347" t="str">
        <f t="shared" si="683"/>
        <v/>
      </c>
      <c r="CS278" s="1346" t="str">
        <f t="shared" si="683"/>
        <v/>
      </c>
      <c r="CT278" s="1349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5">
        <f t="shared" si="684"/>
        <v>3630</v>
      </c>
      <c r="CE279" s="1346">
        <f t="shared" si="683"/>
        <v>3630</v>
      </c>
      <c r="CF279" s="1347">
        <f t="shared" si="683"/>
        <v>3630</v>
      </c>
      <c r="CG279" s="1347">
        <f t="shared" si="683"/>
        <v>3630</v>
      </c>
      <c r="CH279" s="1347">
        <f t="shared" si="683"/>
        <v>3630</v>
      </c>
      <c r="CI279" s="1347">
        <f t="shared" si="683"/>
        <v>3630</v>
      </c>
      <c r="CJ279" s="1347">
        <f t="shared" si="683"/>
        <v>3630</v>
      </c>
      <c r="CK279" s="1348">
        <f t="shared" si="683"/>
        <v>3630</v>
      </c>
      <c r="CL279" s="1348">
        <f t="shared" si="683"/>
        <v>3630</v>
      </c>
      <c r="CM279" s="1348">
        <f t="shared" si="683"/>
        <v>3630</v>
      </c>
      <c r="CN279" s="1347">
        <f t="shared" si="683"/>
        <v>3630</v>
      </c>
      <c r="CO279" s="1347">
        <f t="shared" si="683"/>
        <v>3630</v>
      </c>
      <c r="CP279" s="1347">
        <f t="shared" si="683"/>
        <v>3630</v>
      </c>
      <c r="CQ279" s="1347">
        <f t="shared" si="683"/>
        <v>3630</v>
      </c>
      <c r="CR279" s="1347">
        <f t="shared" si="683"/>
        <v>3630</v>
      </c>
      <c r="CS279" s="1346">
        <f t="shared" si="683"/>
        <v>3630</v>
      </c>
      <c r="CT279" s="1349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5" t="str">
        <f t="shared" si="684"/>
        <v/>
      </c>
      <c r="CE280" s="1346" t="str">
        <f t="shared" si="683"/>
        <v/>
      </c>
      <c r="CF280" s="1347" t="str">
        <f t="shared" si="683"/>
        <v/>
      </c>
      <c r="CG280" s="1347" t="str">
        <f t="shared" si="683"/>
        <v/>
      </c>
      <c r="CH280" s="1347" t="str">
        <f t="shared" si="683"/>
        <v/>
      </c>
      <c r="CI280" s="1347" t="str">
        <f t="shared" si="683"/>
        <v/>
      </c>
      <c r="CJ280" s="1347" t="str">
        <f t="shared" si="683"/>
        <v/>
      </c>
      <c r="CK280" s="1348" t="str">
        <f t="shared" si="683"/>
        <v/>
      </c>
      <c r="CL280" s="1348" t="str">
        <f t="shared" si="683"/>
        <v/>
      </c>
      <c r="CM280" s="1348" t="str">
        <f t="shared" si="683"/>
        <v/>
      </c>
      <c r="CN280" s="1347" t="str">
        <f t="shared" si="683"/>
        <v/>
      </c>
      <c r="CO280" s="1347" t="str">
        <f t="shared" si="683"/>
        <v/>
      </c>
      <c r="CP280" s="1347" t="str">
        <f t="shared" si="683"/>
        <v/>
      </c>
      <c r="CQ280" s="1347" t="str">
        <f t="shared" si="683"/>
        <v/>
      </c>
      <c r="CR280" s="1347" t="str">
        <f t="shared" si="683"/>
        <v/>
      </c>
      <c r="CS280" s="1346" t="str">
        <f t="shared" si="683"/>
        <v/>
      </c>
      <c r="CT280" s="1349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5" t="str">
        <f t="shared" si="684"/>
        <v/>
      </c>
      <c r="CE281" s="1346" t="str">
        <f t="shared" si="683"/>
        <v/>
      </c>
      <c r="CF281" s="1347" t="str">
        <f t="shared" si="683"/>
        <v/>
      </c>
      <c r="CG281" s="1347" t="str">
        <f t="shared" si="683"/>
        <v/>
      </c>
      <c r="CH281" s="1347" t="str">
        <f t="shared" si="683"/>
        <v/>
      </c>
      <c r="CI281" s="1347" t="str">
        <f t="shared" si="683"/>
        <v/>
      </c>
      <c r="CJ281" s="1347" t="str">
        <f t="shared" si="683"/>
        <v/>
      </c>
      <c r="CK281" s="1348" t="str">
        <f t="shared" si="683"/>
        <v/>
      </c>
      <c r="CL281" s="1348" t="str">
        <f t="shared" si="683"/>
        <v/>
      </c>
      <c r="CM281" s="1348" t="str">
        <f t="shared" si="683"/>
        <v/>
      </c>
      <c r="CN281" s="1347" t="str">
        <f t="shared" si="683"/>
        <v/>
      </c>
      <c r="CO281" s="1347" t="str">
        <f t="shared" si="683"/>
        <v/>
      </c>
      <c r="CP281" s="1347" t="str">
        <f t="shared" si="683"/>
        <v/>
      </c>
      <c r="CQ281" s="1347" t="str">
        <f t="shared" si="683"/>
        <v/>
      </c>
      <c r="CR281" s="1347" t="str">
        <f t="shared" si="683"/>
        <v/>
      </c>
      <c r="CS281" s="1346" t="str">
        <f t="shared" si="683"/>
        <v/>
      </c>
      <c r="CT281" s="1349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5" t="str">
        <f t="shared" si="684"/>
        <v/>
      </c>
      <c r="CE282" s="1346" t="str">
        <f t="shared" si="683"/>
        <v/>
      </c>
      <c r="CF282" s="1347" t="str">
        <f t="shared" si="683"/>
        <v/>
      </c>
      <c r="CG282" s="1347" t="str">
        <f t="shared" si="683"/>
        <v/>
      </c>
      <c r="CH282" s="1347" t="str">
        <f t="shared" si="683"/>
        <v/>
      </c>
      <c r="CI282" s="1347" t="str">
        <f t="shared" si="683"/>
        <v/>
      </c>
      <c r="CJ282" s="1347" t="str">
        <f t="shared" si="683"/>
        <v/>
      </c>
      <c r="CK282" s="1348" t="str">
        <f t="shared" si="683"/>
        <v/>
      </c>
      <c r="CL282" s="1348" t="str">
        <f t="shared" si="683"/>
        <v/>
      </c>
      <c r="CM282" s="1348" t="str">
        <f t="shared" si="683"/>
        <v/>
      </c>
      <c r="CN282" s="1347" t="str">
        <f t="shared" si="683"/>
        <v/>
      </c>
      <c r="CO282" s="1347" t="str">
        <f t="shared" si="683"/>
        <v/>
      </c>
      <c r="CP282" s="1347" t="str">
        <f t="shared" si="683"/>
        <v/>
      </c>
      <c r="CQ282" s="1347" t="str">
        <f t="shared" si="683"/>
        <v/>
      </c>
      <c r="CR282" s="1347" t="str">
        <f t="shared" si="683"/>
        <v/>
      </c>
      <c r="CS282" s="1346" t="str">
        <f t="shared" si="683"/>
        <v/>
      </c>
      <c r="CT282" s="1349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5" t="str">
        <f t="shared" si="684"/>
        <v/>
      </c>
      <c r="CE283" s="1346" t="str">
        <f t="shared" si="683"/>
        <v/>
      </c>
      <c r="CF283" s="1347" t="str">
        <f t="shared" si="683"/>
        <v/>
      </c>
      <c r="CG283" s="1347" t="str">
        <f t="shared" si="683"/>
        <v/>
      </c>
      <c r="CH283" s="1347" t="str">
        <f t="shared" si="683"/>
        <v/>
      </c>
      <c r="CI283" s="1347" t="str">
        <f t="shared" si="683"/>
        <v/>
      </c>
      <c r="CJ283" s="1347" t="str">
        <f t="shared" si="683"/>
        <v/>
      </c>
      <c r="CK283" s="1348" t="str">
        <f t="shared" si="683"/>
        <v/>
      </c>
      <c r="CL283" s="1348" t="str">
        <f t="shared" si="683"/>
        <v/>
      </c>
      <c r="CM283" s="1348" t="str">
        <f t="shared" si="683"/>
        <v/>
      </c>
      <c r="CN283" s="1347" t="str">
        <f t="shared" si="683"/>
        <v/>
      </c>
      <c r="CO283" s="1347" t="str">
        <f t="shared" si="683"/>
        <v/>
      </c>
      <c r="CP283" s="1347" t="str">
        <f t="shared" si="683"/>
        <v/>
      </c>
      <c r="CQ283" s="1347" t="str">
        <f t="shared" si="683"/>
        <v/>
      </c>
      <c r="CR283" s="1347" t="str">
        <f t="shared" si="683"/>
        <v/>
      </c>
      <c r="CS283" s="1346" t="str">
        <f t="shared" si="683"/>
        <v/>
      </c>
      <c r="CT283" s="1349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93"/>
        <v/>
      </c>
      <c r="CG284" s="1352" t="str">
        <f t="shared" si="693"/>
        <v/>
      </c>
      <c r="CH284" s="1352" t="str">
        <f t="shared" si="693"/>
        <v/>
      </c>
      <c r="CI284" s="1352" t="str">
        <f t="shared" si="693"/>
        <v/>
      </c>
      <c r="CJ284" s="1352" t="str">
        <f t="shared" si="693"/>
        <v/>
      </c>
      <c r="CK284" s="1353" t="str">
        <f t="shared" si="693"/>
        <v/>
      </c>
      <c r="CL284" s="1353">
        <f t="shared" si="693"/>
        <v>2.3679060665362035E-2</v>
      </c>
      <c r="CM284" s="1353">
        <f t="shared" si="693"/>
        <v>0.11839530332681018</v>
      </c>
      <c r="CN284" s="1352" t="str">
        <f t="shared" si="693"/>
        <v/>
      </c>
      <c r="CO284" s="1352" t="str">
        <f t="shared" si="693"/>
        <v/>
      </c>
      <c r="CP284" s="1352" t="str">
        <f t="shared" si="693"/>
        <v/>
      </c>
      <c r="CQ284" s="1352" t="str">
        <f t="shared" si="693"/>
        <v/>
      </c>
      <c r="CR284" s="1352" t="str">
        <f t="shared" si="693"/>
        <v/>
      </c>
      <c r="CS284" s="1351" t="str">
        <f t="shared" si="693"/>
        <v/>
      </c>
      <c r="CT284" s="1354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5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93"/>
        <v/>
      </c>
      <c r="CF285" s="1347" t="str">
        <f t="shared" si="693"/>
        <v/>
      </c>
      <c r="CG285" s="1347" t="str">
        <f t="shared" si="693"/>
        <v/>
      </c>
      <c r="CH285" s="1347" t="str">
        <f t="shared" si="693"/>
        <v/>
      </c>
      <c r="CI285" s="1347" t="str">
        <f t="shared" si="693"/>
        <v/>
      </c>
      <c r="CJ285" s="1347" t="str">
        <f t="shared" si="693"/>
        <v/>
      </c>
      <c r="CK285" s="1348" t="str">
        <f t="shared" si="693"/>
        <v/>
      </c>
      <c r="CL285" s="1348" t="str">
        <f t="shared" si="693"/>
        <v/>
      </c>
      <c r="CM285" s="1348" t="str">
        <f t="shared" si="693"/>
        <v/>
      </c>
      <c r="CN285" s="1347" t="str">
        <f t="shared" si="693"/>
        <v/>
      </c>
      <c r="CO285" s="1347" t="str">
        <f t="shared" si="693"/>
        <v/>
      </c>
      <c r="CP285" s="1347" t="str">
        <f t="shared" si="693"/>
        <v/>
      </c>
      <c r="CQ285" s="1347" t="str">
        <f t="shared" si="693"/>
        <v/>
      </c>
      <c r="CR285" s="1347" t="str">
        <f t="shared" si="693"/>
        <v/>
      </c>
      <c r="CS285" s="1346" t="str">
        <f t="shared" si="693"/>
        <v/>
      </c>
      <c r="CT285" s="1349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5">
        <f t="shared" si="698"/>
        <v>3360</v>
      </c>
      <c r="CE286" s="1346">
        <f t="shared" si="693"/>
        <v>3360</v>
      </c>
      <c r="CF286" s="1347">
        <f t="shared" si="693"/>
        <v>3360</v>
      </c>
      <c r="CG286" s="1347">
        <f t="shared" si="693"/>
        <v>3360</v>
      </c>
      <c r="CH286" s="1347">
        <f t="shared" si="693"/>
        <v>3360</v>
      </c>
      <c r="CI286" s="1347">
        <f t="shared" si="693"/>
        <v>3360</v>
      </c>
      <c r="CJ286" s="1347">
        <f t="shared" si="693"/>
        <v>3360</v>
      </c>
      <c r="CK286" s="1348">
        <f t="shared" si="693"/>
        <v>3360</v>
      </c>
      <c r="CL286" s="1348">
        <f t="shared" si="693"/>
        <v>3360</v>
      </c>
      <c r="CM286" s="1348">
        <f t="shared" si="693"/>
        <v>3360</v>
      </c>
      <c r="CN286" s="1347">
        <f t="shared" si="693"/>
        <v>3360</v>
      </c>
      <c r="CO286" s="1347">
        <f t="shared" si="693"/>
        <v>3360</v>
      </c>
      <c r="CP286" s="1347">
        <f t="shared" si="693"/>
        <v>3360</v>
      </c>
      <c r="CQ286" s="1347">
        <f t="shared" si="693"/>
        <v>3360</v>
      </c>
      <c r="CR286" s="1347">
        <f t="shared" si="693"/>
        <v>3360</v>
      </c>
      <c r="CS286" s="1346">
        <f t="shared" si="693"/>
        <v>3360</v>
      </c>
      <c r="CT286" s="1349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5" t="str">
        <f t="shared" si="698"/>
        <v/>
      </c>
      <c r="CE287" s="1346" t="str">
        <f t="shared" si="693"/>
        <v/>
      </c>
      <c r="CF287" s="1347" t="str">
        <f t="shared" si="693"/>
        <v/>
      </c>
      <c r="CG287" s="1347" t="str">
        <f t="shared" si="693"/>
        <v/>
      </c>
      <c r="CH287" s="1347" t="str">
        <f t="shared" si="693"/>
        <v/>
      </c>
      <c r="CI287" s="1347" t="str">
        <f t="shared" si="693"/>
        <v/>
      </c>
      <c r="CJ287" s="1347" t="str">
        <f t="shared" si="693"/>
        <v/>
      </c>
      <c r="CK287" s="1348" t="str">
        <f t="shared" si="693"/>
        <v/>
      </c>
      <c r="CL287" s="1348" t="str">
        <f t="shared" si="693"/>
        <v/>
      </c>
      <c r="CM287" s="1348" t="str">
        <f t="shared" si="693"/>
        <v/>
      </c>
      <c r="CN287" s="1347" t="str">
        <f t="shared" si="693"/>
        <v/>
      </c>
      <c r="CO287" s="1347" t="str">
        <f t="shared" si="693"/>
        <v/>
      </c>
      <c r="CP287" s="1347" t="str">
        <f t="shared" si="693"/>
        <v/>
      </c>
      <c r="CQ287" s="1347" t="str">
        <f t="shared" si="693"/>
        <v/>
      </c>
      <c r="CR287" s="1347" t="str">
        <f t="shared" si="693"/>
        <v/>
      </c>
      <c r="CS287" s="1346" t="str">
        <f t="shared" si="693"/>
        <v/>
      </c>
      <c r="CT287" s="1349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5" t="str">
        <f t="shared" si="698"/>
        <v/>
      </c>
      <c r="CE288" s="1346" t="str">
        <f t="shared" si="693"/>
        <v/>
      </c>
      <c r="CF288" s="1347" t="str">
        <f t="shared" si="693"/>
        <v/>
      </c>
      <c r="CG288" s="1347" t="str">
        <f t="shared" si="693"/>
        <v/>
      </c>
      <c r="CH288" s="1347" t="str">
        <f t="shared" si="693"/>
        <v/>
      </c>
      <c r="CI288" s="1347" t="str">
        <f t="shared" si="693"/>
        <v/>
      </c>
      <c r="CJ288" s="1347" t="str">
        <f t="shared" si="693"/>
        <v/>
      </c>
      <c r="CK288" s="1348" t="str">
        <f t="shared" si="693"/>
        <v/>
      </c>
      <c r="CL288" s="1348" t="str">
        <f t="shared" si="693"/>
        <v/>
      </c>
      <c r="CM288" s="1348" t="str">
        <f t="shared" si="693"/>
        <v/>
      </c>
      <c r="CN288" s="1347" t="str">
        <f t="shared" si="693"/>
        <v/>
      </c>
      <c r="CO288" s="1347" t="str">
        <f t="shared" si="693"/>
        <v/>
      </c>
      <c r="CP288" s="1347" t="str">
        <f t="shared" si="693"/>
        <v/>
      </c>
      <c r="CQ288" s="1347" t="str">
        <f t="shared" si="693"/>
        <v/>
      </c>
      <c r="CR288" s="1347" t="str">
        <f t="shared" si="693"/>
        <v/>
      </c>
      <c r="CS288" s="1346" t="str">
        <f t="shared" si="693"/>
        <v/>
      </c>
      <c r="CT288" s="1349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5" t="str">
        <f t="shared" si="698"/>
        <v/>
      </c>
      <c r="CE289" s="1346" t="str">
        <f t="shared" si="693"/>
        <v/>
      </c>
      <c r="CF289" s="1347" t="str">
        <f t="shared" si="693"/>
        <v/>
      </c>
      <c r="CG289" s="1347" t="str">
        <f t="shared" si="693"/>
        <v/>
      </c>
      <c r="CH289" s="1347" t="str">
        <f t="shared" si="693"/>
        <v/>
      </c>
      <c r="CI289" s="1347" t="str">
        <f t="shared" si="693"/>
        <v/>
      </c>
      <c r="CJ289" s="1347" t="str">
        <f t="shared" si="693"/>
        <v/>
      </c>
      <c r="CK289" s="1348" t="str">
        <f t="shared" si="693"/>
        <v/>
      </c>
      <c r="CL289" s="1348" t="str">
        <f t="shared" si="693"/>
        <v/>
      </c>
      <c r="CM289" s="1348" t="str">
        <f t="shared" si="693"/>
        <v/>
      </c>
      <c r="CN289" s="1347" t="str">
        <f t="shared" si="693"/>
        <v/>
      </c>
      <c r="CO289" s="1347" t="str">
        <f t="shared" si="693"/>
        <v/>
      </c>
      <c r="CP289" s="1347" t="str">
        <f t="shared" si="693"/>
        <v/>
      </c>
      <c r="CQ289" s="1347" t="str">
        <f t="shared" si="693"/>
        <v/>
      </c>
      <c r="CR289" s="1347" t="str">
        <f t="shared" si="693"/>
        <v/>
      </c>
      <c r="CS289" s="1346" t="str">
        <f t="shared" si="693"/>
        <v/>
      </c>
      <c r="CT289" s="1349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5" t="str">
        <f t="shared" si="698"/>
        <v/>
      </c>
      <c r="CE290" s="1346" t="str">
        <f t="shared" si="693"/>
        <v/>
      </c>
      <c r="CF290" s="1347" t="str">
        <f t="shared" si="693"/>
        <v/>
      </c>
      <c r="CG290" s="1347" t="str">
        <f t="shared" si="693"/>
        <v/>
      </c>
      <c r="CH290" s="1347" t="str">
        <f t="shared" si="693"/>
        <v/>
      </c>
      <c r="CI290" s="1347" t="str">
        <f t="shared" si="693"/>
        <v/>
      </c>
      <c r="CJ290" s="1347" t="str">
        <f t="shared" si="693"/>
        <v/>
      </c>
      <c r="CK290" s="1348" t="str">
        <f t="shared" si="693"/>
        <v/>
      </c>
      <c r="CL290" s="1348" t="str">
        <f t="shared" si="693"/>
        <v/>
      </c>
      <c r="CM290" s="1348" t="str">
        <f t="shared" si="693"/>
        <v/>
      </c>
      <c r="CN290" s="1347" t="str">
        <f t="shared" si="693"/>
        <v/>
      </c>
      <c r="CO290" s="1347" t="str">
        <f t="shared" si="693"/>
        <v/>
      </c>
      <c r="CP290" s="1347" t="str">
        <f t="shared" si="693"/>
        <v/>
      </c>
      <c r="CQ290" s="1347" t="str">
        <f t="shared" si="693"/>
        <v/>
      </c>
      <c r="CR290" s="1347" t="str">
        <f t="shared" si="693"/>
        <v/>
      </c>
      <c r="CS290" s="1346" t="str">
        <f t="shared" si="693"/>
        <v/>
      </c>
      <c r="CT290" s="1349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07"/>
        <v/>
      </c>
      <c r="CG291" s="1352" t="str">
        <f t="shared" si="707"/>
        <v/>
      </c>
      <c r="CH291" s="1352" t="str">
        <f t="shared" si="707"/>
        <v/>
      </c>
      <c r="CI291" s="1352" t="str">
        <f t="shared" si="707"/>
        <v/>
      </c>
      <c r="CJ291" s="1352" t="str">
        <f t="shared" si="707"/>
        <v/>
      </c>
      <c r="CK291" s="1353" t="str">
        <f t="shared" si="707"/>
        <v/>
      </c>
      <c r="CL291" s="1353" t="str">
        <f t="shared" si="707"/>
        <v/>
      </c>
      <c r="CM291" s="1353" t="str">
        <f t="shared" si="707"/>
        <v/>
      </c>
      <c r="CN291" s="1352" t="str">
        <f t="shared" si="707"/>
        <v/>
      </c>
      <c r="CO291" s="1352" t="str">
        <f t="shared" si="707"/>
        <v/>
      </c>
      <c r="CP291" s="1352" t="str">
        <f t="shared" si="707"/>
        <v/>
      </c>
      <c r="CQ291" s="1352" t="str">
        <f t="shared" si="707"/>
        <v/>
      </c>
      <c r="CR291" s="1352" t="str">
        <f t="shared" si="707"/>
        <v/>
      </c>
      <c r="CS291" s="1351" t="str">
        <f t="shared" si="707"/>
        <v/>
      </c>
      <c r="CT291" s="1354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5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07"/>
        <v/>
      </c>
      <c r="CF292" s="1347" t="str">
        <f t="shared" si="707"/>
        <v/>
      </c>
      <c r="CG292" s="1347" t="str">
        <f t="shared" si="707"/>
        <v/>
      </c>
      <c r="CH292" s="1347" t="str">
        <f t="shared" si="707"/>
        <v/>
      </c>
      <c r="CI292" s="1347" t="str">
        <f t="shared" si="707"/>
        <v/>
      </c>
      <c r="CJ292" s="1347" t="str">
        <f t="shared" si="707"/>
        <v/>
      </c>
      <c r="CK292" s="1348" t="str">
        <f t="shared" si="707"/>
        <v/>
      </c>
      <c r="CL292" s="1348" t="str">
        <f t="shared" si="707"/>
        <v/>
      </c>
      <c r="CM292" s="1348" t="str">
        <f t="shared" si="707"/>
        <v/>
      </c>
      <c r="CN292" s="1347" t="str">
        <f t="shared" si="707"/>
        <v/>
      </c>
      <c r="CO292" s="1347" t="str">
        <f t="shared" si="707"/>
        <v/>
      </c>
      <c r="CP292" s="1347" t="str">
        <f t="shared" si="707"/>
        <v/>
      </c>
      <c r="CQ292" s="1347" t="str">
        <f t="shared" si="707"/>
        <v/>
      </c>
      <c r="CR292" s="1347" t="str">
        <f t="shared" si="707"/>
        <v/>
      </c>
      <c r="CS292" s="1346" t="str">
        <f t="shared" si="707"/>
        <v/>
      </c>
      <c r="CT292" s="1349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5">
        <f t="shared" si="708"/>
        <v>3440</v>
      </c>
      <c r="CE293" s="1346">
        <f t="shared" si="707"/>
        <v>3440</v>
      </c>
      <c r="CF293" s="1347">
        <f t="shared" si="707"/>
        <v>3440</v>
      </c>
      <c r="CG293" s="1347">
        <f t="shared" si="707"/>
        <v>3440</v>
      </c>
      <c r="CH293" s="1347">
        <f t="shared" si="707"/>
        <v>3440</v>
      </c>
      <c r="CI293" s="1347">
        <f t="shared" si="707"/>
        <v>3440</v>
      </c>
      <c r="CJ293" s="1347">
        <f t="shared" si="707"/>
        <v>3440</v>
      </c>
      <c r="CK293" s="1348">
        <f t="shared" si="707"/>
        <v>3440</v>
      </c>
      <c r="CL293" s="1348">
        <f t="shared" si="707"/>
        <v>3440</v>
      </c>
      <c r="CM293" s="1348">
        <f t="shared" si="707"/>
        <v>3440</v>
      </c>
      <c r="CN293" s="1347">
        <f t="shared" si="707"/>
        <v>3440</v>
      </c>
      <c r="CO293" s="1347">
        <f t="shared" si="707"/>
        <v>3440</v>
      </c>
      <c r="CP293" s="1347">
        <f t="shared" si="707"/>
        <v>3440</v>
      </c>
      <c r="CQ293" s="1347">
        <f t="shared" si="707"/>
        <v>3440</v>
      </c>
      <c r="CR293" s="1347">
        <f t="shared" si="707"/>
        <v>3440</v>
      </c>
      <c r="CS293" s="1346">
        <f t="shared" si="707"/>
        <v>3440</v>
      </c>
      <c r="CT293" s="1349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5" t="str">
        <f t="shared" si="708"/>
        <v/>
      </c>
      <c r="CE294" s="1346" t="str">
        <f t="shared" si="707"/>
        <v/>
      </c>
      <c r="CF294" s="1347" t="str">
        <f t="shared" si="707"/>
        <v/>
      </c>
      <c r="CG294" s="1347" t="str">
        <f t="shared" si="707"/>
        <v/>
      </c>
      <c r="CH294" s="1347" t="str">
        <f t="shared" si="707"/>
        <v/>
      </c>
      <c r="CI294" s="1347" t="str">
        <f t="shared" si="707"/>
        <v/>
      </c>
      <c r="CJ294" s="1347" t="str">
        <f t="shared" si="707"/>
        <v/>
      </c>
      <c r="CK294" s="1348" t="str">
        <f t="shared" si="707"/>
        <v/>
      </c>
      <c r="CL294" s="1348" t="str">
        <f t="shared" si="707"/>
        <v/>
      </c>
      <c r="CM294" s="1348" t="str">
        <f t="shared" si="707"/>
        <v/>
      </c>
      <c r="CN294" s="1347" t="str">
        <f t="shared" si="707"/>
        <v/>
      </c>
      <c r="CO294" s="1347" t="str">
        <f t="shared" si="707"/>
        <v/>
      </c>
      <c r="CP294" s="1347" t="str">
        <f t="shared" si="707"/>
        <v/>
      </c>
      <c r="CQ294" s="1347" t="str">
        <f t="shared" si="707"/>
        <v/>
      </c>
      <c r="CR294" s="1347" t="str">
        <f t="shared" si="707"/>
        <v/>
      </c>
      <c r="CS294" s="1346" t="str">
        <f t="shared" si="707"/>
        <v/>
      </c>
      <c r="CT294" s="1349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5" t="str">
        <f t="shared" si="708"/>
        <v/>
      </c>
      <c r="CE295" s="1346" t="str">
        <f t="shared" si="707"/>
        <v/>
      </c>
      <c r="CF295" s="1347" t="str">
        <f t="shared" si="707"/>
        <v/>
      </c>
      <c r="CG295" s="1347" t="str">
        <f t="shared" si="707"/>
        <v/>
      </c>
      <c r="CH295" s="1347" t="str">
        <f t="shared" si="707"/>
        <v/>
      </c>
      <c r="CI295" s="1347" t="str">
        <f t="shared" si="707"/>
        <v/>
      </c>
      <c r="CJ295" s="1347" t="str">
        <f t="shared" si="707"/>
        <v/>
      </c>
      <c r="CK295" s="1348" t="str">
        <f t="shared" si="707"/>
        <v/>
      </c>
      <c r="CL295" s="1348" t="str">
        <f t="shared" si="707"/>
        <v/>
      </c>
      <c r="CM295" s="1348" t="str">
        <f t="shared" si="707"/>
        <v/>
      </c>
      <c r="CN295" s="1347" t="str">
        <f t="shared" si="707"/>
        <v/>
      </c>
      <c r="CO295" s="1347" t="str">
        <f t="shared" si="707"/>
        <v/>
      </c>
      <c r="CP295" s="1347" t="str">
        <f t="shared" si="707"/>
        <v/>
      </c>
      <c r="CQ295" s="1347" t="str">
        <f t="shared" si="707"/>
        <v/>
      </c>
      <c r="CR295" s="1347" t="str">
        <f t="shared" si="707"/>
        <v/>
      </c>
      <c r="CS295" s="1346" t="str">
        <f t="shared" si="707"/>
        <v/>
      </c>
      <c r="CT295" s="1349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5" t="str">
        <f t="shared" si="708"/>
        <v/>
      </c>
      <c r="CE296" s="1346" t="str">
        <f t="shared" si="707"/>
        <v/>
      </c>
      <c r="CF296" s="1347" t="str">
        <f t="shared" si="707"/>
        <v/>
      </c>
      <c r="CG296" s="1347" t="str">
        <f t="shared" si="707"/>
        <v/>
      </c>
      <c r="CH296" s="1347" t="str">
        <f t="shared" si="707"/>
        <v/>
      </c>
      <c r="CI296" s="1347" t="str">
        <f t="shared" si="707"/>
        <v/>
      </c>
      <c r="CJ296" s="1347" t="str">
        <f t="shared" si="707"/>
        <v/>
      </c>
      <c r="CK296" s="1348" t="str">
        <f t="shared" si="707"/>
        <v/>
      </c>
      <c r="CL296" s="1348" t="str">
        <f t="shared" si="707"/>
        <v/>
      </c>
      <c r="CM296" s="1348" t="str">
        <f t="shared" si="707"/>
        <v/>
      </c>
      <c r="CN296" s="1347" t="str">
        <f t="shared" si="707"/>
        <v/>
      </c>
      <c r="CO296" s="1347" t="str">
        <f t="shared" si="707"/>
        <v/>
      </c>
      <c r="CP296" s="1347" t="str">
        <f t="shared" si="707"/>
        <v/>
      </c>
      <c r="CQ296" s="1347" t="str">
        <f t="shared" si="707"/>
        <v/>
      </c>
      <c r="CR296" s="1347" t="str">
        <f t="shared" si="707"/>
        <v/>
      </c>
      <c r="CS296" s="1346" t="str">
        <f t="shared" si="707"/>
        <v/>
      </c>
      <c r="CT296" s="1349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5" t="str">
        <f t="shared" si="708"/>
        <v/>
      </c>
      <c r="CE297" s="1346" t="str">
        <f t="shared" si="707"/>
        <v/>
      </c>
      <c r="CF297" s="1347" t="str">
        <f t="shared" si="707"/>
        <v/>
      </c>
      <c r="CG297" s="1347" t="str">
        <f t="shared" si="707"/>
        <v/>
      </c>
      <c r="CH297" s="1347" t="str">
        <f t="shared" si="707"/>
        <v/>
      </c>
      <c r="CI297" s="1347" t="str">
        <f t="shared" si="707"/>
        <v/>
      </c>
      <c r="CJ297" s="1347" t="str">
        <f t="shared" si="707"/>
        <v/>
      </c>
      <c r="CK297" s="1348" t="str">
        <f t="shared" si="707"/>
        <v/>
      </c>
      <c r="CL297" s="1348" t="str">
        <f t="shared" si="707"/>
        <v/>
      </c>
      <c r="CM297" s="1348" t="str">
        <f t="shared" si="707"/>
        <v/>
      </c>
      <c r="CN297" s="1347" t="str">
        <f t="shared" si="707"/>
        <v/>
      </c>
      <c r="CO297" s="1347" t="str">
        <f t="shared" si="707"/>
        <v/>
      </c>
      <c r="CP297" s="1347" t="str">
        <f t="shared" si="707"/>
        <v/>
      </c>
      <c r="CQ297" s="1347" t="str">
        <f t="shared" si="707"/>
        <v/>
      </c>
      <c r="CR297" s="1347" t="str">
        <f t="shared" si="707"/>
        <v/>
      </c>
      <c r="CS297" s="1346" t="str">
        <f t="shared" si="707"/>
        <v/>
      </c>
      <c r="CT297" s="1349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17"/>
        <v/>
      </c>
      <c r="CG298" s="1352" t="str">
        <f t="shared" si="717"/>
        <v/>
      </c>
      <c r="CH298" s="1352" t="str">
        <f t="shared" si="717"/>
        <v/>
      </c>
      <c r="CI298" s="1352" t="str">
        <f t="shared" si="717"/>
        <v/>
      </c>
      <c r="CJ298" s="1352" t="str">
        <f t="shared" si="717"/>
        <v/>
      </c>
      <c r="CK298" s="1353" t="str">
        <f t="shared" si="717"/>
        <v/>
      </c>
      <c r="CL298" s="1353" t="str">
        <f t="shared" si="717"/>
        <v/>
      </c>
      <c r="CM298" s="1353" t="str">
        <f t="shared" si="717"/>
        <v/>
      </c>
      <c r="CN298" s="1352" t="str">
        <f t="shared" si="717"/>
        <v/>
      </c>
      <c r="CO298" s="1352" t="str">
        <f t="shared" si="717"/>
        <v/>
      </c>
      <c r="CP298" s="1352" t="str">
        <f t="shared" si="717"/>
        <v/>
      </c>
      <c r="CQ298" s="1352" t="str">
        <f t="shared" si="717"/>
        <v/>
      </c>
      <c r="CR298" s="1352" t="str">
        <f t="shared" si="717"/>
        <v/>
      </c>
      <c r="CS298" s="1351" t="str">
        <f t="shared" si="717"/>
        <v/>
      </c>
      <c r="CT298" s="1354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17"/>
        <v/>
      </c>
      <c r="CF299" s="1347" t="str">
        <f t="shared" si="717"/>
        <v/>
      </c>
      <c r="CG299" s="1347" t="str">
        <f t="shared" si="717"/>
        <v/>
      </c>
      <c r="CH299" s="1347" t="str">
        <f t="shared" si="717"/>
        <v/>
      </c>
      <c r="CI299" s="1347" t="str">
        <f t="shared" si="717"/>
        <v/>
      </c>
      <c r="CJ299" s="1347" t="str">
        <f t="shared" si="717"/>
        <v/>
      </c>
      <c r="CK299" s="1348" t="str">
        <f t="shared" si="717"/>
        <v/>
      </c>
      <c r="CL299" s="1348" t="str">
        <f t="shared" si="717"/>
        <v/>
      </c>
      <c r="CM299" s="1348" t="str">
        <f t="shared" si="717"/>
        <v/>
      </c>
      <c r="CN299" s="1347" t="str">
        <f t="shared" si="717"/>
        <v/>
      </c>
      <c r="CO299" s="1347" t="str">
        <f t="shared" si="717"/>
        <v/>
      </c>
      <c r="CP299" s="1347" t="str">
        <f t="shared" si="717"/>
        <v/>
      </c>
      <c r="CQ299" s="1347" t="str">
        <f t="shared" si="717"/>
        <v/>
      </c>
      <c r="CR299" s="1347" t="str">
        <f t="shared" si="717"/>
        <v/>
      </c>
      <c r="CS299" s="1346" t="str">
        <f t="shared" si="717"/>
        <v/>
      </c>
      <c r="CT299" s="1349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5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22"/>
        <v/>
      </c>
      <c r="CF301" s="1347" t="str">
        <f t="shared" si="722"/>
        <v/>
      </c>
      <c r="CG301" s="1347" t="str">
        <f t="shared" si="722"/>
        <v/>
      </c>
      <c r="CH301" s="1347" t="str">
        <f t="shared" si="722"/>
        <v/>
      </c>
      <c r="CI301" s="1347" t="str">
        <f t="shared" si="722"/>
        <v/>
      </c>
      <c r="CJ301" s="1347" t="str">
        <f t="shared" si="722"/>
        <v/>
      </c>
      <c r="CK301" s="1348" t="str">
        <f t="shared" si="722"/>
        <v/>
      </c>
      <c r="CL301" s="1348" t="str">
        <f t="shared" si="722"/>
        <v/>
      </c>
      <c r="CM301" s="1348" t="str">
        <f t="shared" si="722"/>
        <v/>
      </c>
      <c r="CN301" s="1347" t="str">
        <f t="shared" si="722"/>
        <v/>
      </c>
      <c r="CO301" s="1347" t="str">
        <f t="shared" si="722"/>
        <v/>
      </c>
      <c r="CP301" s="1347" t="str">
        <f t="shared" si="722"/>
        <v/>
      </c>
      <c r="CQ301" s="1347" t="str">
        <f t="shared" si="722"/>
        <v/>
      </c>
      <c r="CR301" s="1347" t="str">
        <f t="shared" si="722"/>
        <v/>
      </c>
      <c r="CS301" s="1346" t="str">
        <f t="shared" si="722"/>
        <v/>
      </c>
      <c r="CT301" s="1349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5" t="str">
        <f t="shared" si="722"/>
        <v/>
      </c>
      <c r="CE302" s="1346" t="str">
        <f t="shared" si="722"/>
        <v/>
      </c>
      <c r="CF302" s="1347" t="str">
        <f t="shared" si="722"/>
        <v/>
      </c>
      <c r="CG302" s="1347" t="str">
        <f t="shared" si="722"/>
        <v/>
      </c>
      <c r="CH302" s="1347" t="str">
        <f t="shared" si="722"/>
        <v/>
      </c>
      <c r="CI302" s="1347" t="str">
        <f t="shared" si="722"/>
        <v/>
      </c>
      <c r="CJ302" s="1347" t="str">
        <f t="shared" si="722"/>
        <v/>
      </c>
      <c r="CK302" s="1348" t="str">
        <f t="shared" si="722"/>
        <v/>
      </c>
      <c r="CL302" s="1348" t="str">
        <f t="shared" si="722"/>
        <v/>
      </c>
      <c r="CM302" s="1348" t="str">
        <f t="shared" si="722"/>
        <v/>
      </c>
      <c r="CN302" s="1347" t="str">
        <f t="shared" si="722"/>
        <v/>
      </c>
      <c r="CO302" s="1347" t="str">
        <f t="shared" si="722"/>
        <v/>
      </c>
      <c r="CP302" s="1347" t="str">
        <f t="shared" si="722"/>
        <v/>
      </c>
      <c r="CQ302" s="1347" t="str">
        <f t="shared" si="722"/>
        <v/>
      </c>
      <c r="CR302" s="1347" t="str">
        <f t="shared" si="722"/>
        <v/>
      </c>
      <c r="CS302" s="1346" t="str">
        <f t="shared" si="722"/>
        <v/>
      </c>
      <c r="CT302" s="1349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5">
        <f t="shared" si="722"/>
        <v>6406</v>
      </c>
      <c r="CE303" s="1346">
        <f t="shared" si="722"/>
        <v>6406</v>
      </c>
      <c r="CF303" s="1347">
        <f t="shared" si="722"/>
        <v>6406</v>
      </c>
      <c r="CG303" s="1347">
        <f t="shared" si="722"/>
        <v>6406</v>
      </c>
      <c r="CH303" s="1347">
        <f t="shared" si="722"/>
        <v>6406</v>
      </c>
      <c r="CI303" s="1347">
        <f t="shared" si="722"/>
        <v>6406</v>
      </c>
      <c r="CJ303" s="1347">
        <f t="shared" si="722"/>
        <v>6406</v>
      </c>
      <c r="CK303" s="1348">
        <f t="shared" si="722"/>
        <v>6406</v>
      </c>
      <c r="CL303" s="1348">
        <f t="shared" si="722"/>
        <v>6406</v>
      </c>
      <c r="CM303" s="1348">
        <f t="shared" si="722"/>
        <v>6406</v>
      </c>
      <c r="CN303" s="1347">
        <f t="shared" si="722"/>
        <v>6406</v>
      </c>
      <c r="CO303" s="1347">
        <f t="shared" si="722"/>
        <v>6406</v>
      </c>
      <c r="CP303" s="1347">
        <f t="shared" si="722"/>
        <v>6406</v>
      </c>
      <c r="CQ303" s="1347">
        <f t="shared" si="722"/>
        <v>6406</v>
      </c>
      <c r="CR303" s="1347">
        <f t="shared" si="722"/>
        <v>6406</v>
      </c>
      <c r="CS303" s="1346">
        <f t="shared" si="722"/>
        <v>6406</v>
      </c>
      <c r="CT303" s="1349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5" t="str">
        <f t="shared" si="722"/>
        <v/>
      </c>
      <c r="CE304" s="1346" t="str">
        <f t="shared" si="722"/>
        <v/>
      </c>
      <c r="CF304" s="1347" t="str">
        <f t="shared" si="722"/>
        <v/>
      </c>
      <c r="CG304" s="1347" t="str">
        <f t="shared" si="722"/>
        <v/>
      </c>
      <c r="CH304" s="1347" t="str">
        <f t="shared" si="722"/>
        <v/>
      </c>
      <c r="CI304" s="1347" t="str">
        <f t="shared" si="722"/>
        <v/>
      </c>
      <c r="CJ304" s="1347" t="str">
        <f t="shared" si="722"/>
        <v/>
      </c>
      <c r="CK304" s="1348" t="str">
        <f t="shared" si="722"/>
        <v/>
      </c>
      <c r="CL304" s="1348" t="str">
        <f t="shared" si="722"/>
        <v/>
      </c>
      <c r="CM304" s="1348" t="str">
        <f t="shared" si="722"/>
        <v/>
      </c>
      <c r="CN304" s="1347" t="str">
        <f t="shared" si="722"/>
        <v/>
      </c>
      <c r="CO304" s="1347" t="str">
        <f t="shared" si="722"/>
        <v/>
      </c>
      <c r="CP304" s="1347" t="str">
        <f t="shared" si="722"/>
        <v/>
      </c>
      <c r="CQ304" s="1347" t="str">
        <f t="shared" si="722"/>
        <v/>
      </c>
      <c r="CR304" s="1347" t="str">
        <f t="shared" si="722"/>
        <v/>
      </c>
      <c r="CS304" s="1346" t="str">
        <f t="shared" si="722"/>
        <v/>
      </c>
      <c r="CT304" s="1349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5" t="str">
        <f t="shared" si="722"/>
        <v/>
      </c>
      <c r="CE305" s="1346" t="str">
        <f t="shared" si="722"/>
        <v/>
      </c>
      <c r="CF305" s="1347" t="str">
        <f t="shared" si="722"/>
        <v/>
      </c>
      <c r="CG305" s="1347" t="str">
        <f t="shared" si="722"/>
        <v/>
      </c>
      <c r="CH305" s="1347" t="str">
        <f t="shared" si="722"/>
        <v/>
      </c>
      <c r="CI305" s="1347" t="str">
        <f t="shared" si="722"/>
        <v/>
      </c>
      <c r="CJ305" s="1347" t="str">
        <f t="shared" si="722"/>
        <v/>
      </c>
      <c r="CK305" s="1348" t="str">
        <f t="shared" si="722"/>
        <v/>
      </c>
      <c r="CL305" s="1348" t="str">
        <f t="shared" si="722"/>
        <v/>
      </c>
      <c r="CM305" s="1348" t="str">
        <f t="shared" si="722"/>
        <v/>
      </c>
      <c r="CN305" s="1347" t="str">
        <f t="shared" si="722"/>
        <v/>
      </c>
      <c r="CO305" s="1347" t="str">
        <f t="shared" si="722"/>
        <v/>
      </c>
      <c r="CP305" s="1347" t="str">
        <f t="shared" si="722"/>
        <v/>
      </c>
      <c r="CQ305" s="1347" t="str">
        <f t="shared" si="722"/>
        <v/>
      </c>
      <c r="CR305" s="1347" t="str">
        <f t="shared" si="722"/>
        <v/>
      </c>
      <c r="CS305" s="1346" t="str">
        <f t="shared" si="722"/>
        <v/>
      </c>
      <c r="CT305" s="1349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5" t="str">
        <f t="shared" si="722"/>
        <v/>
      </c>
      <c r="CE306" s="1346" t="str">
        <f t="shared" si="722"/>
        <v/>
      </c>
      <c r="CF306" s="1347" t="str">
        <f t="shared" si="722"/>
        <v/>
      </c>
      <c r="CG306" s="1347" t="str">
        <f t="shared" si="722"/>
        <v/>
      </c>
      <c r="CH306" s="1347" t="str">
        <f t="shared" si="722"/>
        <v/>
      </c>
      <c r="CI306" s="1347" t="str">
        <f t="shared" si="722"/>
        <v/>
      </c>
      <c r="CJ306" s="1347" t="str">
        <f t="shared" si="722"/>
        <v/>
      </c>
      <c r="CK306" s="1348" t="str">
        <f t="shared" si="722"/>
        <v/>
      </c>
      <c r="CL306" s="1348" t="str">
        <f t="shared" si="722"/>
        <v/>
      </c>
      <c r="CM306" s="1348" t="str">
        <f t="shared" si="722"/>
        <v/>
      </c>
      <c r="CN306" s="1347" t="str">
        <f t="shared" si="722"/>
        <v/>
      </c>
      <c r="CO306" s="1347" t="str">
        <f t="shared" si="722"/>
        <v/>
      </c>
      <c r="CP306" s="1347" t="str">
        <f t="shared" si="722"/>
        <v/>
      </c>
      <c r="CQ306" s="1347" t="str">
        <f t="shared" si="722"/>
        <v/>
      </c>
      <c r="CR306" s="1347" t="str">
        <f t="shared" si="722"/>
        <v/>
      </c>
      <c r="CS306" s="1346" t="str">
        <f t="shared" si="722"/>
        <v/>
      </c>
      <c r="CT306" s="1349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5" t="str">
        <f t="shared" si="722"/>
        <v/>
      </c>
      <c r="CE307" s="1346" t="str">
        <f t="shared" si="722"/>
        <v/>
      </c>
      <c r="CF307" s="1347" t="str">
        <f t="shared" si="722"/>
        <v/>
      </c>
      <c r="CG307" s="1347" t="str">
        <f t="shared" si="722"/>
        <v/>
      </c>
      <c r="CH307" s="1347" t="str">
        <f t="shared" si="722"/>
        <v/>
      </c>
      <c r="CI307" s="1347" t="str">
        <f t="shared" si="722"/>
        <v/>
      </c>
      <c r="CJ307" s="1347" t="str">
        <f t="shared" si="722"/>
        <v/>
      </c>
      <c r="CK307" s="1348" t="str">
        <f t="shared" si="722"/>
        <v/>
      </c>
      <c r="CL307" s="1348" t="str">
        <f t="shared" si="722"/>
        <v/>
      </c>
      <c r="CM307" s="1348" t="str">
        <f t="shared" si="722"/>
        <v/>
      </c>
      <c r="CN307" s="1347" t="str">
        <f t="shared" si="722"/>
        <v/>
      </c>
      <c r="CO307" s="1347" t="str">
        <f t="shared" si="722"/>
        <v/>
      </c>
      <c r="CP307" s="1347" t="str">
        <f t="shared" si="722"/>
        <v/>
      </c>
      <c r="CQ307" s="1347" t="str">
        <f t="shared" si="722"/>
        <v/>
      </c>
      <c r="CR307" s="1347" t="str">
        <f t="shared" si="722"/>
        <v/>
      </c>
      <c r="CS307" s="1346" t="str">
        <f t="shared" si="722"/>
        <v/>
      </c>
      <c r="CT307" s="1349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55"/>
        <v/>
      </c>
      <c r="CG308" s="1352" t="str">
        <f t="shared" si="755"/>
        <v/>
      </c>
      <c r="CH308" s="1352" t="str">
        <f t="shared" si="755"/>
        <v/>
      </c>
      <c r="CI308" s="1352" t="str">
        <f t="shared" si="755"/>
        <v/>
      </c>
      <c r="CJ308" s="1352" t="str">
        <f t="shared" si="755"/>
        <v/>
      </c>
      <c r="CK308" s="1353" t="str">
        <f t="shared" si="755"/>
        <v/>
      </c>
      <c r="CL308" s="1353" t="str">
        <f t="shared" si="755"/>
        <v/>
      </c>
      <c r="CM308" s="1353" t="str">
        <f t="shared" si="755"/>
        <v/>
      </c>
      <c r="CN308" s="1352" t="str">
        <f t="shared" si="755"/>
        <v/>
      </c>
      <c r="CO308" s="1352" t="str">
        <f t="shared" si="755"/>
        <v/>
      </c>
      <c r="CP308" s="1352" t="str">
        <f t="shared" si="755"/>
        <v/>
      </c>
      <c r="CQ308" s="1352" t="str">
        <f t="shared" si="755"/>
        <v/>
      </c>
      <c r="CR308" s="1352" t="str">
        <f t="shared" si="755"/>
        <v/>
      </c>
      <c r="CS308" s="1351" t="str">
        <f t="shared" si="755"/>
        <v/>
      </c>
      <c r="CT308" s="1354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55"/>
        <v/>
      </c>
      <c r="CF309" s="1347" t="str">
        <f t="shared" si="755"/>
        <v/>
      </c>
      <c r="CG309" s="1347" t="str">
        <f t="shared" si="755"/>
        <v/>
      </c>
      <c r="CH309" s="1347" t="str">
        <f t="shared" si="755"/>
        <v/>
      </c>
      <c r="CI309" s="1347" t="str">
        <f t="shared" si="755"/>
        <v/>
      </c>
      <c r="CJ309" s="1347" t="str">
        <f t="shared" si="755"/>
        <v/>
      </c>
      <c r="CK309" s="1348" t="str">
        <f t="shared" si="755"/>
        <v/>
      </c>
      <c r="CL309" s="1348" t="str">
        <f t="shared" si="755"/>
        <v/>
      </c>
      <c r="CM309" s="1348" t="str">
        <f t="shared" si="755"/>
        <v/>
      </c>
      <c r="CN309" s="1347" t="str">
        <f t="shared" si="755"/>
        <v/>
      </c>
      <c r="CO309" s="1347" t="str">
        <f t="shared" si="755"/>
        <v/>
      </c>
      <c r="CP309" s="1347" t="str">
        <f t="shared" si="755"/>
        <v/>
      </c>
      <c r="CQ309" s="1347" t="str">
        <f t="shared" si="755"/>
        <v/>
      </c>
      <c r="CR309" s="1347" t="str">
        <f t="shared" si="755"/>
        <v/>
      </c>
      <c r="CS309" s="1346" t="str">
        <f t="shared" si="755"/>
        <v/>
      </c>
      <c r="CT309" s="1349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5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60"/>
        <v/>
      </c>
      <c r="CF311" s="1347" t="str">
        <f t="shared" si="760"/>
        <v/>
      </c>
      <c r="CG311" s="1347" t="str">
        <f t="shared" si="760"/>
        <v/>
      </c>
      <c r="CH311" s="1347" t="str">
        <f t="shared" si="760"/>
        <v/>
      </c>
      <c r="CI311" s="1347" t="str">
        <f t="shared" si="760"/>
        <v/>
      </c>
      <c r="CJ311" s="1347" t="str">
        <f t="shared" si="760"/>
        <v/>
      </c>
      <c r="CK311" s="1348" t="str">
        <f t="shared" si="760"/>
        <v/>
      </c>
      <c r="CL311" s="1348" t="str">
        <f t="shared" si="760"/>
        <v/>
      </c>
      <c r="CM311" s="1348" t="str">
        <f t="shared" si="760"/>
        <v/>
      </c>
      <c r="CN311" s="1347" t="str">
        <f t="shared" si="760"/>
        <v/>
      </c>
      <c r="CO311" s="1347" t="str">
        <f t="shared" si="760"/>
        <v/>
      </c>
      <c r="CP311" s="1347" t="str">
        <f t="shared" si="760"/>
        <v/>
      </c>
      <c r="CQ311" s="1347" t="str">
        <f t="shared" si="760"/>
        <v/>
      </c>
      <c r="CR311" s="1347" t="str">
        <f t="shared" si="760"/>
        <v/>
      </c>
      <c r="CS311" s="1346" t="str">
        <f t="shared" si="760"/>
        <v/>
      </c>
      <c r="CT311" s="1349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5" t="str">
        <f t="shared" si="760"/>
        <v/>
      </c>
      <c r="CE312" s="1346" t="str">
        <f t="shared" si="760"/>
        <v/>
      </c>
      <c r="CF312" s="1347" t="str">
        <f t="shared" si="760"/>
        <v/>
      </c>
      <c r="CG312" s="1347" t="str">
        <f t="shared" si="760"/>
        <v/>
      </c>
      <c r="CH312" s="1347" t="str">
        <f t="shared" si="760"/>
        <v/>
      </c>
      <c r="CI312" s="1347" t="str">
        <f t="shared" si="760"/>
        <v/>
      </c>
      <c r="CJ312" s="1347" t="str">
        <f t="shared" si="760"/>
        <v/>
      </c>
      <c r="CK312" s="1348" t="str">
        <f t="shared" si="760"/>
        <v/>
      </c>
      <c r="CL312" s="1348" t="str">
        <f t="shared" si="760"/>
        <v/>
      </c>
      <c r="CM312" s="1348" t="str">
        <f t="shared" si="760"/>
        <v/>
      </c>
      <c r="CN312" s="1347" t="str">
        <f t="shared" si="760"/>
        <v/>
      </c>
      <c r="CO312" s="1347" t="str">
        <f t="shared" si="760"/>
        <v/>
      </c>
      <c r="CP312" s="1347" t="str">
        <f t="shared" si="760"/>
        <v/>
      </c>
      <c r="CQ312" s="1347" t="str">
        <f t="shared" si="760"/>
        <v/>
      </c>
      <c r="CR312" s="1347" t="str">
        <f t="shared" si="760"/>
        <v/>
      </c>
      <c r="CS312" s="1346" t="str">
        <f t="shared" si="760"/>
        <v/>
      </c>
      <c r="CT312" s="1349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5">
        <f t="shared" si="760"/>
        <v>963</v>
      </c>
      <c r="CE313" s="1346">
        <f t="shared" si="760"/>
        <v>963</v>
      </c>
      <c r="CF313" s="1347">
        <f t="shared" si="760"/>
        <v>963</v>
      </c>
      <c r="CG313" s="1347">
        <f t="shared" si="760"/>
        <v>963</v>
      </c>
      <c r="CH313" s="1347">
        <f t="shared" si="760"/>
        <v>963</v>
      </c>
      <c r="CI313" s="1347">
        <f t="shared" si="760"/>
        <v>963</v>
      </c>
      <c r="CJ313" s="1347">
        <f t="shared" si="760"/>
        <v>963</v>
      </c>
      <c r="CK313" s="1348">
        <f t="shared" si="760"/>
        <v>963</v>
      </c>
      <c r="CL313" s="1348">
        <f t="shared" si="760"/>
        <v>963</v>
      </c>
      <c r="CM313" s="1348">
        <f t="shared" si="760"/>
        <v>963</v>
      </c>
      <c r="CN313" s="1347">
        <f t="shared" si="760"/>
        <v>963</v>
      </c>
      <c r="CO313" s="1347">
        <f t="shared" si="760"/>
        <v>963</v>
      </c>
      <c r="CP313" s="1347">
        <f t="shared" si="760"/>
        <v>963</v>
      </c>
      <c r="CQ313" s="1347">
        <f t="shared" si="760"/>
        <v>963</v>
      </c>
      <c r="CR313" s="1347">
        <f t="shared" si="760"/>
        <v>963</v>
      </c>
      <c r="CS313" s="1346">
        <f t="shared" si="760"/>
        <v>963</v>
      </c>
      <c r="CT313" s="1349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5" t="str">
        <f t="shared" si="760"/>
        <v/>
      </c>
      <c r="CE314" s="1346" t="str">
        <f t="shared" si="760"/>
        <v/>
      </c>
      <c r="CF314" s="1347" t="str">
        <f t="shared" si="760"/>
        <v/>
      </c>
      <c r="CG314" s="1347" t="str">
        <f t="shared" si="760"/>
        <v/>
      </c>
      <c r="CH314" s="1347" t="str">
        <f t="shared" si="760"/>
        <v/>
      </c>
      <c r="CI314" s="1347" t="str">
        <f t="shared" si="760"/>
        <v/>
      </c>
      <c r="CJ314" s="1347" t="str">
        <f t="shared" si="760"/>
        <v/>
      </c>
      <c r="CK314" s="1348" t="str">
        <f t="shared" si="760"/>
        <v/>
      </c>
      <c r="CL314" s="1348" t="str">
        <f t="shared" si="760"/>
        <v/>
      </c>
      <c r="CM314" s="1348" t="str">
        <f t="shared" si="760"/>
        <v/>
      </c>
      <c r="CN314" s="1347" t="str">
        <f t="shared" si="760"/>
        <v/>
      </c>
      <c r="CO314" s="1347" t="str">
        <f t="shared" si="760"/>
        <v/>
      </c>
      <c r="CP314" s="1347" t="str">
        <f t="shared" si="760"/>
        <v/>
      </c>
      <c r="CQ314" s="1347" t="str">
        <f t="shared" si="760"/>
        <v/>
      </c>
      <c r="CR314" s="1347" t="str">
        <f t="shared" si="760"/>
        <v/>
      </c>
      <c r="CS314" s="1346" t="str">
        <f t="shared" si="760"/>
        <v/>
      </c>
      <c r="CT314" s="1349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5" t="str">
        <f t="shared" si="760"/>
        <v/>
      </c>
      <c r="CE315" s="1346" t="str">
        <f t="shared" si="760"/>
        <v/>
      </c>
      <c r="CF315" s="1347" t="str">
        <f t="shared" si="760"/>
        <v/>
      </c>
      <c r="CG315" s="1347" t="str">
        <f t="shared" si="760"/>
        <v/>
      </c>
      <c r="CH315" s="1347" t="str">
        <f t="shared" si="760"/>
        <v/>
      </c>
      <c r="CI315" s="1347" t="str">
        <f t="shared" si="760"/>
        <v/>
      </c>
      <c r="CJ315" s="1347" t="str">
        <f t="shared" si="760"/>
        <v/>
      </c>
      <c r="CK315" s="1348" t="str">
        <f t="shared" si="760"/>
        <v/>
      </c>
      <c r="CL315" s="1348" t="str">
        <f t="shared" si="760"/>
        <v/>
      </c>
      <c r="CM315" s="1348" t="str">
        <f t="shared" si="760"/>
        <v/>
      </c>
      <c r="CN315" s="1347" t="str">
        <f t="shared" si="760"/>
        <v/>
      </c>
      <c r="CO315" s="1347" t="str">
        <f t="shared" si="760"/>
        <v/>
      </c>
      <c r="CP315" s="1347" t="str">
        <f t="shared" si="760"/>
        <v/>
      </c>
      <c r="CQ315" s="1347" t="str">
        <f t="shared" si="760"/>
        <v/>
      </c>
      <c r="CR315" s="1347" t="str">
        <f t="shared" si="760"/>
        <v/>
      </c>
      <c r="CS315" s="1346" t="str">
        <f t="shared" si="760"/>
        <v/>
      </c>
      <c r="CT315" s="1349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5" t="str">
        <f t="shared" si="760"/>
        <v/>
      </c>
      <c r="CE316" s="1346" t="str">
        <f t="shared" si="760"/>
        <v/>
      </c>
      <c r="CF316" s="1347" t="str">
        <f t="shared" si="760"/>
        <v/>
      </c>
      <c r="CG316" s="1347" t="str">
        <f t="shared" si="760"/>
        <v/>
      </c>
      <c r="CH316" s="1347" t="str">
        <f t="shared" si="760"/>
        <v/>
      </c>
      <c r="CI316" s="1347" t="str">
        <f t="shared" si="760"/>
        <v/>
      </c>
      <c r="CJ316" s="1347" t="str">
        <f t="shared" si="760"/>
        <v/>
      </c>
      <c r="CK316" s="1348" t="str">
        <f t="shared" si="760"/>
        <v/>
      </c>
      <c r="CL316" s="1348" t="str">
        <f t="shared" si="760"/>
        <v/>
      </c>
      <c r="CM316" s="1348" t="str">
        <f t="shared" si="760"/>
        <v/>
      </c>
      <c r="CN316" s="1347" t="str">
        <f t="shared" si="760"/>
        <v/>
      </c>
      <c r="CO316" s="1347" t="str">
        <f t="shared" si="760"/>
        <v/>
      </c>
      <c r="CP316" s="1347" t="str">
        <f t="shared" si="760"/>
        <v/>
      </c>
      <c r="CQ316" s="1347" t="str">
        <f t="shared" si="760"/>
        <v/>
      </c>
      <c r="CR316" s="1347" t="str">
        <f t="shared" si="760"/>
        <v/>
      </c>
      <c r="CS316" s="1346" t="str">
        <f t="shared" si="760"/>
        <v/>
      </c>
      <c r="CT316" s="1349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5" t="str">
        <f t="shared" si="760"/>
        <v/>
      </c>
      <c r="CE317" s="1346" t="str">
        <f t="shared" si="760"/>
        <v/>
      </c>
      <c r="CF317" s="1347" t="str">
        <f t="shared" si="760"/>
        <v/>
      </c>
      <c r="CG317" s="1347" t="str">
        <f t="shared" si="760"/>
        <v/>
      </c>
      <c r="CH317" s="1347" t="str">
        <f t="shared" si="760"/>
        <v/>
      </c>
      <c r="CI317" s="1347" t="str">
        <f t="shared" si="760"/>
        <v/>
      </c>
      <c r="CJ317" s="1347" t="str">
        <f t="shared" si="760"/>
        <v/>
      </c>
      <c r="CK317" s="1348" t="str">
        <f t="shared" si="760"/>
        <v/>
      </c>
      <c r="CL317" s="1348">
        <f t="shared" si="760"/>
        <v>0</v>
      </c>
      <c r="CM317" s="1348">
        <f t="shared" si="760"/>
        <v>0</v>
      </c>
      <c r="CN317" s="1347" t="str">
        <f t="shared" si="760"/>
        <v/>
      </c>
      <c r="CO317" s="1347" t="str">
        <f t="shared" si="760"/>
        <v/>
      </c>
      <c r="CP317" s="1347" t="str">
        <f t="shared" si="760"/>
        <v/>
      </c>
      <c r="CQ317" s="1347" t="str">
        <f t="shared" si="760"/>
        <v/>
      </c>
      <c r="CR317" s="1347" t="str">
        <f t="shared" si="760"/>
        <v/>
      </c>
      <c r="CS317" s="1346" t="str">
        <f t="shared" si="760"/>
        <v/>
      </c>
      <c r="CT317" s="1349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93"/>
        <v/>
      </c>
      <c r="CG318" s="1352" t="str">
        <f t="shared" si="793"/>
        <v/>
      </c>
      <c r="CH318" s="1352" t="str">
        <f t="shared" si="793"/>
        <v/>
      </c>
      <c r="CI318" s="1352" t="str">
        <f t="shared" si="793"/>
        <v/>
      </c>
      <c r="CJ318" s="1352" t="str">
        <f t="shared" si="793"/>
        <v/>
      </c>
      <c r="CK318" s="1353" t="str">
        <f t="shared" si="793"/>
        <v/>
      </c>
      <c r="CL318" s="1353" t="str">
        <f t="shared" si="793"/>
        <v/>
      </c>
      <c r="CM318" s="1353" t="str">
        <f t="shared" si="793"/>
        <v/>
      </c>
      <c r="CN318" s="1352" t="str">
        <f t="shared" si="793"/>
        <v/>
      </c>
      <c r="CO318" s="1352" t="str">
        <f t="shared" si="793"/>
        <v/>
      </c>
      <c r="CP318" s="1352" t="str">
        <f t="shared" si="793"/>
        <v/>
      </c>
      <c r="CQ318" s="1352" t="str">
        <f t="shared" si="793"/>
        <v/>
      </c>
      <c r="CR318" s="1352" t="str">
        <f t="shared" si="793"/>
        <v/>
      </c>
      <c r="CS318" s="1351" t="str">
        <f t="shared" si="793"/>
        <v/>
      </c>
      <c r="CT318" s="1354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93"/>
        <v/>
      </c>
      <c r="CF319" s="1347" t="str">
        <f t="shared" si="793"/>
        <v/>
      </c>
      <c r="CG319" s="1347" t="str">
        <f t="shared" si="793"/>
        <v/>
      </c>
      <c r="CH319" s="1347" t="str">
        <f t="shared" si="793"/>
        <v/>
      </c>
      <c r="CI319" s="1347" t="str">
        <f t="shared" si="793"/>
        <v/>
      </c>
      <c r="CJ319" s="1347" t="str">
        <f t="shared" si="793"/>
        <v/>
      </c>
      <c r="CK319" s="1348" t="str">
        <f t="shared" si="793"/>
        <v/>
      </c>
      <c r="CL319" s="1348" t="str">
        <f t="shared" si="793"/>
        <v/>
      </c>
      <c r="CM319" s="1348" t="str">
        <f t="shared" si="793"/>
        <v/>
      </c>
      <c r="CN319" s="1347" t="str">
        <f t="shared" si="793"/>
        <v/>
      </c>
      <c r="CO319" s="1347" t="str">
        <f t="shared" si="793"/>
        <v/>
      </c>
      <c r="CP319" s="1347" t="str">
        <f t="shared" si="793"/>
        <v/>
      </c>
      <c r="CQ319" s="1347" t="str">
        <f t="shared" si="793"/>
        <v/>
      </c>
      <c r="CR319" s="1347" t="str">
        <f t="shared" si="793"/>
        <v/>
      </c>
      <c r="CS319" s="1346" t="str">
        <f t="shared" si="793"/>
        <v/>
      </c>
      <c r="CT319" s="1349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5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98"/>
        <v/>
      </c>
      <c r="CF321" s="1347" t="str">
        <f t="shared" si="798"/>
        <v/>
      </c>
      <c r="CG321" s="1347" t="str">
        <f t="shared" si="798"/>
        <v/>
      </c>
      <c r="CH321" s="1347" t="str">
        <f t="shared" si="798"/>
        <v/>
      </c>
      <c r="CI321" s="1347" t="str">
        <f t="shared" si="798"/>
        <v/>
      </c>
      <c r="CJ321" s="1347" t="str">
        <f t="shared" si="798"/>
        <v/>
      </c>
      <c r="CK321" s="1348" t="str">
        <f t="shared" si="798"/>
        <v/>
      </c>
      <c r="CL321" s="1348" t="str">
        <f t="shared" si="798"/>
        <v/>
      </c>
      <c r="CM321" s="1348" t="str">
        <f t="shared" si="798"/>
        <v/>
      </c>
      <c r="CN321" s="1347" t="str">
        <f t="shared" si="798"/>
        <v/>
      </c>
      <c r="CO321" s="1347" t="str">
        <f t="shared" si="798"/>
        <v/>
      </c>
      <c r="CP321" s="1347" t="str">
        <f t="shared" si="798"/>
        <v/>
      </c>
      <c r="CQ321" s="1347" t="str">
        <f t="shared" si="798"/>
        <v/>
      </c>
      <c r="CR321" s="1347" t="str">
        <f t="shared" si="798"/>
        <v/>
      </c>
      <c r="CS321" s="1346" t="str">
        <f t="shared" si="798"/>
        <v/>
      </c>
      <c r="CT321" s="1349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5" t="str">
        <f t="shared" si="798"/>
        <v/>
      </c>
      <c r="CE322" s="1346" t="str">
        <f t="shared" si="798"/>
        <v/>
      </c>
      <c r="CF322" s="1347" t="str">
        <f t="shared" si="798"/>
        <v/>
      </c>
      <c r="CG322" s="1347" t="str">
        <f t="shared" si="798"/>
        <v/>
      </c>
      <c r="CH322" s="1347" t="str">
        <f t="shared" si="798"/>
        <v/>
      </c>
      <c r="CI322" s="1347" t="str">
        <f t="shared" si="798"/>
        <v/>
      </c>
      <c r="CJ322" s="1347" t="str">
        <f t="shared" si="798"/>
        <v/>
      </c>
      <c r="CK322" s="1348" t="str">
        <f t="shared" si="798"/>
        <v/>
      </c>
      <c r="CL322" s="1348" t="str">
        <f t="shared" si="798"/>
        <v/>
      </c>
      <c r="CM322" s="1348" t="str">
        <f t="shared" si="798"/>
        <v/>
      </c>
      <c r="CN322" s="1347" t="str">
        <f t="shared" si="798"/>
        <v/>
      </c>
      <c r="CO322" s="1347" t="str">
        <f t="shared" si="798"/>
        <v/>
      </c>
      <c r="CP322" s="1347" t="str">
        <f t="shared" si="798"/>
        <v/>
      </c>
      <c r="CQ322" s="1347" t="str">
        <f t="shared" si="798"/>
        <v/>
      </c>
      <c r="CR322" s="1347" t="str">
        <f t="shared" si="798"/>
        <v/>
      </c>
      <c r="CS322" s="1346" t="str">
        <f t="shared" si="798"/>
        <v/>
      </c>
      <c r="CT322" s="1349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5">
        <f t="shared" si="798"/>
        <v>750</v>
      </c>
      <c r="CE323" s="1346">
        <f t="shared" si="798"/>
        <v>750</v>
      </c>
      <c r="CF323" s="1347">
        <f t="shared" si="798"/>
        <v>750</v>
      </c>
      <c r="CG323" s="1347">
        <f t="shared" si="798"/>
        <v>750</v>
      </c>
      <c r="CH323" s="1347">
        <f t="shared" si="798"/>
        <v>750</v>
      </c>
      <c r="CI323" s="1347">
        <f t="shared" si="798"/>
        <v>750</v>
      </c>
      <c r="CJ323" s="1347">
        <f t="shared" si="798"/>
        <v>750</v>
      </c>
      <c r="CK323" s="1348">
        <f t="shared" si="798"/>
        <v>750</v>
      </c>
      <c r="CL323" s="1348">
        <f t="shared" si="798"/>
        <v>750</v>
      </c>
      <c r="CM323" s="1348">
        <f t="shared" si="798"/>
        <v>750</v>
      </c>
      <c r="CN323" s="1347">
        <f t="shared" si="798"/>
        <v>750</v>
      </c>
      <c r="CO323" s="1347">
        <f t="shared" si="798"/>
        <v>750</v>
      </c>
      <c r="CP323" s="1347">
        <f t="shared" si="798"/>
        <v>750</v>
      </c>
      <c r="CQ323" s="1347">
        <f t="shared" si="798"/>
        <v>750</v>
      </c>
      <c r="CR323" s="1347">
        <f t="shared" si="798"/>
        <v>750</v>
      </c>
      <c r="CS323" s="1346">
        <f t="shared" si="798"/>
        <v>750</v>
      </c>
      <c r="CT323" s="1349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5" t="str">
        <f t="shared" si="798"/>
        <v/>
      </c>
      <c r="CE324" s="1346" t="str">
        <f t="shared" si="798"/>
        <v/>
      </c>
      <c r="CF324" s="1347" t="str">
        <f t="shared" si="798"/>
        <v/>
      </c>
      <c r="CG324" s="1347" t="str">
        <f t="shared" si="798"/>
        <v/>
      </c>
      <c r="CH324" s="1347" t="str">
        <f t="shared" si="798"/>
        <v/>
      </c>
      <c r="CI324" s="1347" t="str">
        <f t="shared" si="798"/>
        <v/>
      </c>
      <c r="CJ324" s="1347" t="str">
        <f t="shared" si="798"/>
        <v/>
      </c>
      <c r="CK324" s="1348" t="str">
        <f t="shared" si="798"/>
        <v/>
      </c>
      <c r="CL324" s="1348" t="str">
        <f t="shared" si="798"/>
        <v/>
      </c>
      <c r="CM324" s="1348" t="str">
        <f t="shared" si="798"/>
        <v/>
      </c>
      <c r="CN324" s="1347" t="str">
        <f t="shared" si="798"/>
        <v/>
      </c>
      <c r="CO324" s="1347" t="str">
        <f t="shared" si="798"/>
        <v/>
      </c>
      <c r="CP324" s="1347" t="str">
        <f t="shared" si="798"/>
        <v/>
      </c>
      <c r="CQ324" s="1347" t="str">
        <f t="shared" si="798"/>
        <v/>
      </c>
      <c r="CR324" s="1347" t="str">
        <f t="shared" si="798"/>
        <v/>
      </c>
      <c r="CS324" s="1346" t="str">
        <f t="shared" si="798"/>
        <v/>
      </c>
      <c r="CT324" s="1349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5" t="str">
        <f t="shared" si="798"/>
        <v/>
      </c>
      <c r="CE325" s="1346" t="str">
        <f t="shared" si="798"/>
        <v/>
      </c>
      <c r="CF325" s="1347" t="str">
        <f t="shared" si="798"/>
        <v/>
      </c>
      <c r="CG325" s="1347" t="str">
        <f t="shared" si="798"/>
        <v/>
      </c>
      <c r="CH325" s="1347" t="str">
        <f t="shared" si="798"/>
        <v/>
      </c>
      <c r="CI325" s="1347" t="str">
        <f t="shared" si="798"/>
        <v/>
      </c>
      <c r="CJ325" s="1347" t="str">
        <f t="shared" si="798"/>
        <v/>
      </c>
      <c r="CK325" s="1348" t="str">
        <f t="shared" si="798"/>
        <v/>
      </c>
      <c r="CL325" s="1348" t="str">
        <f t="shared" si="798"/>
        <v/>
      </c>
      <c r="CM325" s="1348" t="str">
        <f t="shared" si="798"/>
        <v/>
      </c>
      <c r="CN325" s="1347" t="str">
        <f t="shared" si="798"/>
        <v/>
      </c>
      <c r="CO325" s="1347" t="str">
        <f t="shared" si="798"/>
        <v/>
      </c>
      <c r="CP325" s="1347" t="str">
        <f t="shared" si="798"/>
        <v/>
      </c>
      <c r="CQ325" s="1347" t="str">
        <f t="shared" si="798"/>
        <v/>
      </c>
      <c r="CR325" s="1347" t="str">
        <f t="shared" si="798"/>
        <v/>
      </c>
      <c r="CS325" s="1346" t="str">
        <f t="shared" si="798"/>
        <v/>
      </c>
      <c r="CT325" s="1349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5" t="str">
        <f t="shared" si="798"/>
        <v/>
      </c>
      <c r="CE326" s="1346" t="str">
        <f t="shared" si="798"/>
        <v/>
      </c>
      <c r="CF326" s="1347" t="str">
        <f t="shared" si="798"/>
        <v/>
      </c>
      <c r="CG326" s="1347" t="str">
        <f t="shared" si="798"/>
        <v/>
      </c>
      <c r="CH326" s="1347" t="str">
        <f t="shared" si="798"/>
        <v/>
      </c>
      <c r="CI326" s="1347" t="str">
        <f t="shared" si="798"/>
        <v/>
      </c>
      <c r="CJ326" s="1347" t="str">
        <f t="shared" si="798"/>
        <v/>
      </c>
      <c r="CK326" s="1348" t="str">
        <f t="shared" si="798"/>
        <v/>
      </c>
      <c r="CL326" s="1348" t="str">
        <f t="shared" si="798"/>
        <v/>
      </c>
      <c r="CM326" s="1348" t="str">
        <f t="shared" si="798"/>
        <v/>
      </c>
      <c r="CN326" s="1347" t="str">
        <f t="shared" si="798"/>
        <v/>
      </c>
      <c r="CO326" s="1347" t="str">
        <f t="shared" si="798"/>
        <v/>
      </c>
      <c r="CP326" s="1347" t="str">
        <f t="shared" si="798"/>
        <v/>
      </c>
      <c r="CQ326" s="1347" t="str">
        <f t="shared" si="798"/>
        <v/>
      </c>
      <c r="CR326" s="1347" t="str">
        <f t="shared" si="798"/>
        <v/>
      </c>
      <c r="CS326" s="1346" t="str">
        <f t="shared" si="798"/>
        <v/>
      </c>
      <c r="CT326" s="1349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5" t="str">
        <f t="shared" si="798"/>
        <v/>
      </c>
      <c r="CE327" s="1346" t="str">
        <f t="shared" si="798"/>
        <v/>
      </c>
      <c r="CF327" s="1347" t="str">
        <f t="shared" si="798"/>
        <v/>
      </c>
      <c r="CG327" s="1347" t="str">
        <f t="shared" si="798"/>
        <v/>
      </c>
      <c r="CH327" s="1347" t="str">
        <f t="shared" si="798"/>
        <v/>
      </c>
      <c r="CI327" s="1347" t="str">
        <f t="shared" si="798"/>
        <v/>
      </c>
      <c r="CJ327" s="1347" t="str">
        <f t="shared" si="798"/>
        <v/>
      </c>
      <c r="CK327" s="1348" t="str">
        <f t="shared" si="798"/>
        <v/>
      </c>
      <c r="CL327" s="1348" t="str">
        <f t="shared" si="798"/>
        <v/>
      </c>
      <c r="CM327" s="1348" t="str">
        <f t="shared" si="798"/>
        <v/>
      </c>
      <c r="CN327" s="1347" t="str">
        <f t="shared" si="798"/>
        <v/>
      </c>
      <c r="CO327" s="1347" t="str">
        <f t="shared" si="798"/>
        <v/>
      </c>
      <c r="CP327" s="1347" t="str">
        <f t="shared" si="798"/>
        <v/>
      </c>
      <c r="CQ327" s="1347" t="str">
        <f t="shared" si="798"/>
        <v/>
      </c>
      <c r="CR327" s="1347" t="str">
        <f t="shared" si="798"/>
        <v/>
      </c>
      <c r="CS327" s="1346" t="str">
        <f t="shared" si="798"/>
        <v/>
      </c>
      <c r="CT327" s="1349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33"/>
        <v/>
      </c>
      <c r="CG328" s="1352" t="str">
        <f t="shared" si="833"/>
        <v/>
      </c>
      <c r="CH328" s="1352" t="str">
        <f t="shared" si="833"/>
        <v/>
      </c>
      <c r="CI328" s="1352" t="str">
        <f t="shared" si="833"/>
        <v/>
      </c>
      <c r="CJ328" s="1352" t="str">
        <f t="shared" si="833"/>
        <v/>
      </c>
      <c r="CK328" s="1353" t="str">
        <f t="shared" si="833"/>
        <v/>
      </c>
      <c r="CL328" s="1353" t="str">
        <f t="shared" si="833"/>
        <v/>
      </c>
      <c r="CM328" s="1353" t="str">
        <f t="shared" si="833"/>
        <v/>
      </c>
      <c r="CN328" s="1352" t="str">
        <f t="shared" si="833"/>
        <v/>
      </c>
      <c r="CO328" s="1352" t="str">
        <f t="shared" si="833"/>
        <v/>
      </c>
      <c r="CP328" s="1352" t="str">
        <f t="shared" si="833"/>
        <v/>
      </c>
      <c r="CQ328" s="1352" t="str">
        <f t="shared" si="833"/>
        <v/>
      </c>
      <c r="CR328" s="1352" t="str">
        <f t="shared" si="833"/>
        <v/>
      </c>
      <c r="CS328" s="1351" t="str">
        <f t="shared" si="833"/>
        <v/>
      </c>
      <c r="CT328" s="1354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33"/>
        <v/>
      </c>
      <c r="CF329" s="1347" t="str">
        <f t="shared" si="833"/>
        <v/>
      </c>
      <c r="CG329" s="1347" t="str">
        <f t="shared" si="833"/>
        <v/>
      </c>
      <c r="CH329" s="1347" t="str">
        <f t="shared" si="833"/>
        <v/>
      </c>
      <c r="CI329" s="1347" t="str">
        <f t="shared" si="833"/>
        <v/>
      </c>
      <c r="CJ329" s="1347" t="str">
        <f t="shared" si="833"/>
        <v/>
      </c>
      <c r="CK329" s="1348" t="str">
        <f t="shared" si="833"/>
        <v/>
      </c>
      <c r="CL329" s="1348" t="str">
        <f t="shared" si="833"/>
        <v/>
      </c>
      <c r="CM329" s="1348" t="str">
        <f t="shared" si="833"/>
        <v/>
      </c>
      <c r="CN329" s="1347" t="str">
        <f t="shared" si="833"/>
        <v/>
      </c>
      <c r="CO329" s="1347" t="str">
        <f t="shared" si="833"/>
        <v/>
      </c>
      <c r="CP329" s="1347" t="str">
        <f t="shared" si="833"/>
        <v/>
      </c>
      <c r="CQ329" s="1347" t="str">
        <f t="shared" si="833"/>
        <v/>
      </c>
      <c r="CR329" s="1347" t="str">
        <f t="shared" si="833"/>
        <v/>
      </c>
      <c r="CS329" s="1346" t="str">
        <f t="shared" si="833"/>
        <v/>
      </c>
      <c r="CT329" s="1349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5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38"/>
        <v/>
      </c>
      <c r="CF331" s="1347" t="str">
        <f t="shared" si="838"/>
        <v/>
      </c>
      <c r="CG331" s="1347" t="str">
        <f t="shared" si="838"/>
        <v/>
      </c>
      <c r="CH331" s="1347" t="str">
        <f t="shared" si="838"/>
        <v/>
      </c>
      <c r="CI331" s="1347" t="str">
        <f t="shared" si="838"/>
        <v/>
      </c>
      <c r="CJ331" s="1347" t="str">
        <f t="shared" si="838"/>
        <v/>
      </c>
      <c r="CK331" s="1348" t="str">
        <f t="shared" si="838"/>
        <v/>
      </c>
      <c r="CL331" s="1348" t="str">
        <f t="shared" si="838"/>
        <v/>
      </c>
      <c r="CM331" s="1348" t="str">
        <f t="shared" si="838"/>
        <v/>
      </c>
      <c r="CN331" s="1347" t="str">
        <f t="shared" si="838"/>
        <v/>
      </c>
      <c r="CO331" s="1347" t="str">
        <f t="shared" si="838"/>
        <v/>
      </c>
      <c r="CP331" s="1347" t="str">
        <f t="shared" si="838"/>
        <v/>
      </c>
      <c r="CQ331" s="1347" t="str">
        <f t="shared" si="838"/>
        <v/>
      </c>
      <c r="CR331" s="1347" t="str">
        <f t="shared" si="838"/>
        <v/>
      </c>
      <c r="CS331" s="1346" t="str">
        <f t="shared" si="838"/>
        <v/>
      </c>
      <c r="CT331" s="1349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5" t="str">
        <f t="shared" si="838"/>
        <v/>
      </c>
      <c r="CE332" s="1346" t="str">
        <f t="shared" si="838"/>
        <v/>
      </c>
      <c r="CF332" s="1347" t="str">
        <f t="shared" si="838"/>
        <v/>
      </c>
      <c r="CG332" s="1347" t="str">
        <f t="shared" si="838"/>
        <v/>
      </c>
      <c r="CH332" s="1347" t="str">
        <f t="shared" si="838"/>
        <v/>
      </c>
      <c r="CI332" s="1347" t="str">
        <f t="shared" si="838"/>
        <v/>
      </c>
      <c r="CJ332" s="1347" t="str">
        <f t="shared" si="838"/>
        <v/>
      </c>
      <c r="CK332" s="1348" t="str">
        <f t="shared" si="838"/>
        <v/>
      </c>
      <c r="CL332" s="1348" t="str">
        <f t="shared" si="838"/>
        <v/>
      </c>
      <c r="CM332" s="1348" t="str">
        <f t="shared" si="838"/>
        <v/>
      </c>
      <c r="CN332" s="1347" t="str">
        <f t="shared" si="838"/>
        <v/>
      </c>
      <c r="CO332" s="1347" t="str">
        <f t="shared" si="838"/>
        <v/>
      </c>
      <c r="CP332" s="1347" t="str">
        <f t="shared" si="838"/>
        <v/>
      </c>
      <c r="CQ332" s="1347" t="str">
        <f t="shared" si="838"/>
        <v/>
      </c>
      <c r="CR332" s="1347" t="str">
        <f t="shared" si="838"/>
        <v/>
      </c>
      <c r="CS332" s="1346" t="str">
        <f t="shared" si="838"/>
        <v/>
      </c>
      <c r="CT332" s="1349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5" t="str">
        <f t="shared" si="838"/>
        <v/>
      </c>
      <c r="CE333" s="1346" t="str">
        <f t="shared" si="838"/>
        <v/>
      </c>
      <c r="CF333" s="1347" t="str">
        <f t="shared" si="838"/>
        <v/>
      </c>
      <c r="CG333" s="1347" t="str">
        <f t="shared" si="838"/>
        <v/>
      </c>
      <c r="CH333" s="1347" t="str">
        <f t="shared" si="838"/>
        <v/>
      </c>
      <c r="CI333" s="1347" t="str">
        <f t="shared" si="838"/>
        <v/>
      </c>
      <c r="CJ333" s="1347" t="str">
        <f t="shared" si="838"/>
        <v/>
      </c>
      <c r="CK333" s="1348" t="str">
        <f t="shared" si="838"/>
        <v/>
      </c>
      <c r="CL333" s="1348" t="str">
        <f t="shared" si="838"/>
        <v/>
      </c>
      <c r="CM333" s="1348" t="str">
        <f t="shared" si="838"/>
        <v/>
      </c>
      <c r="CN333" s="1347" t="str">
        <f t="shared" si="838"/>
        <v/>
      </c>
      <c r="CO333" s="1347" t="str">
        <f t="shared" si="838"/>
        <v/>
      </c>
      <c r="CP333" s="1347" t="str">
        <f t="shared" si="838"/>
        <v/>
      </c>
      <c r="CQ333" s="1347" t="str">
        <f t="shared" si="838"/>
        <v/>
      </c>
      <c r="CR333" s="1347" t="str">
        <f t="shared" si="838"/>
        <v/>
      </c>
      <c r="CS333" s="1346" t="str">
        <f t="shared" si="838"/>
        <v/>
      </c>
      <c r="CT333" s="1349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5" t="str">
        <f t="shared" si="838"/>
        <v/>
      </c>
      <c r="CE334" s="1346" t="str">
        <f t="shared" si="838"/>
        <v/>
      </c>
      <c r="CF334" s="1347" t="str">
        <f t="shared" si="838"/>
        <v/>
      </c>
      <c r="CG334" s="1347" t="str">
        <f t="shared" si="838"/>
        <v/>
      </c>
      <c r="CH334" s="1347" t="str">
        <f t="shared" si="838"/>
        <v/>
      </c>
      <c r="CI334" s="1347" t="str">
        <f t="shared" si="838"/>
        <v/>
      </c>
      <c r="CJ334" s="1347" t="str">
        <f t="shared" si="838"/>
        <v/>
      </c>
      <c r="CK334" s="1348" t="str">
        <f t="shared" si="838"/>
        <v/>
      </c>
      <c r="CL334" s="1348" t="str">
        <f t="shared" si="838"/>
        <v/>
      </c>
      <c r="CM334" s="1348" t="str">
        <f t="shared" si="838"/>
        <v/>
      </c>
      <c r="CN334" s="1347" t="str">
        <f t="shared" si="838"/>
        <v/>
      </c>
      <c r="CO334" s="1347" t="str">
        <f t="shared" si="838"/>
        <v/>
      </c>
      <c r="CP334" s="1347" t="str">
        <f t="shared" si="838"/>
        <v/>
      </c>
      <c r="CQ334" s="1347" t="str">
        <f t="shared" si="838"/>
        <v/>
      </c>
      <c r="CR334" s="1347" t="str">
        <f t="shared" si="838"/>
        <v/>
      </c>
      <c r="CS334" s="1346" t="str">
        <f t="shared" si="838"/>
        <v/>
      </c>
      <c r="CT334" s="1349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5" t="str">
        <f t="shared" si="838"/>
        <v/>
      </c>
      <c r="CE335" s="1346" t="str">
        <f t="shared" si="838"/>
        <v/>
      </c>
      <c r="CF335" s="1347" t="str">
        <f t="shared" si="838"/>
        <v/>
      </c>
      <c r="CG335" s="1347" t="str">
        <f t="shared" si="838"/>
        <v/>
      </c>
      <c r="CH335" s="1347" t="str">
        <f t="shared" si="838"/>
        <v/>
      </c>
      <c r="CI335" s="1347" t="str">
        <f t="shared" si="838"/>
        <v/>
      </c>
      <c r="CJ335" s="1347" t="str">
        <f t="shared" si="838"/>
        <v/>
      </c>
      <c r="CK335" s="1348" t="str">
        <f t="shared" si="838"/>
        <v/>
      </c>
      <c r="CL335" s="1348" t="str">
        <f t="shared" si="838"/>
        <v/>
      </c>
      <c r="CM335" s="1348" t="str">
        <f t="shared" si="838"/>
        <v/>
      </c>
      <c r="CN335" s="1347" t="str">
        <f t="shared" si="838"/>
        <v/>
      </c>
      <c r="CO335" s="1347" t="str">
        <f t="shared" si="838"/>
        <v/>
      </c>
      <c r="CP335" s="1347" t="str">
        <f t="shared" si="838"/>
        <v/>
      </c>
      <c r="CQ335" s="1347" t="str">
        <f t="shared" si="838"/>
        <v/>
      </c>
      <c r="CR335" s="1347" t="str">
        <f t="shared" si="838"/>
        <v/>
      </c>
      <c r="CS335" s="1346" t="str">
        <f t="shared" si="838"/>
        <v/>
      </c>
      <c r="CT335" s="1349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5" t="str">
        <f t="shared" si="838"/>
        <v/>
      </c>
      <c r="CE336" s="1346" t="str">
        <f t="shared" si="838"/>
        <v/>
      </c>
      <c r="CF336" s="1347" t="str">
        <f t="shared" si="838"/>
        <v/>
      </c>
      <c r="CG336" s="1347" t="str">
        <f t="shared" si="838"/>
        <v/>
      </c>
      <c r="CH336" s="1347" t="str">
        <f t="shared" si="838"/>
        <v/>
      </c>
      <c r="CI336" s="1347" t="str">
        <f t="shared" si="838"/>
        <v/>
      </c>
      <c r="CJ336" s="1347" t="str">
        <f t="shared" si="838"/>
        <v/>
      </c>
      <c r="CK336" s="1348" t="str">
        <f t="shared" si="838"/>
        <v/>
      </c>
      <c r="CL336" s="1348" t="str">
        <f t="shared" si="838"/>
        <v/>
      </c>
      <c r="CM336" s="1348" t="str">
        <f t="shared" si="838"/>
        <v/>
      </c>
      <c r="CN336" s="1347" t="str">
        <f t="shared" si="838"/>
        <v/>
      </c>
      <c r="CO336" s="1347" t="str">
        <f t="shared" si="838"/>
        <v/>
      </c>
      <c r="CP336" s="1347" t="str">
        <f t="shared" si="838"/>
        <v/>
      </c>
      <c r="CQ336" s="1347" t="str">
        <f t="shared" si="838"/>
        <v/>
      </c>
      <c r="CR336" s="1347" t="str">
        <f t="shared" si="838"/>
        <v/>
      </c>
      <c r="CS336" s="1346" t="str">
        <f t="shared" si="838"/>
        <v/>
      </c>
      <c r="CT336" s="1349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5" t="str">
        <f t="shared" si="838"/>
        <v/>
      </c>
      <c r="CE337" s="1346" t="str">
        <f t="shared" si="838"/>
        <v/>
      </c>
      <c r="CF337" s="1347" t="str">
        <f t="shared" si="838"/>
        <v/>
      </c>
      <c r="CG337" s="1347" t="str">
        <f t="shared" si="838"/>
        <v/>
      </c>
      <c r="CH337" s="1347" t="str">
        <f t="shared" si="838"/>
        <v/>
      </c>
      <c r="CI337" s="1347" t="str">
        <f t="shared" si="838"/>
        <v/>
      </c>
      <c r="CJ337" s="1347" t="str">
        <f t="shared" si="838"/>
        <v/>
      </c>
      <c r="CK337" s="1348" t="str">
        <f t="shared" si="838"/>
        <v/>
      </c>
      <c r="CL337" s="1348" t="str">
        <f t="shared" si="838"/>
        <v/>
      </c>
      <c r="CM337" s="1348" t="str">
        <f t="shared" si="838"/>
        <v/>
      </c>
      <c r="CN337" s="1347" t="str">
        <f t="shared" si="838"/>
        <v/>
      </c>
      <c r="CO337" s="1347" t="str">
        <f t="shared" si="838"/>
        <v/>
      </c>
      <c r="CP337" s="1347" t="str">
        <f t="shared" si="838"/>
        <v/>
      </c>
      <c r="CQ337" s="1347" t="str">
        <f t="shared" si="838"/>
        <v/>
      </c>
      <c r="CR337" s="1347" t="str">
        <f t="shared" si="838"/>
        <v/>
      </c>
      <c r="CS337" s="1346" t="str">
        <f t="shared" si="838"/>
        <v/>
      </c>
      <c r="CT337" s="1349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69"/>
        <v/>
      </c>
      <c r="CG338" s="1352" t="str">
        <f t="shared" si="869"/>
        <v/>
      </c>
      <c r="CH338" s="1352" t="str">
        <f t="shared" si="869"/>
        <v/>
      </c>
      <c r="CI338" s="1352" t="str">
        <f t="shared" si="869"/>
        <v/>
      </c>
      <c r="CJ338" s="1352" t="str">
        <f t="shared" si="869"/>
        <v/>
      </c>
      <c r="CK338" s="1353" t="str">
        <f t="shared" si="869"/>
        <v/>
      </c>
      <c r="CL338" s="1353" t="str">
        <f t="shared" si="869"/>
        <v/>
      </c>
      <c r="CM338" s="1353" t="str">
        <f t="shared" si="869"/>
        <v/>
      </c>
      <c r="CN338" s="1352" t="str">
        <f t="shared" si="869"/>
        <v/>
      </c>
      <c r="CO338" s="1352" t="str">
        <f t="shared" si="869"/>
        <v/>
      </c>
      <c r="CP338" s="1352" t="str">
        <f t="shared" si="869"/>
        <v/>
      </c>
      <c r="CQ338" s="1352" t="str">
        <f t="shared" si="869"/>
        <v/>
      </c>
      <c r="CR338" s="1352" t="str">
        <f t="shared" si="869"/>
        <v/>
      </c>
      <c r="CS338" s="1351" t="str">
        <f t="shared" si="869"/>
        <v/>
      </c>
      <c r="CT338" s="1354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69"/>
        <v/>
      </c>
      <c r="CF339" s="1347" t="str">
        <f t="shared" si="869"/>
        <v/>
      </c>
      <c r="CG339" s="1347" t="str">
        <f t="shared" si="869"/>
        <v/>
      </c>
      <c r="CH339" s="1347" t="str">
        <f t="shared" si="869"/>
        <v/>
      </c>
      <c r="CI339" s="1347" t="str">
        <f t="shared" si="869"/>
        <v/>
      </c>
      <c r="CJ339" s="1347" t="str">
        <f t="shared" si="869"/>
        <v/>
      </c>
      <c r="CK339" s="1348" t="str">
        <f t="shared" si="869"/>
        <v/>
      </c>
      <c r="CL339" s="1348">
        <f t="shared" si="869"/>
        <v>1</v>
      </c>
      <c r="CM339" s="1348">
        <f t="shared" si="869"/>
        <v>1</v>
      </c>
      <c r="CN339" s="1347" t="str">
        <f t="shared" si="869"/>
        <v/>
      </c>
      <c r="CO339" s="1347" t="str">
        <f t="shared" si="869"/>
        <v/>
      </c>
      <c r="CP339" s="1347" t="str">
        <f t="shared" si="869"/>
        <v/>
      </c>
      <c r="CQ339" s="1347" t="str">
        <f t="shared" si="869"/>
        <v/>
      </c>
      <c r="CR339" s="1347" t="str">
        <f t="shared" si="869"/>
        <v/>
      </c>
      <c r="CS339" s="1346" t="str">
        <f t="shared" si="869"/>
        <v/>
      </c>
      <c r="CT339" s="1349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5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74"/>
        <v/>
      </c>
      <c r="CF341" s="1347" t="str">
        <f t="shared" si="874"/>
        <v/>
      </c>
      <c r="CG341" s="1347" t="str">
        <f t="shared" si="874"/>
        <v/>
      </c>
      <c r="CH341" s="1347" t="str">
        <f t="shared" si="874"/>
        <v/>
      </c>
      <c r="CI341" s="1347" t="str">
        <f t="shared" si="874"/>
        <v/>
      </c>
      <c r="CJ341" s="1347" t="str">
        <f t="shared" si="874"/>
        <v/>
      </c>
      <c r="CK341" s="1348" t="str">
        <f t="shared" si="874"/>
        <v/>
      </c>
      <c r="CL341" s="1348">
        <f t="shared" si="874"/>
        <v>50</v>
      </c>
      <c r="CM341" s="1348">
        <f t="shared" si="874"/>
        <v>50</v>
      </c>
      <c r="CN341" s="1347" t="str">
        <f t="shared" si="874"/>
        <v/>
      </c>
      <c r="CO341" s="1347" t="str">
        <f t="shared" si="874"/>
        <v/>
      </c>
      <c r="CP341" s="1347" t="str">
        <f t="shared" si="874"/>
        <v/>
      </c>
      <c r="CQ341" s="1347" t="str">
        <f t="shared" si="874"/>
        <v/>
      </c>
      <c r="CR341" s="1347" t="str">
        <f t="shared" si="874"/>
        <v/>
      </c>
      <c r="CS341" s="1346" t="str">
        <f t="shared" si="874"/>
        <v/>
      </c>
      <c r="CT341" s="1349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5" t="str">
        <f t="shared" si="874"/>
        <v/>
      </c>
      <c r="CE342" s="1346" t="str">
        <f t="shared" si="874"/>
        <v/>
      </c>
      <c r="CF342" s="1347" t="str">
        <f t="shared" si="874"/>
        <v/>
      </c>
      <c r="CG342" s="1347" t="str">
        <f t="shared" si="874"/>
        <v/>
      </c>
      <c r="CH342" s="1347" t="str">
        <f t="shared" si="874"/>
        <v/>
      </c>
      <c r="CI342" s="1347" t="str">
        <f t="shared" si="874"/>
        <v/>
      </c>
      <c r="CJ342" s="1347" t="str">
        <f t="shared" si="874"/>
        <v/>
      </c>
      <c r="CK342" s="1348" t="str">
        <f t="shared" si="874"/>
        <v/>
      </c>
      <c r="CL342" s="1348">
        <f t="shared" si="874"/>
        <v>50</v>
      </c>
      <c r="CM342" s="1348">
        <f t="shared" si="874"/>
        <v>50</v>
      </c>
      <c r="CN342" s="1347" t="str">
        <f t="shared" si="874"/>
        <v/>
      </c>
      <c r="CO342" s="1347" t="str">
        <f t="shared" si="874"/>
        <v/>
      </c>
      <c r="CP342" s="1347" t="str">
        <f t="shared" si="874"/>
        <v/>
      </c>
      <c r="CQ342" s="1347" t="str">
        <f t="shared" si="874"/>
        <v/>
      </c>
      <c r="CR342" s="1347" t="str">
        <f t="shared" si="874"/>
        <v/>
      </c>
      <c r="CS342" s="1346" t="str">
        <f t="shared" si="874"/>
        <v/>
      </c>
      <c r="CT342" s="1349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5">
        <f t="shared" si="874"/>
        <v>5790</v>
      </c>
      <c r="CE343" s="1346">
        <f t="shared" si="874"/>
        <v>5790</v>
      </c>
      <c r="CF343" s="1347">
        <f t="shared" si="874"/>
        <v>5790</v>
      </c>
      <c r="CG343" s="1347">
        <f t="shared" si="874"/>
        <v>5790</v>
      </c>
      <c r="CH343" s="1347">
        <f t="shared" si="874"/>
        <v>5790</v>
      </c>
      <c r="CI343" s="1347">
        <f t="shared" si="874"/>
        <v>5790</v>
      </c>
      <c r="CJ343" s="1347">
        <f t="shared" si="874"/>
        <v>5790</v>
      </c>
      <c r="CK343" s="1348">
        <f t="shared" si="874"/>
        <v>5790</v>
      </c>
      <c r="CL343" s="1348">
        <f t="shared" si="874"/>
        <v>5790</v>
      </c>
      <c r="CM343" s="1348">
        <f t="shared" si="874"/>
        <v>5790</v>
      </c>
      <c r="CN343" s="1347">
        <f t="shared" si="874"/>
        <v>5790</v>
      </c>
      <c r="CO343" s="1347">
        <f t="shared" si="874"/>
        <v>5790</v>
      </c>
      <c r="CP343" s="1347">
        <f t="shared" si="874"/>
        <v>5790</v>
      </c>
      <c r="CQ343" s="1347">
        <f t="shared" si="874"/>
        <v>5790</v>
      </c>
      <c r="CR343" s="1347">
        <f t="shared" si="874"/>
        <v>5790</v>
      </c>
      <c r="CS343" s="1346">
        <f t="shared" si="874"/>
        <v>5790</v>
      </c>
      <c r="CT343" s="1349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5" t="str">
        <f t="shared" si="874"/>
        <v/>
      </c>
      <c r="CE344" s="1346" t="str">
        <f t="shared" si="874"/>
        <v/>
      </c>
      <c r="CF344" s="1347" t="str">
        <f t="shared" si="874"/>
        <v/>
      </c>
      <c r="CG344" s="1347" t="str">
        <f t="shared" si="874"/>
        <v/>
      </c>
      <c r="CH344" s="1347" t="str">
        <f t="shared" si="874"/>
        <v/>
      </c>
      <c r="CI344" s="1347" t="str">
        <f t="shared" si="874"/>
        <v/>
      </c>
      <c r="CJ344" s="1347" t="str">
        <f t="shared" si="874"/>
        <v/>
      </c>
      <c r="CK344" s="1348" t="str">
        <f t="shared" si="874"/>
        <v/>
      </c>
      <c r="CL344" s="1348" t="str">
        <f t="shared" si="874"/>
        <v/>
      </c>
      <c r="CM344" s="1348" t="str">
        <f t="shared" si="874"/>
        <v/>
      </c>
      <c r="CN344" s="1347" t="str">
        <f t="shared" si="874"/>
        <v/>
      </c>
      <c r="CO344" s="1347" t="str">
        <f t="shared" si="874"/>
        <v/>
      </c>
      <c r="CP344" s="1347" t="str">
        <f t="shared" si="874"/>
        <v/>
      </c>
      <c r="CQ344" s="1347" t="str">
        <f t="shared" si="874"/>
        <v/>
      </c>
      <c r="CR344" s="1347" t="str">
        <f t="shared" si="874"/>
        <v/>
      </c>
      <c r="CS344" s="1346" t="str">
        <f t="shared" si="874"/>
        <v/>
      </c>
      <c r="CT344" s="1349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5" t="str">
        <f t="shared" si="874"/>
        <v/>
      </c>
      <c r="CE345" s="1346" t="str">
        <f t="shared" si="874"/>
        <v/>
      </c>
      <c r="CF345" s="1347" t="str">
        <f t="shared" si="874"/>
        <v/>
      </c>
      <c r="CG345" s="1347" t="str">
        <f t="shared" si="874"/>
        <v/>
      </c>
      <c r="CH345" s="1347" t="str">
        <f t="shared" si="874"/>
        <v/>
      </c>
      <c r="CI345" s="1347" t="str">
        <f t="shared" si="874"/>
        <v/>
      </c>
      <c r="CJ345" s="1347" t="str">
        <f t="shared" si="874"/>
        <v/>
      </c>
      <c r="CK345" s="1348" t="str">
        <f t="shared" si="874"/>
        <v/>
      </c>
      <c r="CL345" s="1348" t="str">
        <f t="shared" si="874"/>
        <v/>
      </c>
      <c r="CM345" s="1348" t="str">
        <f t="shared" si="874"/>
        <v/>
      </c>
      <c r="CN345" s="1347" t="str">
        <f t="shared" si="874"/>
        <v/>
      </c>
      <c r="CO345" s="1347" t="str">
        <f t="shared" si="874"/>
        <v/>
      </c>
      <c r="CP345" s="1347" t="str">
        <f t="shared" si="874"/>
        <v/>
      </c>
      <c r="CQ345" s="1347" t="str">
        <f t="shared" si="874"/>
        <v/>
      </c>
      <c r="CR345" s="1347" t="str">
        <f t="shared" si="874"/>
        <v/>
      </c>
      <c r="CS345" s="1346" t="str">
        <f t="shared" si="874"/>
        <v/>
      </c>
      <c r="CT345" s="1349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5" t="str">
        <f t="shared" si="874"/>
        <v/>
      </c>
      <c r="CE346" s="1346" t="str">
        <f t="shared" si="874"/>
        <v/>
      </c>
      <c r="CF346" s="1347" t="str">
        <f t="shared" si="874"/>
        <v/>
      </c>
      <c r="CG346" s="1347" t="str">
        <f t="shared" si="874"/>
        <v/>
      </c>
      <c r="CH346" s="1347" t="str">
        <f t="shared" si="874"/>
        <v/>
      </c>
      <c r="CI346" s="1347" t="str">
        <f t="shared" si="874"/>
        <v/>
      </c>
      <c r="CJ346" s="1347" t="str">
        <f t="shared" si="874"/>
        <v/>
      </c>
      <c r="CK346" s="1348" t="str">
        <f t="shared" si="874"/>
        <v/>
      </c>
      <c r="CL346" s="1348" t="str">
        <f t="shared" si="874"/>
        <v/>
      </c>
      <c r="CM346" s="1348" t="str">
        <f t="shared" si="874"/>
        <v/>
      </c>
      <c r="CN346" s="1347" t="str">
        <f t="shared" si="874"/>
        <v/>
      </c>
      <c r="CO346" s="1347" t="str">
        <f t="shared" si="874"/>
        <v/>
      </c>
      <c r="CP346" s="1347" t="str">
        <f t="shared" si="874"/>
        <v/>
      </c>
      <c r="CQ346" s="1347" t="str">
        <f t="shared" si="874"/>
        <v/>
      </c>
      <c r="CR346" s="1347" t="str">
        <f t="shared" si="874"/>
        <v/>
      </c>
      <c r="CS346" s="1346" t="str">
        <f t="shared" si="874"/>
        <v/>
      </c>
      <c r="CT346" s="1349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5" t="str">
        <f t="shared" si="874"/>
        <v/>
      </c>
      <c r="CE347" s="1346" t="str">
        <f t="shared" si="874"/>
        <v/>
      </c>
      <c r="CF347" s="1347" t="str">
        <f t="shared" si="874"/>
        <v/>
      </c>
      <c r="CG347" s="1347" t="str">
        <f t="shared" si="874"/>
        <v/>
      </c>
      <c r="CH347" s="1347" t="str">
        <f t="shared" si="874"/>
        <v/>
      </c>
      <c r="CI347" s="1347" t="str">
        <f t="shared" si="874"/>
        <v/>
      </c>
      <c r="CJ347" s="1347" t="str">
        <f t="shared" si="874"/>
        <v/>
      </c>
      <c r="CK347" s="1348" t="str">
        <f t="shared" si="874"/>
        <v/>
      </c>
      <c r="CL347" s="1348" t="str">
        <f t="shared" si="874"/>
        <v/>
      </c>
      <c r="CM347" s="1348" t="str">
        <f t="shared" si="874"/>
        <v/>
      </c>
      <c r="CN347" s="1347" t="str">
        <f t="shared" si="874"/>
        <v/>
      </c>
      <c r="CO347" s="1347" t="str">
        <f t="shared" si="874"/>
        <v/>
      </c>
      <c r="CP347" s="1347" t="str">
        <f t="shared" si="874"/>
        <v/>
      </c>
      <c r="CQ347" s="1347" t="str">
        <f t="shared" si="874"/>
        <v/>
      </c>
      <c r="CR347" s="1347" t="str">
        <f t="shared" si="874"/>
        <v/>
      </c>
      <c r="CS347" s="1346" t="str">
        <f t="shared" si="874"/>
        <v/>
      </c>
      <c r="CT347" s="1349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09"/>
        <v/>
      </c>
      <c r="CG348" s="1352" t="str">
        <f t="shared" si="909"/>
        <v/>
      </c>
      <c r="CH348" s="1352" t="str">
        <f t="shared" si="909"/>
        <v/>
      </c>
      <c r="CI348" s="1352" t="str">
        <f t="shared" si="909"/>
        <v/>
      </c>
      <c r="CJ348" s="1352" t="str">
        <f t="shared" si="909"/>
        <v/>
      </c>
      <c r="CK348" s="1353" t="str">
        <f t="shared" si="909"/>
        <v/>
      </c>
      <c r="CL348" s="1353">
        <f t="shared" si="909"/>
        <v>3.1474233529028048E-2</v>
      </c>
      <c r="CM348" s="1353">
        <f t="shared" si="909"/>
        <v>3.7769080234833663E-2</v>
      </c>
      <c r="CN348" s="1352" t="str">
        <f t="shared" si="909"/>
        <v/>
      </c>
      <c r="CO348" s="1352" t="str">
        <f t="shared" si="909"/>
        <v/>
      </c>
      <c r="CP348" s="1352" t="str">
        <f t="shared" si="909"/>
        <v/>
      </c>
      <c r="CQ348" s="1352" t="str">
        <f t="shared" si="909"/>
        <v/>
      </c>
      <c r="CR348" s="1352" t="str">
        <f t="shared" si="909"/>
        <v/>
      </c>
      <c r="CS348" s="1351" t="str">
        <f t="shared" si="909"/>
        <v/>
      </c>
      <c r="CT348" s="1354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10"/>
        <v/>
      </c>
      <c r="CG349" s="1347" t="str">
        <f t="shared" si="910"/>
        <v/>
      </c>
      <c r="CH349" s="1347" t="str">
        <f t="shared" si="910"/>
        <v/>
      </c>
      <c r="CI349" s="1347" t="str">
        <f t="shared" si="910"/>
        <v/>
      </c>
      <c r="CJ349" s="1347" t="str">
        <f t="shared" si="910"/>
        <v/>
      </c>
      <c r="CK349" s="1348" t="str">
        <f t="shared" si="910"/>
        <v/>
      </c>
      <c r="CL349" s="1348" t="str">
        <f t="shared" si="910"/>
        <v/>
      </c>
      <c r="CM349" s="1348" t="str">
        <f t="shared" si="910"/>
        <v/>
      </c>
      <c r="CN349" s="1347" t="str">
        <f t="shared" si="910"/>
        <v/>
      </c>
      <c r="CO349" s="1347" t="str">
        <f t="shared" si="910"/>
        <v/>
      </c>
      <c r="CP349" s="1347" t="str">
        <f t="shared" si="910"/>
        <v/>
      </c>
      <c r="CQ349" s="1347" t="str">
        <f t="shared" si="910"/>
        <v/>
      </c>
      <c r="CR349" s="1347" t="str">
        <f t="shared" si="910"/>
        <v/>
      </c>
      <c r="CS349" s="1346" t="str">
        <f t="shared" si="910"/>
        <v/>
      </c>
      <c r="CT349" s="1349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5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15"/>
        <v/>
      </c>
      <c r="CF351" s="1347" t="str">
        <f t="shared" si="915"/>
        <v/>
      </c>
      <c r="CG351" s="1347" t="str">
        <f t="shared" si="915"/>
        <v/>
      </c>
      <c r="CH351" s="1347" t="str">
        <f t="shared" si="915"/>
        <v/>
      </c>
      <c r="CI351" s="1347" t="str">
        <f t="shared" si="915"/>
        <v/>
      </c>
      <c r="CJ351" s="1347" t="str">
        <f t="shared" si="915"/>
        <v/>
      </c>
      <c r="CK351" s="1348" t="str">
        <f t="shared" si="915"/>
        <v/>
      </c>
      <c r="CL351" s="1348" t="str">
        <f t="shared" si="915"/>
        <v/>
      </c>
      <c r="CM351" s="1348" t="str">
        <f t="shared" si="915"/>
        <v/>
      </c>
      <c r="CN351" s="1347" t="str">
        <f t="shared" si="915"/>
        <v/>
      </c>
      <c r="CO351" s="1347" t="str">
        <f t="shared" si="915"/>
        <v/>
      </c>
      <c r="CP351" s="1347" t="str">
        <f t="shared" si="915"/>
        <v/>
      </c>
      <c r="CQ351" s="1347" t="str">
        <f t="shared" si="915"/>
        <v/>
      </c>
      <c r="CR351" s="1347" t="str">
        <f t="shared" si="915"/>
        <v/>
      </c>
      <c r="CS351" s="1346" t="str">
        <f t="shared" si="915"/>
        <v/>
      </c>
      <c r="CT351" s="1349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5" t="str">
        <f t="shared" si="915"/>
        <v/>
      </c>
      <c r="CE352" s="1346" t="str">
        <f t="shared" si="915"/>
        <v/>
      </c>
      <c r="CF352" s="1347" t="str">
        <f t="shared" si="915"/>
        <v/>
      </c>
      <c r="CG352" s="1347" t="str">
        <f t="shared" si="915"/>
        <v/>
      </c>
      <c r="CH352" s="1347" t="str">
        <f t="shared" si="915"/>
        <v/>
      </c>
      <c r="CI352" s="1347" t="str">
        <f t="shared" si="915"/>
        <v/>
      </c>
      <c r="CJ352" s="1347" t="str">
        <f t="shared" si="915"/>
        <v/>
      </c>
      <c r="CK352" s="1348" t="str">
        <f t="shared" si="915"/>
        <v/>
      </c>
      <c r="CL352" s="1348" t="str">
        <f t="shared" si="915"/>
        <v/>
      </c>
      <c r="CM352" s="1348" t="str">
        <f t="shared" si="915"/>
        <v/>
      </c>
      <c r="CN352" s="1347" t="str">
        <f t="shared" si="915"/>
        <v/>
      </c>
      <c r="CO352" s="1347" t="str">
        <f t="shared" si="915"/>
        <v/>
      </c>
      <c r="CP352" s="1347" t="str">
        <f t="shared" si="915"/>
        <v/>
      </c>
      <c r="CQ352" s="1347" t="str">
        <f t="shared" si="915"/>
        <v/>
      </c>
      <c r="CR352" s="1347" t="str">
        <f t="shared" si="915"/>
        <v/>
      </c>
      <c r="CS352" s="1346" t="str">
        <f t="shared" si="915"/>
        <v/>
      </c>
      <c r="CT352" s="1349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5">
        <f t="shared" si="915"/>
        <v>3670</v>
      </c>
      <c r="CE353" s="1346">
        <f t="shared" si="915"/>
        <v>3670</v>
      </c>
      <c r="CF353" s="1347">
        <f t="shared" si="915"/>
        <v>3670</v>
      </c>
      <c r="CG353" s="1347">
        <f t="shared" si="915"/>
        <v>3670</v>
      </c>
      <c r="CH353" s="1347">
        <f t="shared" si="915"/>
        <v>3670</v>
      </c>
      <c r="CI353" s="1347">
        <f t="shared" si="915"/>
        <v>3670</v>
      </c>
      <c r="CJ353" s="1347">
        <f t="shared" si="915"/>
        <v>3670</v>
      </c>
      <c r="CK353" s="1348">
        <f t="shared" si="915"/>
        <v>3670</v>
      </c>
      <c r="CL353" s="1348">
        <f t="shared" si="915"/>
        <v>3670</v>
      </c>
      <c r="CM353" s="1348">
        <f t="shared" si="915"/>
        <v>3670</v>
      </c>
      <c r="CN353" s="1347">
        <f t="shared" si="915"/>
        <v>3670</v>
      </c>
      <c r="CO353" s="1347">
        <f t="shared" si="915"/>
        <v>3670</v>
      </c>
      <c r="CP353" s="1347">
        <f t="shared" si="915"/>
        <v>3670</v>
      </c>
      <c r="CQ353" s="1347">
        <f t="shared" si="915"/>
        <v>3670</v>
      </c>
      <c r="CR353" s="1347">
        <f t="shared" si="915"/>
        <v>3670</v>
      </c>
      <c r="CS353" s="1346">
        <f t="shared" si="915"/>
        <v>3670</v>
      </c>
      <c r="CT353" s="1349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5" t="str">
        <f t="shared" si="915"/>
        <v/>
      </c>
      <c r="CE354" s="1346" t="str">
        <f t="shared" si="915"/>
        <v/>
      </c>
      <c r="CF354" s="1347" t="str">
        <f t="shared" si="915"/>
        <v/>
      </c>
      <c r="CG354" s="1347" t="str">
        <f t="shared" si="915"/>
        <v/>
      </c>
      <c r="CH354" s="1347" t="str">
        <f t="shared" si="915"/>
        <v/>
      </c>
      <c r="CI354" s="1347" t="str">
        <f t="shared" si="915"/>
        <v/>
      </c>
      <c r="CJ354" s="1347" t="str">
        <f t="shared" si="915"/>
        <v/>
      </c>
      <c r="CK354" s="1348" t="str">
        <f t="shared" si="915"/>
        <v/>
      </c>
      <c r="CL354" s="1348" t="str">
        <f t="shared" si="915"/>
        <v/>
      </c>
      <c r="CM354" s="1348" t="str">
        <f t="shared" si="915"/>
        <v/>
      </c>
      <c r="CN354" s="1347" t="str">
        <f t="shared" si="915"/>
        <v/>
      </c>
      <c r="CO354" s="1347" t="str">
        <f t="shared" si="915"/>
        <v/>
      </c>
      <c r="CP354" s="1347" t="str">
        <f t="shared" si="915"/>
        <v/>
      </c>
      <c r="CQ354" s="1347" t="str">
        <f t="shared" si="915"/>
        <v/>
      </c>
      <c r="CR354" s="1347" t="str">
        <f t="shared" si="915"/>
        <v/>
      </c>
      <c r="CS354" s="1346" t="str">
        <f t="shared" si="915"/>
        <v/>
      </c>
      <c r="CT354" s="1349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5" t="str">
        <f t="shared" si="915"/>
        <v/>
      </c>
      <c r="CE355" s="1346" t="str">
        <f t="shared" si="915"/>
        <v/>
      </c>
      <c r="CF355" s="1347" t="str">
        <f t="shared" si="915"/>
        <v/>
      </c>
      <c r="CG355" s="1347" t="str">
        <f t="shared" si="915"/>
        <v/>
      </c>
      <c r="CH355" s="1347" t="str">
        <f t="shared" si="915"/>
        <v/>
      </c>
      <c r="CI355" s="1347" t="str">
        <f t="shared" si="915"/>
        <v/>
      </c>
      <c r="CJ355" s="1347" t="str">
        <f t="shared" si="915"/>
        <v/>
      </c>
      <c r="CK355" s="1348" t="str">
        <f t="shared" si="915"/>
        <v/>
      </c>
      <c r="CL355" s="1348" t="str">
        <f t="shared" si="915"/>
        <v/>
      </c>
      <c r="CM355" s="1348" t="str">
        <f t="shared" si="915"/>
        <v/>
      </c>
      <c r="CN355" s="1347" t="str">
        <f t="shared" si="915"/>
        <v/>
      </c>
      <c r="CO355" s="1347" t="str">
        <f t="shared" si="915"/>
        <v/>
      </c>
      <c r="CP355" s="1347" t="str">
        <f t="shared" si="915"/>
        <v/>
      </c>
      <c r="CQ355" s="1347" t="str">
        <f t="shared" si="915"/>
        <v/>
      </c>
      <c r="CR355" s="1347" t="str">
        <f t="shared" si="915"/>
        <v/>
      </c>
      <c r="CS355" s="1346" t="str">
        <f t="shared" si="915"/>
        <v/>
      </c>
      <c r="CT355" s="1349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5" t="str">
        <f t="shared" si="915"/>
        <v/>
      </c>
      <c r="CE356" s="1346" t="str">
        <f t="shared" si="915"/>
        <v/>
      </c>
      <c r="CF356" s="1347" t="str">
        <f t="shared" si="915"/>
        <v/>
      </c>
      <c r="CG356" s="1347" t="str">
        <f t="shared" si="915"/>
        <v/>
      </c>
      <c r="CH356" s="1347" t="str">
        <f t="shared" si="915"/>
        <v/>
      </c>
      <c r="CI356" s="1347" t="str">
        <f t="shared" si="915"/>
        <v/>
      </c>
      <c r="CJ356" s="1347" t="str">
        <f t="shared" si="915"/>
        <v/>
      </c>
      <c r="CK356" s="1348" t="str">
        <f t="shared" si="915"/>
        <v/>
      </c>
      <c r="CL356" s="1348" t="str">
        <f t="shared" si="915"/>
        <v/>
      </c>
      <c r="CM356" s="1348" t="str">
        <f t="shared" si="915"/>
        <v/>
      </c>
      <c r="CN356" s="1347" t="str">
        <f t="shared" si="915"/>
        <v/>
      </c>
      <c r="CO356" s="1347" t="str">
        <f t="shared" si="915"/>
        <v/>
      </c>
      <c r="CP356" s="1347" t="str">
        <f t="shared" si="915"/>
        <v/>
      </c>
      <c r="CQ356" s="1347" t="str">
        <f t="shared" si="915"/>
        <v/>
      </c>
      <c r="CR356" s="1347" t="str">
        <f t="shared" si="915"/>
        <v/>
      </c>
      <c r="CS356" s="1346" t="str">
        <f t="shared" si="915"/>
        <v/>
      </c>
      <c r="CT356" s="1349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5" t="str">
        <f t="shared" si="915"/>
        <v/>
      </c>
      <c r="CE357" s="1346" t="str">
        <f t="shared" si="915"/>
        <v/>
      </c>
      <c r="CF357" s="1347" t="str">
        <f t="shared" si="915"/>
        <v/>
      </c>
      <c r="CG357" s="1347" t="str">
        <f t="shared" si="915"/>
        <v/>
      </c>
      <c r="CH357" s="1347" t="str">
        <f t="shared" si="915"/>
        <v/>
      </c>
      <c r="CI357" s="1347" t="str">
        <f t="shared" si="915"/>
        <v/>
      </c>
      <c r="CJ357" s="1347" t="str">
        <f t="shared" si="915"/>
        <v/>
      </c>
      <c r="CK357" s="1348" t="str">
        <f t="shared" si="915"/>
        <v/>
      </c>
      <c r="CL357" s="1348" t="str">
        <f t="shared" si="915"/>
        <v/>
      </c>
      <c r="CM357" s="1348" t="str">
        <f t="shared" si="915"/>
        <v/>
      </c>
      <c r="CN357" s="1347" t="str">
        <f t="shared" si="915"/>
        <v/>
      </c>
      <c r="CO357" s="1347" t="str">
        <f t="shared" si="915"/>
        <v/>
      </c>
      <c r="CP357" s="1347" t="str">
        <f t="shared" si="915"/>
        <v/>
      </c>
      <c r="CQ357" s="1347" t="str">
        <f t="shared" si="915"/>
        <v/>
      </c>
      <c r="CR357" s="1347" t="str">
        <f t="shared" si="915"/>
        <v/>
      </c>
      <c r="CS357" s="1346" t="str">
        <f t="shared" si="915"/>
        <v/>
      </c>
      <c r="CT357" s="1349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50"/>
        <v/>
      </c>
      <c r="CG358" s="1352" t="str">
        <f t="shared" si="950"/>
        <v/>
      </c>
      <c r="CH358" s="1352" t="str">
        <f t="shared" si="950"/>
        <v/>
      </c>
      <c r="CI358" s="1352" t="str">
        <f t="shared" si="950"/>
        <v/>
      </c>
      <c r="CJ358" s="1352" t="str">
        <f t="shared" si="950"/>
        <v/>
      </c>
      <c r="CK358" s="1353" t="str">
        <f t="shared" si="950"/>
        <v/>
      </c>
      <c r="CL358" s="1353" t="str">
        <f t="shared" si="950"/>
        <v/>
      </c>
      <c r="CM358" s="1353" t="str">
        <f t="shared" si="950"/>
        <v/>
      </c>
      <c r="CN358" s="1352" t="str">
        <f t="shared" si="950"/>
        <v/>
      </c>
      <c r="CO358" s="1352" t="str">
        <f t="shared" si="950"/>
        <v/>
      </c>
      <c r="CP358" s="1352" t="str">
        <f t="shared" si="950"/>
        <v/>
      </c>
      <c r="CQ358" s="1352" t="str">
        <f t="shared" si="950"/>
        <v/>
      </c>
      <c r="CR358" s="1352" t="str">
        <f t="shared" si="950"/>
        <v/>
      </c>
      <c r="CS358" s="1351" t="str">
        <f t="shared" si="950"/>
        <v/>
      </c>
      <c r="CT358" s="1354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5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51"/>
        <v/>
      </c>
      <c r="CF360" s="1347" t="str">
        <f t="shared" si="951"/>
        <v/>
      </c>
      <c r="CG360" s="1347" t="str">
        <f t="shared" si="951"/>
        <v/>
      </c>
      <c r="CH360" s="1347" t="str">
        <f t="shared" si="951"/>
        <v/>
      </c>
      <c r="CI360" s="1347" t="str">
        <f t="shared" si="951"/>
        <v/>
      </c>
      <c r="CJ360" s="1347" t="str">
        <f t="shared" si="951"/>
        <v/>
      </c>
      <c r="CK360" s="1348" t="str">
        <f t="shared" si="951"/>
        <v/>
      </c>
      <c r="CL360" s="1348" t="str">
        <f t="shared" si="951"/>
        <v/>
      </c>
      <c r="CM360" s="1348" t="str">
        <f t="shared" si="951"/>
        <v/>
      </c>
      <c r="CN360" s="1347" t="str">
        <f t="shared" si="951"/>
        <v/>
      </c>
      <c r="CO360" s="1347" t="str">
        <f t="shared" si="951"/>
        <v/>
      </c>
      <c r="CP360" s="1347" t="str">
        <f t="shared" si="951"/>
        <v/>
      </c>
      <c r="CQ360" s="1347" t="str">
        <f t="shared" si="951"/>
        <v/>
      </c>
      <c r="CR360" s="1347" t="str">
        <f t="shared" si="951"/>
        <v/>
      </c>
      <c r="CS360" s="1346" t="str">
        <f t="shared" si="951"/>
        <v/>
      </c>
      <c r="CT360" s="1349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5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57"/>
        <v/>
      </c>
      <c r="CF362" s="1347" t="str">
        <f t="shared" si="957"/>
        <v/>
      </c>
      <c r="CG362" s="1347" t="str">
        <f t="shared" si="957"/>
        <v/>
      </c>
      <c r="CH362" s="1347" t="str">
        <f t="shared" si="957"/>
        <v/>
      </c>
      <c r="CI362" s="1347" t="str">
        <f t="shared" si="957"/>
        <v/>
      </c>
      <c r="CJ362" s="1347" t="str">
        <f t="shared" si="957"/>
        <v/>
      </c>
      <c r="CK362" s="1348" t="str">
        <f t="shared" si="957"/>
        <v/>
      </c>
      <c r="CL362" s="1348" t="str">
        <f t="shared" si="957"/>
        <v/>
      </c>
      <c r="CM362" s="1348" t="str">
        <f t="shared" si="957"/>
        <v/>
      </c>
      <c r="CN362" s="1347" t="str">
        <f t="shared" si="957"/>
        <v/>
      </c>
      <c r="CO362" s="1347" t="str">
        <f t="shared" si="957"/>
        <v/>
      </c>
      <c r="CP362" s="1347" t="str">
        <f t="shared" si="957"/>
        <v/>
      </c>
      <c r="CQ362" s="1347" t="str">
        <f t="shared" si="957"/>
        <v/>
      </c>
      <c r="CR362" s="1347" t="str">
        <f t="shared" si="957"/>
        <v/>
      </c>
      <c r="CS362" s="1346" t="str">
        <f t="shared" si="957"/>
        <v/>
      </c>
      <c r="CT362" s="1349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5" t="str">
        <f t="shared" si="957"/>
        <v/>
      </c>
      <c r="CE363" s="1346" t="str">
        <f t="shared" si="957"/>
        <v/>
      </c>
      <c r="CF363" s="1347" t="str">
        <f t="shared" si="957"/>
        <v/>
      </c>
      <c r="CG363" s="1347" t="str">
        <f t="shared" si="957"/>
        <v/>
      </c>
      <c r="CH363" s="1347" t="str">
        <f t="shared" si="957"/>
        <v/>
      </c>
      <c r="CI363" s="1347" t="str">
        <f t="shared" si="957"/>
        <v/>
      </c>
      <c r="CJ363" s="1347" t="str">
        <f t="shared" si="957"/>
        <v/>
      </c>
      <c r="CK363" s="1348" t="str">
        <f t="shared" si="957"/>
        <v/>
      </c>
      <c r="CL363" s="1348" t="str">
        <f t="shared" si="957"/>
        <v/>
      </c>
      <c r="CM363" s="1348" t="str">
        <f t="shared" si="957"/>
        <v/>
      </c>
      <c r="CN363" s="1347" t="str">
        <f t="shared" si="957"/>
        <v/>
      </c>
      <c r="CO363" s="1347" t="str">
        <f t="shared" si="957"/>
        <v/>
      </c>
      <c r="CP363" s="1347" t="str">
        <f t="shared" si="957"/>
        <v/>
      </c>
      <c r="CQ363" s="1347" t="str">
        <f t="shared" si="957"/>
        <v/>
      </c>
      <c r="CR363" s="1347" t="str">
        <f t="shared" si="957"/>
        <v/>
      </c>
      <c r="CS363" s="1346" t="str">
        <f t="shared" si="957"/>
        <v/>
      </c>
      <c r="CT363" s="1349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5" t="str">
        <f t="shared" si="957"/>
        <v/>
      </c>
      <c r="CE364" s="1346" t="str">
        <f t="shared" si="957"/>
        <v/>
      </c>
      <c r="CF364" s="1347" t="str">
        <f t="shared" si="957"/>
        <v/>
      </c>
      <c r="CG364" s="1347" t="str">
        <f t="shared" si="957"/>
        <v/>
      </c>
      <c r="CH364" s="1347" t="str">
        <f t="shared" si="957"/>
        <v/>
      </c>
      <c r="CI364" s="1347" t="str">
        <f t="shared" si="957"/>
        <v/>
      </c>
      <c r="CJ364" s="1347" t="str">
        <f t="shared" si="957"/>
        <v/>
      </c>
      <c r="CK364" s="1348" t="str">
        <f t="shared" si="957"/>
        <v/>
      </c>
      <c r="CL364" s="1348" t="str">
        <f t="shared" si="957"/>
        <v/>
      </c>
      <c r="CM364" s="1348" t="str">
        <f t="shared" si="957"/>
        <v/>
      </c>
      <c r="CN364" s="1347" t="str">
        <f t="shared" si="957"/>
        <v/>
      </c>
      <c r="CO364" s="1347" t="str">
        <f t="shared" si="957"/>
        <v/>
      </c>
      <c r="CP364" s="1347" t="str">
        <f t="shared" si="957"/>
        <v/>
      </c>
      <c r="CQ364" s="1347" t="str">
        <f t="shared" si="957"/>
        <v/>
      </c>
      <c r="CR364" s="1347" t="str">
        <f t="shared" si="957"/>
        <v/>
      </c>
      <c r="CS364" s="1346" t="str">
        <f t="shared" si="957"/>
        <v/>
      </c>
      <c r="CT364" s="1349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5" t="str">
        <f t="shared" si="957"/>
        <v/>
      </c>
      <c r="CE365" s="1346" t="str">
        <f t="shared" si="957"/>
        <v/>
      </c>
      <c r="CF365" s="1347" t="str">
        <f t="shared" si="957"/>
        <v/>
      </c>
      <c r="CG365" s="1347" t="str">
        <f t="shared" si="957"/>
        <v/>
      </c>
      <c r="CH365" s="1347" t="str">
        <f t="shared" si="957"/>
        <v/>
      </c>
      <c r="CI365" s="1347" t="str">
        <f t="shared" si="957"/>
        <v/>
      </c>
      <c r="CJ365" s="1347" t="str">
        <f t="shared" si="957"/>
        <v/>
      </c>
      <c r="CK365" s="1348" t="str">
        <f t="shared" si="957"/>
        <v/>
      </c>
      <c r="CL365" s="1348" t="str">
        <f t="shared" si="957"/>
        <v/>
      </c>
      <c r="CM365" s="1348" t="str">
        <f t="shared" si="957"/>
        <v/>
      </c>
      <c r="CN365" s="1347" t="str">
        <f t="shared" si="957"/>
        <v/>
      </c>
      <c r="CO365" s="1347" t="str">
        <f t="shared" si="957"/>
        <v/>
      </c>
      <c r="CP365" s="1347" t="str">
        <f t="shared" si="957"/>
        <v/>
      </c>
      <c r="CQ365" s="1347" t="str">
        <f t="shared" si="957"/>
        <v/>
      </c>
      <c r="CR365" s="1347" t="str">
        <f t="shared" si="957"/>
        <v/>
      </c>
      <c r="CS365" s="1346" t="str">
        <f t="shared" si="957"/>
        <v/>
      </c>
      <c r="CT365" s="1349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5" t="str">
        <f t="shared" si="957"/>
        <v/>
      </c>
      <c r="CE366" s="1346" t="str">
        <f t="shared" si="957"/>
        <v/>
      </c>
      <c r="CF366" s="1347" t="str">
        <f t="shared" si="957"/>
        <v/>
      </c>
      <c r="CG366" s="1347" t="str">
        <f t="shared" si="957"/>
        <v/>
      </c>
      <c r="CH366" s="1347" t="str">
        <f t="shared" si="957"/>
        <v/>
      </c>
      <c r="CI366" s="1347" t="str">
        <f t="shared" si="957"/>
        <v/>
      </c>
      <c r="CJ366" s="1347" t="str">
        <f t="shared" si="957"/>
        <v/>
      </c>
      <c r="CK366" s="1348" t="str">
        <f t="shared" si="957"/>
        <v/>
      </c>
      <c r="CL366" s="1348" t="str">
        <f t="shared" si="957"/>
        <v/>
      </c>
      <c r="CM366" s="1348" t="str">
        <f t="shared" si="957"/>
        <v/>
      </c>
      <c r="CN366" s="1347" t="str">
        <f t="shared" si="957"/>
        <v/>
      </c>
      <c r="CO366" s="1347" t="str">
        <f t="shared" si="957"/>
        <v/>
      </c>
      <c r="CP366" s="1347" t="str">
        <f t="shared" si="957"/>
        <v/>
      </c>
      <c r="CQ366" s="1347" t="str">
        <f t="shared" si="957"/>
        <v/>
      </c>
      <c r="CR366" s="1347" t="str">
        <f t="shared" si="957"/>
        <v/>
      </c>
      <c r="CS366" s="1346" t="str">
        <f t="shared" si="957"/>
        <v/>
      </c>
      <c r="CT366" s="1349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5" t="str">
        <f t="shared" si="957"/>
        <v/>
      </c>
      <c r="CE367" s="1346" t="str">
        <f t="shared" si="957"/>
        <v/>
      </c>
      <c r="CF367" s="1347" t="str">
        <f t="shared" si="957"/>
        <v/>
      </c>
      <c r="CG367" s="1347" t="str">
        <f t="shared" si="957"/>
        <v/>
      </c>
      <c r="CH367" s="1347" t="str">
        <f t="shared" si="957"/>
        <v/>
      </c>
      <c r="CI367" s="1347" t="str">
        <f t="shared" si="957"/>
        <v/>
      </c>
      <c r="CJ367" s="1347" t="str">
        <f t="shared" si="957"/>
        <v/>
      </c>
      <c r="CK367" s="1348" t="str">
        <f t="shared" si="957"/>
        <v/>
      </c>
      <c r="CL367" s="1348" t="str">
        <f t="shared" si="957"/>
        <v/>
      </c>
      <c r="CM367" s="1348" t="str">
        <f t="shared" si="957"/>
        <v/>
      </c>
      <c r="CN367" s="1347" t="str">
        <f t="shared" si="957"/>
        <v/>
      </c>
      <c r="CO367" s="1347" t="str">
        <f t="shared" si="957"/>
        <v/>
      </c>
      <c r="CP367" s="1347" t="str">
        <f t="shared" si="957"/>
        <v/>
      </c>
      <c r="CQ367" s="1347" t="str">
        <f t="shared" si="957"/>
        <v/>
      </c>
      <c r="CR367" s="1347" t="str">
        <f t="shared" si="957"/>
        <v/>
      </c>
      <c r="CS367" s="1346" t="str">
        <f t="shared" si="957"/>
        <v/>
      </c>
      <c r="CT367" s="1349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5" t="str">
        <f t="shared" si="957"/>
        <v/>
      </c>
      <c r="CE368" s="1346" t="str">
        <f t="shared" si="957"/>
        <v/>
      </c>
      <c r="CF368" s="1347" t="str">
        <f t="shared" si="957"/>
        <v/>
      </c>
      <c r="CG368" s="1347" t="str">
        <f t="shared" si="957"/>
        <v/>
      </c>
      <c r="CH368" s="1347" t="str">
        <f t="shared" si="957"/>
        <v/>
      </c>
      <c r="CI368" s="1347" t="str">
        <f t="shared" si="957"/>
        <v/>
      </c>
      <c r="CJ368" s="1347" t="str">
        <f t="shared" si="957"/>
        <v/>
      </c>
      <c r="CK368" s="1348" t="str">
        <f t="shared" si="957"/>
        <v/>
      </c>
      <c r="CL368" s="1348" t="str">
        <f t="shared" si="957"/>
        <v/>
      </c>
      <c r="CM368" s="1348" t="str">
        <f t="shared" si="957"/>
        <v/>
      </c>
      <c r="CN368" s="1347" t="str">
        <f t="shared" si="957"/>
        <v/>
      </c>
      <c r="CO368" s="1347" t="str">
        <f t="shared" si="957"/>
        <v/>
      </c>
      <c r="CP368" s="1347" t="str">
        <f t="shared" si="957"/>
        <v/>
      </c>
      <c r="CQ368" s="1347" t="str">
        <f t="shared" si="957"/>
        <v/>
      </c>
      <c r="CR368" s="1347" t="str">
        <f t="shared" si="957"/>
        <v/>
      </c>
      <c r="CS368" s="1346" t="str">
        <f t="shared" si="957"/>
        <v/>
      </c>
      <c r="CT368" s="1349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88"/>
        <v/>
      </c>
      <c r="CG369" s="1352" t="str">
        <f t="shared" si="988"/>
        <v/>
      </c>
      <c r="CH369" s="1352" t="str">
        <f t="shared" si="988"/>
        <v/>
      </c>
      <c r="CI369" s="1352" t="str">
        <f t="shared" si="988"/>
        <v/>
      </c>
      <c r="CJ369" s="1352" t="str">
        <f t="shared" si="988"/>
        <v/>
      </c>
      <c r="CK369" s="1353" t="str">
        <f t="shared" si="988"/>
        <v/>
      </c>
      <c r="CL369" s="1353" t="str">
        <f t="shared" si="988"/>
        <v/>
      </c>
      <c r="CM369" s="1353" t="str">
        <f t="shared" si="988"/>
        <v/>
      </c>
      <c r="CN369" s="1352" t="str">
        <f t="shared" si="988"/>
        <v/>
      </c>
      <c r="CO369" s="1352" t="str">
        <f t="shared" si="988"/>
        <v/>
      </c>
      <c r="CP369" s="1352" t="str">
        <f t="shared" si="988"/>
        <v/>
      </c>
      <c r="CQ369" s="1352" t="str">
        <f t="shared" si="988"/>
        <v/>
      </c>
      <c r="CR369" s="1352" t="str">
        <f t="shared" si="988"/>
        <v/>
      </c>
      <c r="CS369" s="1351" t="str">
        <f t="shared" si="988"/>
        <v/>
      </c>
      <c r="CT369" s="1354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5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89"/>
        <v/>
      </c>
      <c r="CF371" s="1347" t="str">
        <f t="shared" si="989"/>
        <v/>
      </c>
      <c r="CG371" s="1347" t="str">
        <f t="shared" si="989"/>
        <v/>
      </c>
      <c r="CH371" s="1347" t="str">
        <f t="shared" si="989"/>
        <v/>
      </c>
      <c r="CI371" s="1347" t="str">
        <f t="shared" si="989"/>
        <v/>
      </c>
      <c r="CJ371" s="1347" t="str">
        <f t="shared" si="989"/>
        <v/>
      </c>
      <c r="CK371" s="1348" t="str">
        <f t="shared" si="989"/>
        <v/>
      </c>
      <c r="CL371" s="1348" t="str">
        <f t="shared" si="989"/>
        <v/>
      </c>
      <c r="CM371" s="1348" t="str">
        <f t="shared" si="989"/>
        <v/>
      </c>
      <c r="CN371" s="1347" t="str">
        <f t="shared" si="989"/>
        <v/>
      </c>
      <c r="CO371" s="1347" t="str">
        <f t="shared" si="989"/>
        <v/>
      </c>
      <c r="CP371" s="1347" t="str">
        <f t="shared" si="989"/>
        <v/>
      </c>
      <c r="CQ371" s="1347" t="str">
        <f t="shared" si="989"/>
        <v/>
      </c>
      <c r="CR371" s="1347" t="str">
        <f t="shared" si="989"/>
        <v/>
      </c>
      <c r="CS371" s="1346" t="str">
        <f t="shared" si="989"/>
        <v/>
      </c>
      <c r="CT371" s="1349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5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95"/>
        <v/>
      </c>
      <c r="CF373" s="1347" t="str">
        <f t="shared" si="995"/>
        <v/>
      </c>
      <c r="CG373" s="1347" t="str">
        <f t="shared" si="995"/>
        <v/>
      </c>
      <c r="CH373" s="1347" t="str">
        <f t="shared" si="995"/>
        <v/>
      </c>
      <c r="CI373" s="1347" t="str">
        <f t="shared" si="995"/>
        <v/>
      </c>
      <c r="CJ373" s="1347" t="str">
        <f t="shared" si="995"/>
        <v/>
      </c>
      <c r="CK373" s="1348" t="str">
        <f t="shared" si="995"/>
        <v/>
      </c>
      <c r="CL373" s="1348" t="str">
        <f t="shared" si="995"/>
        <v/>
      </c>
      <c r="CM373" s="1348" t="str">
        <f t="shared" si="995"/>
        <v/>
      </c>
      <c r="CN373" s="1347" t="str">
        <f t="shared" si="995"/>
        <v/>
      </c>
      <c r="CO373" s="1347" t="str">
        <f t="shared" si="995"/>
        <v/>
      </c>
      <c r="CP373" s="1347" t="str">
        <f t="shared" si="995"/>
        <v/>
      </c>
      <c r="CQ373" s="1347" t="str">
        <f t="shared" si="995"/>
        <v/>
      </c>
      <c r="CR373" s="1347" t="str">
        <f t="shared" si="995"/>
        <v/>
      </c>
      <c r="CS373" s="1346" t="str">
        <f t="shared" si="995"/>
        <v/>
      </c>
      <c r="CT373" s="1349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5" t="str">
        <f t="shared" si="995"/>
        <v/>
      </c>
      <c r="CE374" s="1346" t="str">
        <f t="shared" si="995"/>
        <v/>
      </c>
      <c r="CF374" s="1347" t="str">
        <f t="shared" si="995"/>
        <v/>
      </c>
      <c r="CG374" s="1347" t="str">
        <f t="shared" si="995"/>
        <v/>
      </c>
      <c r="CH374" s="1347" t="str">
        <f t="shared" si="995"/>
        <v/>
      </c>
      <c r="CI374" s="1347" t="str">
        <f t="shared" si="995"/>
        <v/>
      </c>
      <c r="CJ374" s="1347" t="str">
        <f t="shared" si="995"/>
        <v/>
      </c>
      <c r="CK374" s="1348" t="str">
        <f t="shared" si="995"/>
        <v/>
      </c>
      <c r="CL374" s="1348" t="str">
        <f t="shared" si="995"/>
        <v/>
      </c>
      <c r="CM374" s="1348" t="str">
        <f t="shared" si="995"/>
        <v/>
      </c>
      <c r="CN374" s="1347" t="str">
        <f t="shared" si="995"/>
        <v/>
      </c>
      <c r="CO374" s="1347" t="str">
        <f t="shared" si="995"/>
        <v/>
      </c>
      <c r="CP374" s="1347" t="str">
        <f t="shared" si="995"/>
        <v/>
      </c>
      <c r="CQ374" s="1347" t="str">
        <f t="shared" si="995"/>
        <v/>
      </c>
      <c r="CR374" s="1347" t="str">
        <f t="shared" si="995"/>
        <v/>
      </c>
      <c r="CS374" s="1346" t="str">
        <f t="shared" si="995"/>
        <v/>
      </c>
      <c r="CT374" s="1349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5">
        <f t="shared" si="995"/>
        <v>1090</v>
      </c>
      <c r="CE375" s="1346">
        <f t="shared" si="995"/>
        <v>1090</v>
      </c>
      <c r="CF375" s="1347">
        <f t="shared" si="995"/>
        <v>1090</v>
      </c>
      <c r="CG375" s="1347">
        <f t="shared" si="995"/>
        <v>1090</v>
      </c>
      <c r="CH375" s="1347">
        <f t="shared" si="995"/>
        <v>1090</v>
      </c>
      <c r="CI375" s="1347">
        <f t="shared" si="995"/>
        <v>1090</v>
      </c>
      <c r="CJ375" s="1347">
        <f t="shared" si="995"/>
        <v>1090</v>
      </c>
      <c r="CK375" s="1348">
        <f t="shared" si="995"/>
        <v>1090</v>
      </c>
      <c r="CL375" s="1348">
        <f t="shared" si="995"/>
        <v>1090</v>
      </c>
      <c r="CM375" s="1348">
        <f t="shared" si="995"/>
        <v>1090</v>
      </c>
      <c r="CN375" s="1347">
        <f t="shared" si="995"/>
        <v>1090</v>
      </c>
      <c r="CO375" s="1347">
        <f t="shared" si="995"/>
        <v>1090</v>
      </c>
      <c r="CP375" s="1347">
        <f t="shared" si="995"/>
        <v>1090</v>
      </c>
      <c r="CQ375" s="1347">
        <f t="shared" si="995"/>
        <v>1090</v>
      </c>
      <c r="CR375" s="1347">
        <f t="shared" si="995"/>
        <v>1090</v>
      </c>
      <c r="CS375" s="1346">
        <f t="shared" si="995"/>
        <v>1090</v>
      </c>
      <c r="CT375" s="1349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5" t="str">
        <f t="shared" si="995"/>
        <v/>
      </c>
      <c r="CE376" s="1346" t="str">
        <f t="shared" si="995"/>
        <v/>
      </c>
      <c r="CF376" s="1347" t="str">
        <f t="shared" si="995"/>
        <v/>
      </c>
      <c r="CG376" s="1347" t="str">
        <f t="shared" si="995"/>
        <v/>
      </c>
      <c r="CH376" s="1347" t="str">
        <f t="shared" si="995"/>
        <v/>
      </c>
      <c r="CI376" s="1347" t="str">
        <f t="shared" si="995"/>
        <v/>
      </c>
      <c r="CJ376" s="1347" t="str">
        <f t="shared" si="995"/>
        <v/>
      </c>
      <c r="CK376" s="1348" t="str">
        <f t="shared" si="995"/>
        <v/>
      </c>
      <c r="CL376" s="1348" t="str">
        <f t="shared" si="995"/>
        <v/>
      </c>
      <c r="CM376" s="1348" t="str">
        <f t="shared" si="995"/>
        <v/>
      </c>
      <c r="CN376" s="1347" t="str">
        <f t="shared" si="995"/>
        <v/>
      </c>
      <c r="CO376" s="1347" t="str">
        <f t="shared" si="995"/>
        <v/>
      </c>
      <c r="CP376" s="1347" t="str">
        <f t="shared" si="995"/>
        <v/>
      </c>
      <c r="CQ376" s="1347" t="str">
        <f t="shared" si="995"/>
        <v/>
      </c>
      <c r="CR376" s="1347" t="str">
        <f t="shared" si="995"/>
        <v/>
      </c>
      <c r="CS376" s="1346" t="str">
        <f t="shared" si="995"/>
        <v/>
      </c>
      <c r="CT376" s="1349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5" t="str">
        <f t="shared" si="995"/>
        <v/>
      </c>
      <c r="CE377" s="1346" t="str">
        <f t="shared" si="995"/>
        <v/>
      </c>
      <c r="CF377" s="1347" t="str">
        <f t="shared" si="995"/>
        <v/>
      </c>
      <c r="CG377" s="1347" t="str">
        <f t="shared" si="995"/>
        <v/>
      </c>
      <c r="CH377" s="1347" t="str">
        <f t="shared" si="995"/>
        <v/>
      </c>
      <c r="CI377" s="1347" t="str">
        <f t="shared" si="995"/>
        <v/>
      </c>
      <c r="CJ377" s="1347" t="str">
        <f t="shared" si="995"/>
        <v/>
      </c>
      <c r="CK377" s="1348" t="str">
        <f t="shared" si="995"/>
        <v/>
      </c>
      <c r="CL377" s="1348" t="str">
        <f t="shared" si="995"/>
        <v/>
      </c>
      <c r="CM377" s="1348" t="str">
        <f t="shared" si="995"/>
        <v/>
      </c>
      <c r="CN377" s="1347" t="str">
        <f t="shared" si="995"/>
        <v/>
      </c>
      <c r="CO377" s="1347" t="str">
        <f t="shared" si="995"/>
        <v/>
      </c>
      <c r="CP377" s="1347" t="str">
        <f t="shared" si="995"/>
        <v/>
      </c>
      <c r="CQ377" s="1347" t="str">
        <f t="shared" si="995"/>
        <v/>
      </c>
      <c r="CR377" s="1347" t="str">
        <f t="shared" si="995"/>
        <v/>
      </c>
      <c r="CS377" s="1346" t="str">
        <f t="shared" si="995"/>
        <v/>
      </c>
      <c r="CT377" s="1349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5" t="str">
        <f t="shared" si="995"/>
        <v/>
      </c>
      <c r="CE378" s="1346" t="str">
        <f t="shared" si="995"/>
        <v/>
      </c>
      <c r="CF378" s="1347" t="str">
        <f t="shared" si="995"/>
        <v/>
      </c>
      <c r="CG378" s="1347" t="str">
        <f t="shared" si="995"/>
        <v/>
      </c>
      <c r="CH378" s="1347" t="str">
        <f t="shared" si="995"/>
        <v/>
      </c>
      <c r="CI378" s="1347" t="str">
        <f t="shared" si="995"/>
        <v/>
      </c>
      <c r="CJ378" s="1347" t="str">
        <f t="shared" si="995"/>
        <v/>
      </c>
      <c r="CK378" s="1348" t="str">
        <f t="shared" si="995"/>
        <v/>
      </c>
      <c r="CL378" s="1348" t="str">
        <f t="shared" si="995"/>
        <v/>
      </c>
      <c r="CM378" s="1348" t="str">
        <f t="shared" si="995"/>
        <v/>
      </c>
      <c r="CN378" s="1347" t="str">
        <f t="shared" si="995"/>
        <v/>
      </c>
      <c r="CO378" s="1347" t="str">
        <f t="shared" si="995"/>
        <v/>
      </c>
      <c r="CP378" s="1347" t="str">
        <f t="shared" si="995"/>
        <v/>
      </c>
      <c r="CQ378" s="1347" t="str">
        <f t="shared" si="995"/>
        <v/>
      </c>
      <c r="CR378" s="1347" t="str">
        <f t="shared" si="995"/>
        <v/>
      </c>
      <c r="CS378" s="1346" t="str">
        <f t="shared" si="995"/>
        <v/>
      </c>
      <c r="CT378" s="1349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5" t="str">
        <f t="shared" si="995"/>
        <v/>
      </c>
      <c r="CE379" s="1346" t="str">
        <f t="shared" si="995"/>
        <v/>
      </c>
      <c r="CF379" s="1347" t="str">
        <f t="shared" si="995"/>
        <v/>
      </c>
      <c r="CG379" s="1347" t="str">
        <f t="shared" si="995"/>
        <v/>
      </c>
      <c r="CH379" s="1347" t="str">
        <f t="shared" si="995"/>
        <v/>
      </c>
      <c r="CI379" s="1347" t="str">
        <f t="shared" si="995"/>
        <v/>
      </c>
      <c r="CJ379" s="1347" t="str">
        <f t="shared" si="995"/>
        <v/>
      </c>
      <c r="CK379" s="1348" t="str">
        <f t="shared" si="995"/>
        <v/>
      </c>
      <c r="CL379" s="1348" t="str">
        <f t="shared" si="995"/>
        <v/>
      </c>
      <c r="CM379" s="1348" t="str">
        <f t="shared" si="995"/>
        <v/>
      </c>
      <c r="CN379" s="1347" t="str">
        <f t="shared" si="995"/>
        <v/>
      </c>
      <c r="CO379" s="1347" t="str">
        <f t="shared" si="995"/>
        <v/>
      </c>
      <c r="CP379" s="1347" t="str">
        <f t="shared" si="995"/>
        <v/>
      </c>
      <c r="CQ379" s="1347" t="str">
        <f t="shared" si="995"/>
        <v/>
      </c>
      <c r="CR379" s="1347" t="str">
        <f t="shared" si="995"/>
        <v/>
      </c>
      <c r="CS379" s="1346" t="str">
        <f t="shared" si="995"/>
        <v/>
      </c>
      <c r="CT379" s="1349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026"/>
        <v/>
      </c>
      <c r="CG380" s="1352" t="str">
        <f t="shared" si="1026"/>
        <v/>
      </c>
      <c r="CH380" s="1352" t="str">
        <f t="shared" si="1026"/>
        <v/>
      </c>
      <c r="CI380" s="1352" t="str">
        <f t="shared" si="1026"/>
        <v/>
      </c>
      <c r="CJ380" s="1352" t="str">
        <f t="shared" si="1026"/>
        <v/>
      </c>
      <c r="CK380" s="1353" t="str">
        <f t="shared" si="1026"/>
        <v/>
      </c>
      <c r="CL380" s="1353" t="str">
        <f t="shared" si="1026"/>
        <v/>
      </c>
      <c r="CM380" s="1353" t="str">
        <f t="shared" si="1026"/>
        <v/>
      </c>
      <c r="CN380" s="1352" t="str">
        <f t="shared" si="1026"/>
        <v/>
      </c>
      <c r="CO380" s="1352" t="str">
        <f t="shared" si="1026"/>
        <v/>
      </c>
      <c r="CP380" s="1352" t="str">
        <f t="shared" si="1026"/>
        <v/>
      </c>
      <c r="CQ380" s="1352" t="str">
        <f t="shared" si="1026"/>
        <v/>
      </c>
      <c r="CR380" s="1352" t="str">
        <f t="shared" si="1026"/>
        <v/>
      </c>
      <c r="CS380" s="1351" t="str">
        <f t="shared" si="1026"/>
        <v/>
      </c>
      <c r="CT380" s="1354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5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031"/>
        <v/>
      </c>
      <c r="CF383" s="1347" t="str">
        <f t="shared" si="1031"/>
        <v/>
      </c>
      <c r="CG383" s="1347" t="str">
        <f t="shared" si="1031"/>
        <v/>
      </c>
      <c r="CH383" s="1347" t="str">
        <f t="shared" si="1031"/>
        <v/>
      </c>
      <c r="CI383" s="1347" t="str">
        <f t="shared" si="1031"/>
        <v/>
      </c>
      <c r="CJ383" s="1347" t="str">
        <f t="shared" si="1031"/>
        <v/>
      </c>
      <c r="CK383" s="1348" t="str">
        <f t="shared" si="1031"/>
        <v/>
      </c>
      <c r="CL383" s="1348" t="str">
        <f t="shared" si="1031"/>
        <v/>
      </c>
      <c r="CM383" s="1348" t="str">
        <f t="shared" si="1031"/>
        <v/>
      </c>
      <c r="CN383" s="1347" t="str">
        <f t="shared" si="1031"/>
        <v/>
      </c>
      <c r="CO383" s="1347" t="str">
        <f t="shared" si="1031"/>
        <v/>
      </c>
      <c r="CP383" s="1347" t="str">
        <f t="shared" si="1031"/>
        <v/>
      </c>
      <c r="CQ383" s="1347" t="str">
        <f t="shared" si="1031"/>
        <v/>
      </c>
      <c r="CR383" s="1347" t="str">
        <f t="shared" si="1031"/>
        <v/>
      </c>
      <c r="CS383" s="1346" t="str">
        <f t="shared" si="1031"/>
        <v/>
      </c>
      <c r="CT383" s="1349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5" t="str">
        <f t="shared" si="1031"/>
        <v/>
      </c>
      <c r="CE384" s="1346" t="str">
        <f t="shared" si="1031"/>
        <v/>
      </c>
      <c r="CF384" s="1347" t="str">
        <f t="shared" si="1031"/>
        <v/>
      </c>
      <c r="CG384" s="1347" t="str">
        <f t="shared" si="1031"/>
        <v/>
      </c>
      <c r="CH384" s="1347" t="str">
        <f t="shared" si="1031"/>
        <v/>
      </c>
      <c r="CI384" s="1347" t="str">
        <f t="shared" si="1031"/>
        <v/>
      </c>
      <c r="CJ384" s="1347" t="str">
        <f t="shared" si="1031"/>
        <v/>
      </c>
      <c r="CK384" s="1348" t="str">
        <f t="shared" si="1031"/>
        <v/>
      </c>
      <c r="CL384" s="1348" t="str">
        <f t="shared" si="1031"/>
        <v/>
      </c>
      <c r="CM384" s="1348" t="str">
        <f t="shared" si="1031"/>
        <v/>
      </c>
      <c r="CN384" s="1347" t="str">
        <f t="shared" si="1031"/>
        <v/>
      </c>
      <c r="CO384" s="1347" t="str">
        <f t="shared" si="1031"/>
        <v/>
      </c>
      <c r="CP384" s="1347" t="str">
        <f t="shared" si="1031"/>
        <v/>
      </c>
      <c r="CQ384" s="1347" t="str">
        <f t="shared" si="1031"/>
        <v/>
      </c>
      <c r="CR384" s="1347" t="str">
        <f t="shared" si="1031"/>
        <v/>
      </c>
      <c r="CS384" s="1346" t="str">
        <f t="shared" si="1031"/>
        <v/>
      </c>
      <c r="CT384" s="1349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5" t="str">
        <f t="shared" si="1031"/>
        <v/>
      </c>
      <c r="CE385" s="1346" t="str">
        <f t="shared" si="1031"/>
        <v/>
      </c>
      <c r="CF385" s="1347" t="str">
        <f t="shared" si="1031"/>
        <v/>
      </c>
      <c r="CG385" s="1347" t="str">
        <f t="shared" si="1031"/>
        <v/>
      </c>
      <c r="CH385" s="1347" t="str">
        <f t="shared" si="1031"/>
        <v/>
      </c>
      <c r="CI385" s="1347" t="str">
        <f t="shared" si="1031"/>
        <v/>
      </c>
      <c r="CJ385" s="1347" t="str">
        <f t="shared" si="1031"/>
        <v/>
      </c>
      <c r="CK385" s="1348" t="str">
        <f t="shared" si="1031"/>
        <v/>
      </c>
      <c r="CL385" s="1348" t="str">
        <f t="shared" si="1031"/>
        <v/>
      </c>
      <c r="CM385" s="1348" t="str">
        <f t="shared" si="1031"/>
        <v/>
      </c>
      <c r="CN385" s="1347" t="str">
        <f t="shared" si="1031"/>
        <v/>
      </c>
      <c r="CO385" s="1347" t="str">
        <f t="shared" si="1031"/>
        <v/>
      </c>
      <c r="CP385" s="1347" t="str">
        <f t="shared" si="1031"/>
        <v/>
      </c>
      <c r="CQ385" s="1347" t="str">
        <f t="shared" si="1031"/>
        <v/>
      </c>
      <c r="CR385" s="1347" t="str">
        <f t="shared" si="1031"/>
        <v/>
      </c>
      <c r="CS385" s="1346" t="str">
        <f t="shared" si="1031"/>
        <v/>
      </c>
      <c r="CT385" s="1349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5" t="str">
        <f t="shared" si="1031"/>
        <v/>
      </c>
      <c r="CE386" s="1346" t="str">
        <f t="shared" si="1031"/>
        <v/>
      </c>
      <c r="CF386" s="1347" t="str">
        <f t="shared" si="1031"/>
        <v/>
      </c>
      <c r="CG386" s="1347" t="str">
        <f t="shared" si="1031"/>
        <v/>
      </c>
      <c r="CH386" s="1347" t="str">
        <f t="shared" si="1031"/>
        <v/>
      </c>
      <c r="CI386" s="1347" t="str">
        <f t="shared" si="1031"/>
        <v/>
      </c>
      <c r="CJ386" s="1347" t="str">
        <f t="shared" si="1031"/>
        <v/>
      </c>
      <c r="CK386" s="1348" t="str">
        <f t="shared" si="1031"/>
        <v/>
      </c>
      <c r="CL386" s="1348" t="str">
        <f t="shared" si="1031"/>
        <v/>
      </c>
      <c r="CM386" s="1348" t="str">
        <f t="shared" si="1031"/>
        <v/>
      </c>
      <c r="CN386" s="1347" t="str">
        <f t="shared" si="1031"/>
        <v/>
      </c>
      <c r="CO386" s="1347" t="str">
        <f t="shared" si="1031"/>
        <v/>
      </c>
      <c r="CP386" s="1347" t="str">
        <f t="shared" si="1031"/>
        <v/>
      </c>
      <c r="CQ386" s="1347" t="str">
        <f t="shared" si="1031"/>
        <v/>
      </c>
      <c r="CR386" s="1347" t="str">
        <f t="shared" si="1031"/>
        <v/>
      </c>
      <c r="CS386" s="1346" t="str">
        <f t="shared" si="1031"/>
        <v/>
      </c>
      <c r="CT386" s="1349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5" t="str">
        <f t="shared" si="1031"/>
        <v/>
      </c>
      <c r="CE387" s="1346" t="str">
        <f t="shared" si="1031"/>
        <v/>
      </c>
      <c r="CF387" s="1347" t="str">
        <f t="shared" si="1031"/>
        <v/>
      </c>
      <c r="CG387" s="1347" t="str">
        <f t="shared" si="1031"/>
        <v/>
      </c>
      <c r="CH387" s="1347" t="str">
        <f t="shared" si="1031"/>
        <v/>
      </c>
      <c r="CI387" s="1347" t="str">
        <f t="shared" si="1031"/>
        <v/>
      </c>
      <c r="CJ387" s="1347" t="str">
        <f t="shared" si="1031"/>
        <v/>
      </c>
      <c r="CK387" s="1348" t="str">
        <f t="shared" si="1031"/>
        <v/>
      </c>
      <c r="CL387" s="1348" t="str">
        <f t="shared" si="1031"/>
        <v/>
      </c>
      <c r="CM387" s="1348" t="str">
        <f t="shared" si="1031"/>
        <v/>
      </c>
      <c r="CN387" s="1347" t="str">
        <f t="shared" si="1031"/>
        <v/>
      </c>
      <c r="CO387" s="1347" t="str">
        <f t="shared" si="1031"/>
        <v/>
      </c>
      <c r="CP387" s="1347" t="str">
        <f t="shared" si="1031"/>
        <v/>
      </c>
      <c r="CQ387" s="1347" t="str">
        <f t="shared" si="1031"/>
        <v/>
      </c>
      <c r="CR387" s="1347" t="str">
        <f t="shared" si="1031"/>
        <v/>
      </c>
      <c r="CS387" s="1346" t="str">
        <f t="shared" si="1031"/>
        <v/>
      </c>
      <c r="CT387" s="1349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5" t="str">
        <f t="shared" si="1031"/>
        <v/>
      </c>
      <c r="CE388" s="1346" t="str">
        <f t="shared" si="1031"/>
        <v/>
      </c>
      <c r="CF388" s="1347" t="str">
        <f t="shared" si="1031"/>
        <v/>
      </c>
      <c r="CG388" s="1347" t="str">
        <f t="shared" si="1031"/>
        <v/>
      </c>
      <c r="CH388" s="1347" t="str">
        <f t="shared" si="1031"/>
        <v/>
      </c>
      <c r="CI388" s="1347" t="str">
        <f t="shared" si="1031"/>
        <v/>
      </c>
      <c r="CJ388" s="1347" t="str">
        <f t="shared" si="1031"/>
        <v/>
      </c>
      <c r="CK388" s="1348" t="str">
        <f t="shared" si="1031"/>
        <v/>
      </c>
      <c r="CL388" s="1348" t="str">
        <f t="shared" si="1031"/>
        <v/>
      </c>
      <c r="CM388" s="1348" t="str">
        <f t="shared" si="1031"/>
        <v/>
      </c>
      <c r="CN388" s="1347" t="str">
        <f t="shared" si="1031"/>
        <v/>
      </c>
      <c r="CO388" s="1347" t="str">
        <f t="shared" si="1031"/>
        <v/>
      </c>
      <c r="CP388" s="1347" t="str">
        <f t="shared" si="1031"/>
        <v/>
      </c>
      <c r="CQ388" s="1347" t="str">
        <f t="shared" si="1031"/>
        <v/>
      </c>
      <c r="CR388" s="1347" t="str">
        <f t="shared" si="1031"/>
        <v/>
      </c>
      <c r="CS388" s="1346" t="str">
        <f t="shared" si="1031"/>
        <v/>
      </c>
      <c r="CT388" s="1349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5" t="str">
        <f t="shared" si="1031"/>
        <v/>
      </c>
      <c r="CE389" s="1346" t="str">
        <f t="shared" si="1031"/>
        <v/>
      </c>
      <c r="CF389" s="1347" t="str">
        <f t="shared" si="1031"/>
        <v/>
      </c>
      <c r="CG389" s="1347" t="str">
        <f t="shared" si="1031"/>
        <v/>
      </c>
      <c r="CH389" s="1347" t="str">
        <f t="shared" si="1031"/>
        <v/>
      </c>
      <c r="CI389" s="1347" t="str">
        <f t="shared" si="1031"/>
        <v/>
      </c>
      <c r="CJ389" s="1347" t="str">
        <f t="shared" si="1031"/>
        <v/>
      </c>
      <c r="CK389" s="1348" t="str">
        <f t="shared" si="1031"/>
        <v/>
      </c>
      <c r="CL389" s="1348" t="str">
        <f t="shared" si="1031"/>
        <v/>
      </c>
      <c r="CM389" s="1348" t="str">
        <f t="shared" si="1031"/>
        <v/>
      </c>
      <c r="CN389" s="1347" t="str">
        <f t="shared" si="1031"/>
        <v/>
      </c>
      <c r="CO389" s="1347" t="str">
        <f t="shared" si="1031"/>
        <v/>
      </c>
      <c r="CP389" s="1347" t="str">
        <f t="shared" si="1031"/>
        <v/>
      </c>
      <c r="CQ389" s="1347" t="str">
        <f t="shared" si="1031"/>
        <v/>
      </c>
      <c r="CR389" s="1347" t="str">
        <f t="shared" si="1031"/>
        <v/>
      </c>
      <c r="CS389" s="1346" t="str">
        <f t="shared" si="1031"/>
        <v/>
      </c>
      <c r="CT389" s="1349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0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63"/>
        <v/>
      </c>
      <c r="CG390" s="1352" t="str">
        <f t="shared" si="1063"/>
        <v/>
      </c>
      <c r="CH390" s="1352" t="str">
        <f t="shared" si="1063"/>
        <v/>
      </c>
      <c r="CI390" s="1352" t="str">
        <f t="shared" si="1063"/>
        <v/>
      </c>
      <c r="CJ390" s="1352" t="str">
        <f t="shared" si="1063"/>
        <v/>
      </c>
      <c r="CK390" s="1353" t="str">
        <f t="shared" si="1063"/>
        <v/>
      </c>
      <c r="CL390" s="1353" t="str">
        <f t="shared" si="1063"/>
        <v/>
      </c>
      <c r="CM390" s="1353" t="str">
        <f t="shared" si="1063"/>
        <v/>
      </c>
      <c r="CN390" s="1352" t="str">
        <f t="shared" si="1063"/>
        <v/>
      </c>
      <c r="CO390" s="1352" t="str">
        <f t="shared" si="1063"/>
        <v/>
      </c>
      <c r="CP390" s="1352" t="str">
        <f t="shared" si="1063"/>
        <v/>
      </c>
      <c r="CQ390" s="1352" t="str">
        <f t="shared" si="1063"/>
        <v/>
      </c>
      <c r="CR390" s="1352" t="str">
        <f t="shared" si="1063"/>
        <v/>
      </c>
      <c r="CS390" s="1351" t="str">
        <f t="shared" si="1063"/>
        <v/>
      </c>
      <c r="CT390" s="1354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881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5" t="str">
        <f t="shared" si="1062"/>
        <v/>
      </c>
      <c r="CE391" s="1346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64"/>
        <v/>
      </c>
      <c r="CG391" s="1347" t="str">
        <f t="shared" si="1064"/>
        <v/>
      </c>
      <c r="CH391" s="1347" t="str">
        <f t="shared" si="1064"/>
        <v/>
      </c>
      <c r="CI391" s="1347" t="str">
        <f t="shared" si="1064"/>
        <v/>
      </c>
      <c r="CJ391" s="1347" t="str">
        <f t="shared" si="1064"/>
        <v/>
      </c>
      <c r="CK391" s="1348">
        <f t="shared" si="1064"/>
        <v>100</v>
      </c>
      <c r="CL391" s="1348">
        <f t="shared" si="1064"/>
        <v>500</v>
      </c>
      <c r="CM391" s="1348">
        <f t="shared" si="1064"/>
        <v>2700</v>
      </c>
      <c r="CN391" s="1347" t="str">
        <f t="shared" si="1064"/>
        <v/>
      </c>
      <c r="CO391" s="1347" t="str">
        <f t="shared" si="1064"/>
        <v/>
      </c>
      <c r="CP391" s="1347" t="str">
        <f t="shared" si="1064"/>
        <v/>
      </c>
      <c r="CQ391" s="1347" t="str">
        <f t="shared" si="1064"/>
        <v/>
      </c>
      <c r="CR391" s="1347" t="str">
        <f t="shared" si="1064"/>
        <v/>
      </c>
      <c r="CS391" s="1346" t="str">
        <f t="shared" si="1064"/>
        <v/>
      </c>
      <c r="CT391" s="1349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5" t="str">
        <f t="shared" si="1062"/>
        <v/>
      </c>
      <c r="CE392" s="1346" t="str">
        <f t="shared" si="1065"/>
        <v/>
      </c>
      <c r="CF392" s="1347" t="str">
        <f t="shared" si="1065"/>
        <v/>
      </c>
      <c r="CG392" s="1347" t="str">
        <f t="shared" si="1065"/>
        <v/>
      </c>
      <c r="CH392" s="1347" t="str">
        <f t="shared" si="1065"/>
        <v/>
      </c>
      <c r="CI392" s="1347" t="str">
        <f t="shared" si="1065"/>
        <v/>
      </c>
      <c r="CJ392" s="1347" t="str">
        <f t="shared" si="1065"/>
        <v/>
      </c>
      <c r="CK392" s="1348">
        <f t="shared" si="1065"/>
        <v>1</v>
      </c>
      <c r="CL392" s="1348">
        <f t="shared" si="1065"/>
        <v>1</v>
      </c>
      <c r="CM392" s="1348">
        <f t="shared" si="1065"/>
        <v>2.5</v>
      </c>
      <c r="CN392" s="1347" t="str">
        <f t="shared" si="1065"/>
        <v/>
      </c>
      <c r="CO392" s="1347" t="str">
        <f t="shared" si="1065"/>
        <v/>
      </c>
      <c r="CP392" s="1347" t="str">
        <f t="shared" si="1065"/>
        <v/>
      </c>
      <c r="CQ392" s="1347" t="str">
        <f t="shared" si="1065"/>
        <v/>
      </c>
      <c r="CR392" s="1347" t="str">
        <f t="shared" si="1065"/>
        <v/>
      </c>
      <c r="CS392" s="1346" t="str">
        <f t="shared" si="1065"/>
        <v/>
      </c>
      <c r="CT392" s="1349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5" t="str">
        <f t="shared" si="1062"/>
        <v/>
      </c>
      <c r="CE393" s="1346" t="str">
        <f t="shared" si="1065"/>
        <v/>
      </c>
      <c r="CF393" s="1347" t="str">
        <f t="shared" si="1065"/>
        <v/>
      </c>
      <c r="CG393" s="1347" t="str">
        <f t="shared" si="1065"/>
        <v/>
      </c>
      <c r="CH393" s="1347" t="str">
        <f t="shared" si="1065"/>
        <v/>
      </c>
      <c r="CI393" s="1347" t="str">
        <f t="shared" si="1065"/>
        <v/>
      </c>
      <c r="CJ393" s="1347" t="str">
        <f t="shared" si="1065"/>
        <v/>
      </c>
      <c r="CK393" s="1348">
        <f t="shared" si="1065"/>
        <v>100</v>
      </c>
      <c r="CL393" s="1348">
        <f t="shared" si="1065"/>
        <v>500</v>
      </c>
      <c r="CM393" s="1348">
        <f t="shared" si="1065"/>
        <v>6750</v>
      </c>
      <c r="CN393" s="1347" t="str">
        <f t="shared" si="1065"/>
        <v/>
      </c>
      <c r="CO393" s="1347" t="str">
        <f t="shared" si="1065"/>
        <v/>
      </c>
      <c r="CP393" s="1347" t="str">
        <f t="shared" si="1065"/>
        <v/>
      </c>
      <c r="CQ393" s="1347" t="str">
        <f t="shared" si="1065"/>
        <v/>
      </c>
      <c r="CR393" s="1347" t="str">
        <f t="shared" si="1065"/>
        <v/>
      </c>
      <c r="CS393" s="1346" t="str">
        <f t="shared" si="1065"/>
        <v/>
      </c>
      <c r="CT393" s="1349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5" t="str">
        <f t="shared" si="1062"/>
        <v/>
      </c>
      <c r="CE394" s="1346" t="str">
        <f t="shared" si="1065"/>
        <v/>
      </c>
      <c r="CF394" s="1347" t="str">
        <f t="shared" si="1065"/>
        <v/>
      </c>
      <c r="CG394" s="1347" t="str">
        <f t="shared" si="1065"/>
        <v/>
      </c>
      <c r="CH394" s="1347" t="str">
        <f t="shared" si="1065"/>
        <v/>
      </c>
      <c r="CI394" s="1347" t="str">
        <f t="shared" si="1065"/>
        <v/>
      </c>
      <c r="CJ394" s="1347" t="str">
        <f t="shared" si="1065"/>
        <v/>
      </c>
      <c r="CK394" s="1348" t="str">
        <f t="shared" si="1065"/>
        <v/>
      </c>
      <c r="CL394" s="1348" t="str">
        <f t="shared" si="1065"/>
        <v/>
      </c>
      <c r="CM394" s="1348" t="str">
        <f t="shared" si="1065"/>
        <v/>
      </c>
      <c r="CN394" s="1347" t="str">
        <f t="shared" si="1065"/>
        <v/>
      </c>
      <c r="CO394" s="1347" t="str">
        <f t="shared" si="1065"/>
        <v/>
      </c>
      <c r="CP394" s="1347" t="str">
        <f t="shared" si="1065"/>
        <v/>
      </c>
      <c r="CQ394" s="1347" t="str">
        <f t="shared" si="1065"/>
        <v/>
      </c>
      <c r="CR394" s="1347" t="str">
        <f t="shared" si="1065"/>
        <v/>
      </c>
      <c r="CS394" s="1346" t="str">
        <f t="shared" si="1065"/>
        <v/>
      </c>
      <c r="CT394" s="1349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847</v>
      </c>
      <c r="H395" s="626" t="s">
        <v>847</v>
      </c>
      <c r="I395" s="626"/>
      <c r="J395" s="626" t="s">
        <v>847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5" t="str">
        <f t="shared" si="1062"/>
        <v/>
      </c>
      <c r="CE395" s="1346" t="str">
        <f t="shared" si="1065"/>
        <v/>
      </c>
      <c r="CF395" s="1347" t="str">
        <f t="shared" si="1065"/>
        <v/>
      </c>
      <c r="CG395" s="1347" t="str">
        <f t="shared" si="1065"/>
        <v/>
      </c>
      <c r="CH395" s="1347" t="str">
        <f t="shared" si="1065"/>
        <v/>
      </c>
      <c r="CI395" s="1347" t="str">
        <f t="shared" si="1065"/>
        <v/>
      </c>
      <c r="CJ395" s="1347" t="str">
        <f t="shared" si="1065"/>
        <v/>
      </c>
      <c r="CK395" s="1348" t="str">
        <f t="shared" si="1065"/>
        <v/>
      </c>
      <c r="CL395" s="1348" t="str">
        <f t="shared" si="1065"/>
        <v/>
      </c>
      <c r="CM395" s="1348" t="str">
        <f t="shared" si="1065"/>
        <v/>
      </c>
      <c r="CN395" s="1347" t="str">
        <f t="shared" si="1065"/>
        <v/>
      </c>
      <c r="CO395" s="1347" t="str">
        <f t="shared" si="1065"/>
        <v/>
      </c>
      <c r="CP395" s="1347" t="str">
        <f t="shared" si="1065"/>
        <v/>
      </c>
      <c r="CQ395" s="1347" t="str">
        <f t="shared" si="1065"/>
        <v/>
      </c>
      <c r="CR395" s="1347" t="str">
        <f t="shared" si="1065"/>
        <v/>
      </c>
      <c r="CS395" s="1346" t="str">
        <f t="shared" si="1065"/>
        <v/>
      </c>
      <c r="CT395" s="1349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5" t="str">
        <f t="shared" si="1062"/>
        <v/>
      </c>
      <c r="CE396" s="1346" t="str">
        <f t="shared" si="1065"/>
        <v/>
      </c>
      <c r="CF396" s="1347" t="str">
        <f t="shared" si="1065"/>
        <v/>
      </c>
      <c r="CG396" s="1347" t="str">
        <f t="shared" si="1065"/>
        <v/>
      </c>
      <c r="CH396" s="1347" t="str">
        <f t="shared" si="1065"/>
        <v/>
      </c>
      <c r="CI396" s="1347" t="str">
        <f t="shared" si="1065"/>
        <v/>
      </c>
      <c r="CJ396" s="1347" t="str">
        <f t="shared" si="1065"/>
        <v/>
      </c>
      <c r="CK396" s="1348" t="str">
        <f t="shared" si="1065"/>
        <v/>
      </c>
      <c r="CL396" s="1348" t="str">
        <f t="shared" si="1065"/>
        <v/>
      </c>
      <c r="CM396" s="1348" t="str">
        <f t="shared" si="1065"/>
        <v/>
      </c>
      <c r="CN396" s="1347" t="str">
        <f t="shared" si="1065"/>
        <v/>
      </c>
      <c r="CO396" s="1347" t="str">
        <f t="shared" si="1065"/>
        <v/>
      </c>
      <c r="CP396" s="1347" t="str">
        <f t="shared" si="1065"/>
        <v/>
      </c>
      <c r="CQ396" s="1347" t="str">
        <f t="shared" si="1065"/>
        <v/>
      </c>
      <c r="CR396" s="1347" t="str">
        <f t="shared" si="1065"/>
        <v/>
      </c>
      <c r="CS396" s="1346" t="str">
        <f t="shared" si="1065"/>
        <v/>
      </c>
      <c r="CT396" s="1349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5" t="str">
        <f t="shared" si="1062"/>
        <v/>
      </c>
      <c r="CE397" s="1346" t="str">
        <f t="shared" si="1065"/>
        <v/>
      </c>
      <c r="CF397" s="1347" t="str">
        <f t="shared" si="1065"/>
        <v/>
      </c>
      <c r="CG397" s="1347" t="str">
        <f t="shared" si="1065"/>
        <v/>
      </c>
      <c r="CH397" s="1347" t="str">
        <f t="shared" si="1065"/>
        <v/>
      </c>
      <c r="CI397" s="1347" t="str">
        <f t="shared" si="1065"/>
        <v/>
      </c>
      <c r="CJ397" s="1347" t="str">
        <f t="shared" si="1065"/>
        <v/>
      </c>
      <c r="CK397" s="1348" t="str">
        <f t="shared" si="1065"/>
        <v/>
      </c>
      <c r="CL397" s="1348" t="str">
        <f t="shared" si="1065"/>
        <v/>
      </c>
      <c r="CM397" s="1348" t="str">
        <f t="shared" si="1065"/>
        <v/>
      </c>
      <c r="CN397" s="1347" t="str">
        <f t="shared" si="1065"/>
        <v/>
      </c>
      <c r="CO397" s="1347" t="str">
        <f t="shared" si="1065"/>
        <v/>
      </c>
      <c r="CP397" s="1347" t="str">
        <f t="shared" si="1065"/>
        <v/>
      </c>
      <c r="CQ397" s="1347" t="str">
        <f t="shared" si="1065"/>
        <v/>
      </c>
      <c r="CR397" s="1347" t="str">
        <f t="shared" si="1065"/>
        <v/>
      </c>
      <c r="CS397" s="1346" t="str">
        <f t="shared" si="1065"/>
        <v/>
      </c>
      <c r="CT397" s="1349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847</v>
      </c>
      <c r="H398" s="626" t="s">
        <v>847</v>
      </c>
      <c r="I398" s="626" t="s">
        <v>847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5" t="str">
        <f t="shared" si="1062"/>
        <v/>
      </c>
      <c r="CE398" s="1346" t="str">
        <f t="shared" si="1065"/>
        <v/>
      </c>
      <c r="CF398" s="1347" t="str">
        <f t="shared" si="1065"/>
        <v/>
      </c>
      <c r="CG398" s="1347" t="str">
        <f t="shared" si="1065"/>
        <v/>
      </c>
      <c r="CH398" s="1347" t="str">
        <f t="shared" si="1065"/>
        <v/>
      </c>
      <c r="CI398" s="1347" t="str">
        <f t="shared" si="1065"/>
        <v/>
      </c>
      <c r="CJ398" s="1347" t="str">
        <f t="shared" si="1065"/>
        <v/>
      </c>
      <c r="CK398" s="1348" t="str">
        <f t="shared" si="1065"/>
        <v/>
      </c>
      <c r="CL398" s="1348" t="str">
        <f t="shared" si="1065"/>
        <v/>
      </c>
      <c r="CM398" s="1348" t="str">
        <f t="shared" si="1065"/>
        <v/>
      </c>
      <c r="CN398" s="1347" t="str">
        <f t="shared" si="1065"/>
        <v/>
      </c>
      <c r="CO398" s="1347" t="str">
        <f t="shared" si="1065"/>
        <v/>
      </c>
      <c r="CP398" s="1347" t="str">
        <f t="shared" si="1065"/>
        <v/>
      </c>
      <c r="CQ398" s="1347" t="str">
        <f t="shared" si="1065"/>
        <v/>
      </c>
      <c r="CR398" s="1347" t="str">
        <f t="shared" si="1065"/>
        <v/>
      </c>
      <c r="CS398" s="1346" t="str">
        <f t="shared" si="1065"/>
        <v/>
      </c>
      <c r="CT398" s="1349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5" t="str">
        <f t="shared" si="1062"/>
        <v/>
      </c>
      <c r="CE399" s="1346" t="str">
        <f t="shared" si="1065"/>
        <v/>
      </c>
      <c r="CF399" s="1347" t="str">
        <f t="shared" si="1065"/>
        <v/>
      </c>
      <c r="CG399" s="1347" t="str">
        <f t="shared" si="1065"/>
        <v/>
      </c>
      <c r="CH399" s="1347" t="str">
        <f t="shared" si="1065"/>
        <v/>
      </c>
      <c r="CI399" s="1347" t="str">
        <f t="shared" si="1065"/>
        <v/>
      </c>
      <c r="CJ399" s="1347" t="str">
        <f t="shared" si="1065"/>
        <v/>
      </c>
      <c r="CK399" s="1348" t="str">
        <f t="shared" si="1065"/>
        <v/>
      </c>
      <c r="CL399" s="1348" t="str">
        <f t="shared" si="1065"/>
        <v/>
      </c>
      <c r="CM399" s="1348" t="str">
        <f t="shared" si="1065"/>
        <v/>
      </c>
      <c r="CN399" s="1347" t="str">
        <f t="shared" si="1065"/>
        <v/>
      </c>
      <c r="CO399" s="1347" t="str">
        <f t="shared" si="1065"/>
        <v/>
      </c>
      <c r="CP399" s="1347" t="str">
        <f t="shared" si="1065"/>
        <v/>
      </c>
      <c r="CQ399" s="1347" t="str">
        <f t="shared" si="1065"/>
        <v/>
      </c>
      <c r="CR399" s="1347" t="str">
        <f t="shared" si="1065"/>
        <v/>
      </c>
      <c r="CS399" s="1346" t="str">
        <f t="shared" si="1065"/>
        <v/>
      </c>
      <c r="CT399" s="1349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5" t="str">
        <f t="shared" si="1062"/>
        <v/>
      </c>
      <c r="CE400" s="1346" t="str">
        <f t="shared" si="1065"/>
        <v/>
      </c>
      <c r="CF400" s="1347" t="str">
        <f t="shared" si="1065"/>
        <v/>
      </c>
      <c r="CG400" s="1347" t="str">
        <f t="shared" si="1065"/>
        <v/>
      </c>
      <c r="CH400" s="1347" t="str">
        <f t="shared" si="1065"/>
        <v/>
      </c>
      <c r="CI400" s="1347" t="str">
        <f t="shared" si="1065"/>
        <v/>
      </c>
      <c r="CJ400" s="1347" t="str">
        <f t="shared" si="1065"/>
        <v/>
      </c>
      <c r="CK400" s="1348" t="str">
        <f t="shared" si="1065"/>
        <v/>
      </c>
      <c r="CL400" s="1348" t="str">
        <f t="shared" si="1065"/>
        <v/>
      </c>
      <c r="CM400" s="1348" t="str">
        <f t="shared" si="1065"/>
        <v/>
      </c>
      <c r="CN400" s="1347" t="str">
        <f t="shared" si="1065"/>
        <v/>
      </c>
      <c r="CO400" s="1347" t="str">
        <f t="shared" si="1065"/>
        <v/>
      </c>
      <c r="CP400" s="1347" t="str">
        <f t="shared" si="1065"/>
        <v/>
      </c>
      <c r="CQ400" s="1347" t="str">
        <f t="shared" si="1065"/>
        <v/>
      </c>
      <c r="CR400" s="1347" t="str">
        <f t="shared" si="1065"/>
        <v/>
      </c>
      <c r="CS400" s="1346" t="str">
        <f t="shared" si="1065"/>
        <v/>
      </c>
      <c r="CT400" s="1349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847</v>
      </c>
      <c r="H401" s="626" t="s">
        <v>847</v>
      </c>
      <c r="I401" s="626" t="s">
        <v>847</v>
      </c>
      <c r="J401" s="626" t="s">
        <v>847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5" t="str">
        <f t="shared" si="1062"/>
        <v/>
      </c>
      <c r="CE401" s="1346" t="str">
        <f t="shared" si="1065"/>
        <v/>
      </c>
      <c r="CF401" s="1347" t="str">
        <f t="shared" si="1065"/>
        <v/>
      </c>
      <c r="CG401" s="1347" t="str">
        <f t="shared" si="1065"/>
        <v/>
      </c>
      <c r="CH401" s="1347" t="str">
        <f t="shared" si="1065"/>
        <v/>
      </c>
      <c r="CI401" s="1347" t="str">
        <f t="shared" si="1065"/>
        <v/>
      </c>
      <c r="CJ401" s="1347" t="str">
        <f t="shared" si="1065"/>
        <v/>
      </c>
      <c r="CK401" s="1348" t="str">
        <f t="shared" si="1065"/>
        <v/>
      </c>
      <c r="CL401" s="1348" t="str">
        <f t="shared" si="1065"/>
        <v/>
      </c>
      <c r="CM401" s="1348" t="str">
        <f t="shared" si="1065"/>
        <v/>
      </c>
      <c r="CN401" s="1347" t="str">
        <f t="shared" si="1065"/>
        <v/>
      </c>
      <c r="CO401" s="1347" t="str">
        <f t="shared" si="1065"/>
        <v/>
      </c>
      <c r="CP401" s="1347" t="str">
        <f t="shared" si="1065"/>
        <v/>
      </c>
      <c r="CQ401" s="1347" t="str">
        <f t="shared" si="1065"/>
        <v/>
      </c>
      <c r="CR401" s="1347" t="str">
        <f t="shared" si="1065"/>
        <v/>
      </c>
      <c r="CS401" s="1346" t="str">
        <f t="shared" si="1065"/>
        <v/>
      </c>
      <c r="CT401" s="1349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5" t="str">
        <f t="shared" si="1062"/>
        <v/>
      </c>
      <c r="CE402" s="1346" t="str">
        <f t="shared" si="1065"/>
        <v/>
      </c>
      <c r="CF402" s="1347" t="str">
        <f t="shared" si="1065"/>
        <v/>
      </c>
      <c r="CG402" s="1347" t="str">
        <f t="shared" si="1065"/>
        <v/>
      </c>
      <c r="CH402" s="1347" t="str">
        <f t="shared" si="1065"/>
        <v/>
      </c>
      <c r="CI402" s="1347" t="str">
        <f t="shared" si="1065"/>
        <v/>
      </c>
      <c r="CJ402" s="1347" t="str">
        <f t="shared" si="1065"/>
        <v/>
      </c>
      <c r="CK402" s="1348" t="str">
        <f t="shared" si="1065"/>
        <v/>
      </c>
      <c r="CL402" s="1348" t="str">
        <f t="shared" si="1065"/>
        <v/>
      </c>
      <c r="CM402" s="1348" t="str">
        <f t="shared" si="1065"/>
        <v/>
      </c>
      <c r="CN402" s="1347" t="str">
        <f t="shared" si="1065"/>
        <v/>
      </c>
      <c r="CO402" s="1347" t="str">
        <f t="shared" si="1065"/>
        <v/>
      </c>
      <c r="CP402" s="1347" t="str">
        <f t="shared" si="1065"/>
        <v/>
      </c>
      <c r="CQ402" s="1347" t="str">
        <f t="shared" si="1065"/>
        <v/>
      </c>
      <c r="CR402" s="1347" t="str">
        <f t="shared" si="1065"/>
        <v/>
      </c>
      <c r="CS402" s="1346" t="str">
        <f t="shared" si="1065"/>
        <v/>
      </c>
      <c r="CT402" s="1349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5" t="str">
        <f t="shared" si="1062"/>
        <v/>
      </c>
      <c r="CE403" s="1346" t="str">
        <f t="shared" si="1065"/>
        <v/>
      </c>
      <c r="CF403" s="1347" t="str">
        <f t="shared" si="1065"/>
        <v/>
      </c>
      <c r="CG403" s="1347" t="str">
        <f t="shared" si="1065"/>
        <v/>
      </c>
      <c r="CH403" s="1347" t="str">
        <f t="shared" si="1065"/>
        <v/>
      </c>
      <c r="CI403" s="1347" t="str">
        <f t="shared" si="1065"/>
        <v/>
      </c>
      <c r="CJ403" s="1347" t="str">
        <f t="shared" si="1065"/>
        <v/>
      </c>
      <c r="CK403" s="1348" t="str">
        <f t="shared" si="1065"/>
        <v/>
      </c>
      <c r="CL403" s="1348" t="str">
        <f t="shared" si="1065"/>
        <v/>
      </c>
      <c r="CM403" s="1348" t="str">
        <f t="shared" si="1065"/>
        <v/>
      </c>
      <c r="CN403" s="1347" t="str">
        <f t="shared" si="1065"/>
        <v/>
      </c>
      <c r="CO403" s="1347" t="str">
        <f t="shared" si="1065"/>
        <v/>
      </c>
      <c r="CP403" s="1347" t="str">
        <f t="shared" si="1065"/>
        <v/>
      </c>
      <c r="CQ403" s="1347" t="str">
        <f t="shared" si="1065"/>
        <v/>
      </c>
      <c r="CR403" s="1347" t="str">
        <f t="shared" si="1065"/>
        <v/>
      </c>
      <c r="CS403" s="1346" t="str">
        <f t="shared" si="1065"/>
        <v/>
      </c>
      <c r="CT403" s="1349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847</v>
      </c>
      <c r="H404" s="273" t="s">
        <v>847</v>
      </c>
      <c r="I404" s="273" t="s">
        <v>847</v>
      </c>
      <c r="J404" s="273" t="s">
        <v>847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5" t="str">
        <f t="shared" si="1062"/>
        <v/>
      </c>
      <c r="CE404" s="1346" t="str">
        <f t="shared" si="1065"/>
        <v/>
      </c>
      <c r="CF404" s="1347" t="str">
        <f t="shared" si="1065"/>
        <v/>
      </c>
      <c r="CG404" s="1347" t="str">
        <f t="shared" si="1065"/>
        <v/>
      </c>
      <c r="CH404" s="1347" t="str">
        <f t="shared" si="1065"/>
        <v/>
      </c>
      <c r="CI404" s="1347" t="str">
        <f t="shared" si="1065"/>
        <v/>
      </c>
      <c r="CJ404" s="1347" t="str">
        <f t="shared" si="1065"/>
        <v/>
      </c>
      <c r="CK404" s="1348" t="str">
        <f t="shared" si="1065"/>
        <v/>
      </c>
      <c r="CL404" s="1348" t="str">
        <f t="shared" si="1065"/>
        <v/>
      </c>
      <c r="CM404" s="1348" t="str">
        <f t="shared" si="1065"/>
        <v/>
      </c>
      <c r="CN404" s="1347" t="str">
        <f t="shared" si="1065"/>
        <v/>
      </c>
      <c r="CO404" s="1347" t="str">
        <f t="shared" si="1065"/>
        <v/>
      </c>
      <c r="CP404" s="1347" t="str">
        <f t="shared" si="1065"/>
        <v/>
      </c>
      <c r="CQ404" s="1347" t="str">
        <f t="shared" si="1065"/>
        <v/>
      </c>
      <c r="CR404" s="1347" t="str">
        <f t="shared" si="1065"/>
        <v/>
      </c>
      <c r="CS404" s="1346" t="str">
        <f t="shared" si="1065"/>
        <v/>
      </c>
      <c r="CT404" s="1349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5" t="str">
        <f t="shared" si="1062"/>
        <v/>
      </c>
      <c r="CE405" s="1346" t="str">
        <f t="shared" si="1065"/>
        <v/>
      </c>
      <c r="CF405" s="1347" t="str">
        <f t="shared" si="1065"/>
        <v/>
      </c>
      <c r="CG405" s="1347" t="str">
        <f t="shared" si="1065"/>
        <v/>
      </c>
      <c r="CH405" s="1347" t="str">
        <f t="shared" si="1065"/>
        <v/>
      </c>
      <c r="CI405" s="1347" t="str">
        <f t="shared" si="1065"/>
        <v/>
      </c>
      <c r="CJ405" s="1347" t="str">
        <f t="shared" si="1065"/>
        <v/>
      </c>
      <c r="CK405" s="1348" t="str">
        <f t="shared" si="1065"/>
        <v/>
      </c>
      <c r="CL405" s="1348" t="str">
        <f t="shared" si="1065"/>
        <v/>
      </c>
      <c r="CM405" s="1348" t="str">
        <f t="shared" si="1065"/>
        <v/>
      </c>
      <c r="CN405" s="1347" t="str">
        <f t="shared" si="1065"/>
        <v/>
      </c>
      <c r="CO405" s="1347" t="str">
        <f t="shared" si="1065"/>
        <v/>
      </c>
      <c r="CP405" s="1347" t="str">
        <f t="shared" si="1065"/>
        <v/>
      </c>
      <c r="CQ405" s="1347" t="str">
        <f t="shared" si="1065"/>
        <v/>
      </c>
      <c r="CR405" s="1347" t="str">
        <f t="shared" si="1065"/>
        <v/>
      </c>
      <c r="CS405" s="1346" t="str">
        <f t="shared" si="1065"/>
        <v/>
      </c>
      <c r="CT405" s="1349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5" t="str">
        <f t="shared" si="1062"/>
        <v/>
      </c>
      <c r="CE406" s="1346" t="str">
        <f t="shared" si="1065"/>
        <v/>
      </c>
      <c r="CF406" s="1347" t="str">
        <f t="shared" si="1065"/>
        <v/>
      </c>
      <c r="CG406" s="1347" t="str">
        <f t="shared" si="1065"/>
        <v/>
      </c>
      <c r="CH406" s="1347" t="str">
        <f t="shared" si="1065"/>
        <v/>
      </c>
      <c r="CI406" s="1347" t="str">
        <f t="shared" si="1065"/>
        <v/>
      </c>
      <c r="CJ406" s="1347" t="str">
        <f t="shared" si="1065"/>
        <v/>
      </c>
      <c r="CK406" s="1348" t="str">
        <f t="shared" si="1065"/>
        <v/>
      </c>
      <c r="CL406" s="1348" t="str">
        <f t="shared" si="1065"/>
        <v/>
      </c>
      <c r="CM406" s="1348" t="str">
        <f t="shared" si="1065"/>
        <v/>
      </c>
      <c r="CN406" s="1347" t="str">
        <f t="shared" si="1065"/>
        <v/>
      </c>
      <c r="CO406" s="1347" t="str">
        <f t="shared" si="1065"/>
        <v/>
      </c>
      <c r="CP406" s="1347" t="str">
        <f t="shared" si="1065"/>
        <v/>
      </c>
      <c r="CQ406" s="1347" t="str">
        <f t="shared" si="1065"/>
        <v/>
      </c>
      <c r="CR406" s="1347" t="str">
        <f t="shared" si="1065"/>
        <v/>
      </c>
      <c r="CS406" s="1346" t="str">
        <f t="shared" si="1065"/>
        <v/>
      </c>
      <c r="CT406" s="1349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847</v>
      </c>
      <c r="H407" s="273" t="s">
        <v>847</v>
      </c>
      <c r="I407" s="273" t="s">
        <v>847</v>
      </c>
      <c r="J407" s="273" t="s">
        <v>847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5" t="str">
        <f t="shared" si="1062"/>
        <v/>
      </c>
      <c r="CE407" s="1346" t="str">
        <f t="shared" si="1065"/>
        <v/>
      </c>
      <c r="CF407" s="1347" t="str">
        <f t="shared" si="1065"/>
        <v/>
      </c>
      <c r="CG407" s="1347" t="str">
        <f t="shared" si="1065"/>
        <v/>
      </c>
      <c r="CH407" s="1347" t="str">
        <f t="shared" si="1065"/>
        <v/>
      </c>
      <c r="CI407" s="1347" t="str">
        <f t="shared" si="1065"/>
        <v/>
      </c>
      <c r="CJ407" s="1347" t="str">
        <f t="shared" si="1065"/>
        <v/>
      </c>
      <c r="CK407" s="1348" t="str">
        <f t="shared" si="1065"/>
        <v/>
      </c>
      <c r="CL407" s="1348" t="str">
        <f t="shared" si="1065"/>
        <v/>
      </c>
      <c r="CM407" s="1348" t="str">
        <f t="shared" si="1065"/>
        <v/>
      </c>
      <c r="CN407" s="1347" t="str">
        <f t="shared" si="1065"/>
        <v/>
      </c>
      <c r="CO407" s="1347" t="str">
        <f t="shared" si="1065"/>
        <v/>
      </c>
      <c r="CP407" s="1347" t="str">
        <f t="shared" si="1065"/>
        <v/>
      </c>
      <c r="CQ407" s="1347" t="str">
        <f t="shared" si="1065"/>
        <v/>
      </c>
      <c r="CR407" s="1347" t="str">
        <f t="shared" si="1065"/>
        <v/>
      </c>
      <c r="CS407" s="1346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5" t="str">
        <f t="shared" si="1062"/>
        <v/>
      </c>
      <c r="CE408" s="1346" t="str">
        <f t="shared" si="1086"/>
        <v/>
      </c>
      <c r="CF408" s="1347" t="str">
        <f t="shared" si="1086"/>
        <v/>
      </c>
      <c r="CG408" s="1347" t="str">
        <f t="shared" si="1086"/>
        <v/>
      </c>
      <c r="CH408" s="1347" t="str">
        <f t="shared" si="1086"/>
        <v/>
      </c>
      <c r="CI408" s="1347" t="str">
        <f t="shared" si="1086"/>
        <v/>
      </c>
      <c r="CJ408" s="1347" t="str">
        <f t="shared" si="1086"/>
        <v/>
      </c>
      <c r="CK408" s="1348" t="str">
        <f t="shared" si="1086"/>
        <v/>
      </c>
      <c r="CL408" s="1348" t="str">
        <f t="shared" si="1086"/>
        <v/>
      </c>
      <c r="CM408" s="1348" t="str">
        <f t="shared" si="1086"/>
        <v/>
      </c>
      <c r="CN408" s="1347" t="str">
        <f t="shared" si="1086"/>
        <v/>
      </c>
      <c r="CO408" s="1347" t="str">
        <f t="shared" si="1086"/>
        <v/>
      </c>
      <c r="CP408" s="1347" t="str">
        <f t="shared" si="1086"/>
        <v/>
      </c>
      <c r="CQ408" s="1347" t="str">
        <f t="shared" si="1086"/>
        <v/>
      </c>
      <c r="CR408" s="1347" t="str">
        <f t="shared" si="1086"/>
        <v/>
      </c>
      <c r="CS408" s="1346" t="str">
        <f t="shared" si="1086"/>
        <v/>
      </c>
      <c r="CT408" s="1349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5" t="str">
        <f t="shared" si="1062"/>
        <v/>
      </c>
      <c r="CE409" s="1346" t="str">
        <f t="shared" si="1086"/>
        <v/>
      </c>
      <c r="CF409" s="1347" t="str">
        <f t="shared" si="1086"/>
        <v/>
      </c>
      <c r="CG409" s="1347" t="str">
        <f t="shared" si="1086"/>
        <v/>
      </c>
      <c r="CH409" s="1347" t="str">
        <f t="shared" si="1086"/>
        <v/>
      </c>
      <c r="CI409" s="1347" t="str">
        <f t="shared" si="1086"/>
        <v/>
      </c>
      <c r="CJ409" s="1347" t="str">
        <f t="shared" si="1086"/>
        <v/>
      </c>
      <c r="CK409" s="1348" t="str">
        <f t="shared" si="1086"/>
        <v/>
      </c>
      <c r="CL409" s="1348" t="str">
        <f t="shared" si="1086"/>
        <v/>
      </c>
      <c r="CM409" s="1348" t="str">
        <f t="shared" si="1086"/>
        <v/>
      </c>
      <c r="CN409" s="1347" t="str">
        <f t="shared" si="1086"/>
        <v/>
      </c>
      <c r="CO409" s="1347" t="str">
        <f t="shared" si="1086"/>
        <v/>
      </c>
      <c r="CP409" s="1347" t="str">
        <f t="shared" si="1086"/>
        <v/>
      </c>
      <c r="CQ409" s="1347" t="str">
        <f t="shared" si="1086"/>
        <v/>
      </c>
      <c r="CR409" s="1347" t="str">
        <f t="shared" si="1086"/>
        <v/>
      </c>
      <c r="CS409" s="1346" t="str">
        <f t="shared" si="1086"/>
        <v/>
      </c>
      <c r="CT409" s="1349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847</v>
      </c>
      <c r="H410" s="273" t="s">
        <v>847</v>
      </c>
      <c r="I410" s="273" t="s">
        <v>848</v>
      </c>
      <c r="J410" s="273" t="s">
        <v>847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5" t="str">
        <f t="shared" si="1062"/>
        <v/>
      </c>
      <c r="CE410" s="1346" t="str">
        <f t="shared" si="1086"/>
        <v/>
      </c>
      <c r="CF410" s="1347" t="str">
        <f t="shared" si="1086"/>
        <v/>
      </c>
      <c r="CG410" s="1347" t="str">
        <f t="shared" si="1086"/>
        <v/>
      </c>
      <c r="CH410" s="1347" t="str">
        <f t="shared" si="1086"/>
        <v/>
      </c>
      <c r="CI410" s="1347" t="str">
        <f t="shared" si="1086"/>
        <v/>
      </c>
      <c r="CJ410" s="1347" t="str">
        <f t="shared" si="1086"/>
        <v/>
      </c>
      <c r="CK410" s="1348" t="str">
        <f t="shared" si="1086"/>
        <v/>
      </c>
      <c r="CL410" s="1348" t="str">
        <f t="shared" si="1086"/>
        <v/>
      </c>
      <c r="CM410" s="1348" t="str">
        <f t="shared" si="1086"/>
        <v/>
      </c>
      <c r="CN410" s="1347" t="str">
        <f t="shared" si="1086"/>
        <v/>
      </c>
      <c r="CO410" s="1347" t="str">
        <f t="shared" si="1086"/>
        <v/>
      </c>
      <c r="CP410" s="1347" t="str">
        <f t="shared" si="1086"/>
        <v/>
      </c>
      <c r="CQ410" s="1347" t="str">
        <f t="shared" si="1086"/>
        <v/>
      </c>
      <c r="CR410" s="1347" t="str">
        <f t="shared" si="1086"/>
        <v/>
      </c>
      <c r="CS410" s="1346" t="str">
        <f t="shared" si="1086"/>
        <v/>
      </c>
      <c r="CT410" s="1349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5" t="str">
        <f t="shared" si="1062"/>
        <v/>
      </c>
      <c r="CE411" s="1346" t="str">
        <f t="shared" si="1086"/>
        <v/>
      </c>
      <c r="CF411" s="1347" t="str">
        <f t="shared" si="1086"/>
        <v/>
      </c>
      <c r="CG411" s="1347" t="str">
        <f t="shared" si="1086"/>
        <v/>
      </c>
      <c r="CH411" s="1347" t="str">
        <f t="shared" si="1086"/>
        <v/>
      </c>
      <c r="CI411" s="1347" t="str">
        <f t="shared" si="1086"/>
        <v/>
      </c>
      <c r="CJ411" s="1347" t="str">
        <f t="shared" si="1086"/>
        <v/>
      </c>
      <c r="CK411" s="1348" t="str">
        <f t="shared" si="1086"/>
        <v/>
      </c>
      <c r="CL411" s="1348" t="str">
        <f t="shared" si="1086"/>
        <v/>
      </c>
      <c r="CM411" s="1348" t="str">
        <f t="shared" si="1086"/>
        <v/>
      </c>
      <c r="CN411" s="1347" t="str">
        <f t="shared" si="1086"/>
        <v/>
      </c>
      <c r="CO411" s="1347" t="str">
        <f t="shared" si="1086"/>
        <v/>
      </c>
      <c r="CP411" s="1347" t="str">
        <f t="shared" si="1086"/>
        <v/>
      </c>
      <c r="CQ411" s="1347" t="str">
        <f t="shared" si="1086"/>
        <v/>
      </c>
      <c r="CR411" s="1347" t="str">
        <f t="shared" si="1086"/>
        <v/>
      </c>
      <c r="CS411" s="1346" t="str">
        <f t="shared" si="1086"/>
        <v/>
      </c>
      <c r="CT411" s="1349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5" t="str">
        <f t="shared" si="1062"/>
        <v/>
      </c>
      <c r="CE412" s="1346" t="str">
        <f t="shared" si="1086"/>
        <v/>
      </c>
      <c r="CF412" s="1347" t="str">
        <f t="shared" si="1086"/>
        <v/>
      </c>
      <c r="CG412" s="1347" t="str">
        <f t="shared" si="1086"/>
        <v/>
      </c>
      <c r="CH412" s="1347" t="str">
        <f t="shared" si="1086"/>
        <v/>
      </c>
      <c r="CI412" s="1347" t="str">
        <f t="shared" si="1086"/>
        <v/>
      </c>
      <c r="CJ412" s="1347" t="str">
        <f t="shared" si="1086"/>
        <v/>
      </c>
      <c r="CK412" s="1348" t="str">
        <f t="shared" si="1086"/>
        <v/>
      </c>
      <c r="CL412" s="1348" t="str">
        <f t="shared" si="1086"/>
        <v/>
      </c>
      <c r="CM412" s="1348" t="str">
        <f t="shared" si="1086"/>
        <v/>
      </c>
      <c r="CN412" s="1347" t="str">
        <f t="shared" si="1086"/>
        <v/>
      </c>
      <c r="CO412" s="1347" t="str">
        <f t="shared" si="1086"/>
        <v/>
      </c>
      <c r="CP412" s="1347" t="str">
        <f t="shared" si="1086"/>
        <v/>
      </c>
      <c r="CQ412" s="1347" t="str">
        <f t="shared" si="1086"/>
        <v/>
      </c>
      <c r="CR412" s="1347" t="str">
        <f t="shared" si="1086"/>
        <v/>
      </c>
      <c r="CS412" s="1346" t="str">
        <f t="shared" si="1086"/>
        <v/>
      </c>
      <c r="CT412" s="1349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847</v>
      </c>
      <c r="H413" s="273" t="s">
        <v>847</v>
      </c>
      <c r="I413" s="273"/>
      <c r="J413" s="273" t="s">
        <v>847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5" t="str">
        <f t="shared" si="1062"/>
        <v/>
      </c>
      <c r="CE413" s="1346" t="str">
        <f t="shared" si="1086"/>
        <v/>
      </c>
      <c r="CF413" s="1347" t="str">
        <f t="shared" si="1086"/>
        <v/>
      </c>
      <c r="CG413" s="1347" t="str">
        <f t="shared" si="1086"/>
        <v/>
      </c>
      <c r="CH413" s="1347" t="str">
        <f t="shared" si="1086"/>
        <v/>
      </c>
      <c r="CI413" s="1347" t="str">
        <f t="shared" si="1086"/>
        <v/>
      </c>
      <c r="CJ413" s="1347" t="str">
        <f t="shared" si="1086"/>
        <v/>
      </c>
      <c r="CK413" s="1348" t="str">
        <f t="shared" si="1086"/>
        <v/>
      </c>
      <c r="CL413" s="1348" t="str">
        <f t="shared" si="1086"/>
        <v/>
      </c>
      <c r="CM413" s="1348" t="str">
        <f t="shared" si="1086"/>
        <v/>
      </c>
      <c r="CN413" s="1347" t="str">
        <f t="shared" si="1086"/>
        <v/>
      </c>
      <c r="CO413" s="1347" t="str">
        <f t="shared" si="1086"/>
        <v/>
      </c>
      <c r="CP413" s="1347" t="str">
        <f t="shared" si="1086"/>
        <v/>
      </c>
      <c r="CQ413" s="1347" t="str">
        <f t="shared" si="1086"/>
        <v/>
      </c>
      <c r="CR413" s="1347" t="str">
        <f t="shared" si="1086"/>
        <v/>
      </c>
      <c r="CS413" s="1346" t="str">
        <f t="shared" si="1086"/>
        <v/>
      </c>
      <c r="CT413" s="1349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5" t="str">
        <f t="shared" si="1062"/>
        <v/>
      </c>
      <c r="CE414" s="1346" t="str">
        <f t="shared" si="1086"/>
        <v/>
      </c>
      <c r="CF414" s="1347" t="str">
        <f t="shared" si="1086"/>
        <v/>
      </c>
      <c r="CG414" s="1347" t="str">
        <f t="shared" si="1086"/>
        <v/>
      </c>
      <c r="CH414" s="1347" t="str">
        <f t="shared" si="1086"/>
        <v/>
      </c>
      <c r="CI414" s="1347" t="str">
        <f t="shared" si="1086"/>
        <v/>
      </c>
      <c r="CJ414" s="1347" t="str">
        <f t="shared" si="1086"/>
        <v/>
      </c>
      <c r="CK414" s="1348" t="str">
        <f t="shared" si="1086"/>
        <v/>
      </c>
      <c r="CL414" s="1348" t="str">
        <f t="shared" si="1086"/>
        <v/>
      </c>
      <c r="CM414" s="1348" t="str">
        <f t="shared" si="1086"/>
        <v/>
      </c>
      <c r="CN414" s="1347" t="str">
        <f t="shared" si="1086"/>
        <v/>
      </c>
      <c r="CO414" s="1347" t="str">
        <f t="shared" si="1086"/>
        <v/>
      </c>
      <c r="CP414" s="1347" t="str">
        <f t="shared" si="1086"/>
        <v/>
      </c>
      <c r="CQ414" s="1347" t="str">
        <f t="shared" si="1086"/>
        <v/>
      </c>
      <c r="CR414" s="1347" t="str">
        <f t="shared" si="1086"/>
        <v/>
      </c>
      <c r="CS414" s="1346" t="str">
        <f t="shared" si="1086"/>
        <v/>
      </c>
      <c r="CT414" s="1349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5" t="str">
        <f t="shared" si="1062"/>
        <v/>
      </c>
      <c r="CE415" s="1346" t="str">
        <f t="shared" si="1086"/>
        <v/>
      </c>
      <c r="CF415" s="1347" t="str">
        <f t="shared" si="1086"/>
        <v/>
      </c>
      <c r="CG415" s="1347" t="str">
        <f t="shared" si="1086"/>
        <v/>
      </c>
      <c r="CH415" s="1347" t="str">
        <f t="shared" si="1086"/>
        <v/>
      </c>
      <c r="CI415" s="1347" t="str">
        <f t="shared" si="1086"/>
        <v/>
      </c>
      <c r="CJ415" s="1347" t="str">
        <f t="shared" si="1086"/>
        <v/>
      </c>
      <c r="CK415" s="1348" t="str">
        <f t="shared" si="1086"/>
        <v/>
      </c>
      <c r="CL415" s="1348" t="str">
        <f t="shared" si="1086"/>
        <v/>
      </c>
      <c r="CM415" s="1348" t="str">
        <f t="shared" si="1086"/>
        <v/>
      </c>
      <c r="CN415" s="1347" t="str">
        <f t="shared" si="1086"/>
        <v/>
      </c>
      <c r="CO415" s="1347" t="str">
        <f t="shared" si="1086"/>
        <v/>
      </c>
      <c r="CP415" s="1347" t="str">
        <f t="shared" si="1086"/>
        <v/>
      </c>
      <c r="CQ415" s="1347" t="str">
        <f t="shared" si="1086"/>
        <v/>
      </c>
      <c r="CR415" s="1347" t="str">
        <f t="shared" si="1086"/>
        <v/>
      </c>
      <c r="CS415" s="1346" t="str">
        <f t="shared" si="1086"/>
        <v/>
      </c>
      <c r="CT415" s="1349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847</v>
      </c>
      <c r="H416" s="223" t="s">
        <v>847</v>
      </c>
      <c r="I416" s="223" t="s">
        <v>847</v>
      </c>
      <c r="J416" s="223" t="s">
        <v>847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5" t="str">
        <f t="shared" si="1062"/>
        <v/>
      </c>
      <c r="CE416" s="1346" t="str">
        <f t="shared" si="1086"/>
        <v/>
      </c>
      <c r="CF416" s="1347" t="str">
        <f t="shared" si="1086"/>
        <v/>
      </c>
      <c r="CG416" s="1347" t="str">
        <f t="shared" si="1086"/>
        <v/>
      </c>
      <c r="CH416" s="1347" t="str">
        <f t="shared" si="1086"/>
        <v/>
      </c>
      <c r="CI416" s="1347" t="str">
        <f t="shared" si="1086"/>
        <v/>
      </c>
      <c r="CJ416" s="1347" t="str">
        <f t="shared" si="1086"/>
        <v/>
      </c>
      <c r="CK416" s="1348" t="str">
        <f t="shared" si="1086"/>
        <v/>
      </c>
      <c r="CL416" s="1348" t="str">
        <f t="shared" si="1086"/>
        <v/>
      </c>
      <c r="CM416" s="1348" t="str">
        <f t="shared" si="1086"/>
        <v/>
      </c>
      <c r="CN416" s="1347" t="str">
        <f t="shared" si="1086"/>
        <v/>
      </c>
      <c r="CO416" s="1347" t="str">
        <f t="shared" si="1086"/>
        <v/>
      </c>
      <c r="CP416" s="1347" t="str">
        <f t="shared" si="1086"/>
        <v/>
      </c>
      <c r="CQ416" s="1347" t="str">
        <f t="shared" si="1086"/>
        <v/>
      </c>
      <c r="CR416" s="1347" t="str">
        <f t="shared" si="1086"/>
        <v/>
      </c>
      <c r="CS416" s="1346" t="str">
        <f t="shared" si="1086"/>
        <v/>
      </c>
      <c r="CT416" s="1349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5" t="str">
        <f t="shared" si="1062"/>
        <v/>
      </c>
      <c r="CE417" s="1346" t="str">
        <f t="shared" si="1086"/>
        <v/>
      </c>
      <c r="CF417" s="1347" t="str">
        <f t="shared" si="1086"/>
        <v/>
      </c>
      <c r="CG417" s="1347" t="str">
        <f t="shared" si="1086"/>
        <v/>
      </c>
      <c r="CH417" s="1347" t="str">
        <f t="shared" si="1086"/>
        <v/>
      </c>
      <c r="CI417" s="1347" t="str">
        <f t="shared" si="1086"/>
        <v/>
      </c>
      <c r="CJ417" s="1347" t="str">
        <f t="shared" si="1086"/>
        <v/>
      </c>
      <c r="CK417" s="1348" t="str">
        <f t="shared" si="1086"/>
        <v/>
      </c>
      <c r="CL417" s="1348" t="str">
        <f t="shared" si="1086"/>
        <v/>
      </c>
      <c r="CM417" s="1348" t="str">
        <f t="shared" si="1086"/>
        <v/>
      </c>
      <c r="CN417" s="1347" t="str">
        <f t="shared" si="1086"/>
        <v/>
      </c>
      <c r="CO417" s="1347" t="str">
        <f t="shared" si="1086"/>
        <v/>
      </c>
      <c r="CP417" s="1347" t="str">
        <f t="shared" si="1086"/>
        <v/>
      </c>
      <c r="CQ417" s="1347" t="str">
        <f t="shared" si="1086"/>
        <v/>
      </c>
      <c r="CR417" s="1347" t="str">
        <f t="shared" si="1086"/>
        <v/>
      </c>
      <c r="CS417" s="1346" t="str">
        <f t="shared" si="1086"/>
        <v/>
      </c>
      <c r="CT417" s="1349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5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03"/>
        <v/>
      </c>
      <c r="CF419" s="1347" t="str">
        <f t="shared" si="1103"/>
        <v/>
      </c>
      <c r="CG419" s="1347" t="str">
        <f t="shared" si="1103"/>
        <v/>
      </c>
      <c r="CH419" s="1347" t="str">
        <f t="shared" si="1103"/>
        <v/>
      </c>
      <c r="CI419" s="1347" t="str">
        <f t="shared" si="1103"/>
        <v/>
      </c>
      <c r="CJ419" s="1347" t="str">
        <f t="shared" si="1103"/>
        <v/>
      </c>
      <c r="CK419" s="1348" t="str">
        <f t="shared" si="1103"/>
        <v/>
      </c>
      <c r="CL419" s="1348" t="str">
        <f t="shared" si="1103"/>
        <v/>
      </c>
      <c r="CM419" s="1348" t="str">
        <f t="shared" si="1103"/>
        <v/>
      </c>
      <c r="CN419" s="1347" t="str">
        <f t="shared" si="1103"/>
        <v/>
      </c>
      <c r="CO419" s="1347" t="str">
        <f t="shared" si="1103"/>
        <v/>
      </c>
      <c r="CP419" s="1347" t="str">
        <f t="shared" si="1103"/>
        <v/>
      </c>
      <c r="CQ419" s="1347" t="str">
        <f t="shared" si="1103"/>
        <v/>
      </c>
      <c r="CR419" s="1347" t="str">
        <f t="shared" si="1103"/>
        <v/>
      </c>
      <c r="CS419" s="1346" t="str">
        <f t="shared" si="1103"/>
        <v/>
      </c>
      <c r="CT419" s="1349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847</v>
      </c>
      <c r="H420" s="746" t="s">
        <v>847</v>
      </c>
      <c r="I420" s="746" t="s">
        <v>847</v>
      </c>
      <c r="J420" s="746" t="s">
        <v>847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04"/>
        <v/>
      </c>
      <c r="CF420" s="1347" t="str">
        <f t="shared" si="1104"/>
        <v/>
      </c>
      <c r="CG420" s="1347" t="str">
        <f t="shared" si="1104"/>
        <v/>
      </c>
      <c r="CH420" s="1347" t="str">
        <f t="shared" si="1104"/>
        <v/>
      </c>
      <c r="CI420" s="1347" t="str">
        <f t="shared" si="1104"/>
        <v/>
      </c>
      <c r="CJ420" s="1347" t="str">
        <f t="shared" si="1104"/>
        <v/>
      </c>
      <c r="CK420" s="1348" t="str">
        <f t="shared" si="1104"/>
        <v/>
      </c>
      <c r="CL420" s="1348" t="str">
        <f t="shared" si="1104"/>
        <v/>
      </c>
      <c r="CM420" s="1348" t="str">
        <f t="shared" si="1104"/>
        <v/>
      </c>
      <c r="CN420" s="1347" t="str">
        <f t="shared" si="1104"/>
        <v/>
      </c>
      <c r="CO420" s="1347" t="str">
        <f t="shared" si="1104"/>
        <v/>
      </c>
      <c r="CP420" s="1347" t="str">
        <f t="shared" si="1104"/>
        <v/>
      </c>
      <c r="CQ420" s="1347" t="str">
        <f t="shared" si="1104"/>
        <v/>
      </c>
      <c r="CR420" s="1347" t="str">
        <f t="shared" si="1104"/>
        <v/>
      </c>
      <c r="CS420" s="1346" t="str">
        <f t="shared" si="1104"/>
        <v/>
      </c>
      <c r="CT420" s="1349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04"/>
        <v/>
      </c>
      <c r="CF421" s="1347" t="str">
        <f t="shared" si="1104"/>
        <v/>
      </c>
      <c r="CG421" s="1347" t="str">
        <f t="shared" si="1104"/>
        <v/>
      </c>
      <c r="CH421" s="1347" t="str">
        <f t="shared" si="1104"/>
        <v/>
      </c>
      <c r="CI421" s="1347" t="str">
        <f t="shared" si="1104"/>
        <v/>
      </c>
      <c r="CJ421" s="1347" t="str">
        <f t="shared" si="1104"/>
        <v/>
      </c>
      <c r="CK421" s="1348" t="str">
        <f t="shared" si="1104"/>
        <v/>
      </c>
      <c r="CL421" s="1348" t="str">
        <f t="shared" si="1104"/>
        <v/>
      </c>
      <c r="CM421" s="1348" t="str">
        <f t="shared" si="1104"/>
        <v/>
      </c>
      <c r="CN421" s="1347" t="str">
        <f t="shared" si="1104"/>
        <v/>
      </c>
      <c r="CO421" s="1347" t="str">
        <f t="shared" si="1104"/>
        <v/>
      </c>
      <c r="CP421" s="1347" t="str">
        <f t="shared" si="1104"/>
        <v/>
      </c>
      <c r="CQ421" s="1347" t="str">
        <f t="shared" si="1104"/>
        <v/>
      </c>
      <c r="CR421" s="1347" t="str">
        <f t="shared" si="1104"/>
        <v/>
      </c>
      <c r="CS421" s="1346" t="str">
        <f t="shared" si="1104"/>
        <v/>
      </c>
      <c r="CT421" s="1349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11"/>
        <v/>
      </c>
      <c r="CG423" s="1347" t="str">
        <f t="shared" si="1111"/>
        <v/>
      </c>
      <c r="CH423" s="1347" t="str">
        <f t="shared" si="1111"/>
        <v/>
      </c>
      <c r="CI423" s="1347" t="str">
        <f t="shared" si="1111"/>
        <v/>
      </c>
      <c r="CJ423" s="1347" t="str">
        <f t="shared" si="1111"/>
        <v/>
      </c>
      <c r="CK423" s="1348" t="str">
        <f t="shared" si="1111"/>
        <v/>
      </c>
      <c r="CL423" s="1348" t="str">
        <f t="shared" si="1111"/>
        <v/>
      </c>
      <c r="CM423" s="1348" t="str">
        <f t="shared" si="1111"/>
        <v/>
      </c>
      <c r="CN423" s="1347" t="str">
        <f t="shared" si="1111"/>
        <v/>
      </c>
      <c r="CO423" s="1347" t="str">
        <f t="shared" si="1111"/>
        <v/>
      </c>
      <c r="CP423" s="1347" t="str">
        <f t="shared" si="1111"/>
        <v/>
      </c>
      <c r="CQ423" s="1347" t="str">
        <f t="shared" si="1111"/>
        <v/>
      </c>
      <c r="CR423" s="1347" t="str">
        <f t="shared" si="1111"/>
        <v/>
      </c>
      <c r="CS423" s="1346" t="str">
        <f t="shared" si="1111"/>
        <v/>
      </c>
      <c r="CT423" s="1349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847</v>
      </c>
      <c r="H424" s="746" t="s">
        <v>847</v>
      </c>
      <c r="I424" s="746" t="s">
        <v>847</v>
      </c>
      <c r="J424" s="746" t="s">
        <v>847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11"/>
        <v/>
      </c>
      <c r="CF424" s="1347" t="str">
        <f t="shared" si="1111"/>
        <v/>
      </c>
      <c r="CG424" s="1347" t="str">
        <f t="shared" si="1111"/>
        <v/>
      </c>
      <c r="CH424" s="1347" t="str">
        <f t="shared" si="1111"/>
        <v/>
      </c>
      <c r="CI424" s="1347" t="str">
        <f t="shared" si="1111"/>
        <v/>
      </c>
      <c r="CJ424" s="1347" t="str">
        <f t="shared" si="1111"/>
        <v/>
      </c>
      <c r="CK424" s="1348" t="str">
        <f t="shared" si="1111"/>
        <v/>
      </c>
      <c r="CL424" s="1348" t="str">
        <f t="shared" si="1111"/>
        <v/>
      </c>
      <c r="CM424" s="1348" t="str">
        <f t="shared" si="1111"/>
        <v/>
      </c>
      <c r="CN424" s="1347" t="str">
        <f t="shared" si="1111"/>
        <v/>
      </c>
      <c r="CO424" s="1347" t="str">
        <f t="shared" si="1111"/>
        <v/>
      </c>
      <c r="CP424" s="1347" t="str">
        <f t="shared" si="1111"/>
        <v/>
      </c>
      <c r="CQ424" s="1347" t="str">
        <f t="shared" si="1111"/>
        <v/>
      </c>
      <c r="CR424" s="1347" t="str">
        <f t="shared" si="1111"/>
        <v/>
      </c>
      <c r="CS424" s="1346" t="str">
        <f t="shared" si="1111"/>
        <v/>
      </c>
      <c r="CT424" s="1349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11"/>
        <v/>
      </c>
      <c r="CF425" s="1347" t="str">
        <f t="shared" si="1111"/>
        <v/>
      </c>
      <c r="CG425" s="1347" t="str">
        <f t="shared" si="1111"/>
        <v/>
      </c>
      <c r="CH425" s="1347" t="str">
        <f t="shared" si="1111"/>
        <v/>
      </c>
      <c r="CI425" s="1347" t="str">
        <f t="shared" si="1111"/>
        <v/>
      </c>
      <c r="CJ425" s="1347" t="str">
        <f t="shared" si="1111"/>
        <v/>
      </c>
      <c r="CK425" s="1348" t="str">
        <f t="shared" si="1111"/>
        <v/>
      </c>
      <c r="CL425" s="1348" t="str">
        <f t="shared" si="1111"/>
        <v/>
      </c>
      <c r="CM425" s="1348" t="str">
        <f t="shared" si="1111"/>
        <v/>
      </c>
      <c r="CN425" s="1347" t="str">
        <f t="shared" si="1111"/>
        <v/>
      </c>
      <c r="CO425" s="1347" t="str">
        <f t="shared" si="1111"/>
        <v/>
      </c>
      <c r="CP425" s="1347" t="str">
        <f t="shared" si="1111"/>
        <v/>
      </c>
      <c r="CQ425" s="1347" t="str">
        <f t="shared" si="1111"/>
        <v/>
      </c>
      <c r="CR425" s="1347" t="str">
        <f t="shared" si="1111"/>
        <v/>
      </c>
      <c r="CS425" s="1346" t="str">
        <f t="shared" si="1111"/>
        <v/>
      </c>
      <c r="CT425" s="1349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5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5" t="str">
        <f t="shared" si="1122"/>
        <v/>
      </c>
      <c r="CE430" s="1346" t="str">
        <f t="shared" si="1123"/>
        <v/>
      </c>
      <c r="CF430" s="1347" t="str">
        <f t="shared" si="1124"/>
        <v/>
      </c>
      <c r="CG430" s="1347" t="str">
        <f t="shared" si="1125"/>
        <v/>
      </c>
      <c r="CH430" s="1347" t="str">
        <f t="shared" si="1126"/>
        <v/>
      </c>
      <c r="CI430" s="1347" t="str">
        <f t="shared" si="1127"/>
        <v/>
      </c>
      <c r="CJ430" s="1347" t="str">
        <f t="shared" si="1128"/>
        <v/>
      </c>
      <c r="CK430" s="1348" t="str">
        <f t="shared" si="1129"/>
        <v/>
      </c>
      <c r="CL430" s="1348" t="str">
        <f t="shared" si="1130"/>
        <v/>
      </c>
      <c r="CM430" s="1348" t="str">
        <f t="shared" si="1131"/>
        <v/>
      </c>
      <c r="CN430" s="1347" t="str">
        <f t="shared" si="1132"/>
        <v/>
      </c>
      <c r="CO430" s="1347" t="str">
        <f t="shared" si="1133"/>
        <v/>
      </c>
      <c r="CP430" s="1347" t="str">
        <f t="shared" si="1134"/>
        <v/>
      </c>
      <c r="CQ430" s="1347" t="str">
        <f t="shared" si="1135"/>
        <v/>
      </c>
      <c r="CR430" s="1347" t="str">
        <f t="shared" si="1136"/>
        <v/>
      </c>
      <c r="CS430" s="1346" t="str">
        <f t="shared" si="1137"/>
        <v/>
      </c>
      <c r="CT430" s="1349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5" t="str">
        <f t="shared" si="1122"/>
        <v/>
      </c>
      <c r="CE431" s="1346" t="str">
        <f t="shared" si="1123"/>
        <v/>
      </c>
      <c r="CF431" s="1347" t="str">
        <f t="shared" si="1124"/>
        <v/>
      </c>
      <c r="CG431" s="1347" t="str">
        <f t="shared" si="1125"/>
        <v/>
      </c>
      <c r="CH431" s="1347" t="str">
        <f t="shared" si="1126"/>
        <v/>
      </c>
      <c r="CI431" s="1347" t="str">
        <f t="shared" si="1127"/>
        <v/>
      </c>
      <c r="CJ431" s="1347" t="str">
        <f t="shared" si="1128"/>
        <v/>
      </c>
      <c r="CK431" s="1348" t="str">
        <f t="shared" si="1129"/>
        <v/>
      </c>
      <c r="CL431" s="1348" t="str">
        <f t="shared" si="1130"/>
        <v/>
      </c>
      <c r="CM431" s="1348" t="str">
        <f t="shared" si="1131"/>
        <v/>
      </c>
      <c r="CN431" s="1347" t="str">
        <f t="shared" si="1132"/>
        <v/>
      </c>
      <c r="CO431" s="1347" t="str">
        <f t="shared" si="1133"/>
        <v/>
      </c>
      <c r="CP431" s="1347" t="str">
        <f t="shared" si="1134"/>
        <v/>
      </c>
      <c r="CQ431" s="1347" t="str">
        <f t="shared" si="1135"/>
        <v/>
      </c>
      <c r="CR431" s="1347" t="str">
        <f t="shared" si="1136"/>
        <v/>
      </c>
      <c r="CS431" s="1346" t="str">
        <f t="shared" si="1137"/>
        <v/>
      </c>
      <c r="CT431" s="1349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5" t="str">
        <f t="shared" si="1122"/>
        <v/>
      </c>
      <c r="CE432" s="1346" t="str">
        <f t="shared" si="1123"/>
        <v/>
      </c>
      <c r="CF432" s="1347" t="str">
        <f t="shared" si="1124"/>
        <v/>
      </c>
      <c r="CG432" s="1347" t="str">
        <f t="shared" si="1125"/>
        <v/>
      </c>
      <c r="CH432" s="1347" t="str">
        <f t="shared" si="1126"/>
        <v/>
      </c>
      <c r="CI432" s="1347" t="str">
        <f t="shared" si="1127"/>
        <v/>
      </c>
      <c r="CJ432" s="1347" t="str">
        <f t="shared" si="1128"/>
        <v/>
      </c>
      <c r="CK432" s="1348" t="str">
        <f t="shared" si="1129"/>
        <v/>
      </c>
      <c r="CL432" s="1348" t="str">
        <f t="shared" si="1130"/>
        <v/>
      </c>
      <c r="CM432" s="1348" t="str">
        <f t="shared" si="1131"/>
        <v/>
      </c>
      <c r="CN432" s="1347" t="str">
        <f t="shared" si="1132"/>
        <v/>
      </c>
      <c r="CO432" s="1347" t="str">
        <f t="shared" si="1133"/>
        <v/>
      </c>
      <c r="CP432" s="1347" t="str">
        <f t="shared" si="1134"/>
        <v/>
      </c>
      <c r="CQ432" s="1347" t="str">
        <f t="shared" si="1135"/>
        <v/>
      </c>
      <c r="CR432" s="1347" t="str">
        <f t="shared" si="1136"/>
        <v/>
      </c>
      <c r="CS432" s="1346" t="str">
        <f t="shared" si="1137"/>
        <v/>
      </c>
      <c r="CT432" s="1349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5" t="str">
        <f t="shared" si="1122"/>
        <v/>
      </c>
      <c r="CE433" s="1346" t="str">
        <f t="shared" si="1123"/>
        <v/>
      </c>
      <c r="CF433" s="1347" t="str">
        <f t="shared" si="1124"/>
        <v/>
      </c>
      <c r="CG433" s="1347" t="str">
        <f t="shared" si="1125"/>
        <v/>
      </c>
      <c r="CH433" s="1347" t="str">
        <f t="shared" si="1126"/>
        <v/>
      </c>
      <c r="CI433" s="1347" t="str">
        <f t="shared" si="1127"/>
        <v/>
      </c>
      <c r="CJ433" s="1347" t="str">
        <f t="shared" si="1128"/>
        <v/>
      </c>
      <c r="CK433" s="1348" t="str">
        <f t="shared" si="1129"/>
        <v/>
      </c>
      <c r="CL433" s="1348" t="str">
        <f t="shared" si="1130"/>
        <v/>
      </c>
      <c r="CM433" s="1348" t="str">
        <f t="shared" si="1131"/>
        <v/>
      </c>
      <c r="CN433" s="1347" t="str">
        <f t="shared" si="1132"/>
        <v/>
      </c>
      <c r="CO433" s="1347" t="str">
        <f t="shared" si="1133"/>
        <v/>
      </c>
      <c r="CP433" s="1347" t="str">
        <f t="shared" si="1134"/>
        <v/>
      </c>
      <c r="CQ433" s="1347" t="str">
        <f t="shared" si="1135"/>
        <v/>
      </c>
      <c r="CR433" s="1347" t="str">
        <f t="shared" si="1136"/>
        <v/>
      </c>
      <c r="CS433" s="1346" t="str">
        <f t="shared" si="1137"/>
        <v/>
      </c>
      <c r="CT433" s="1349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5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6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7" t="str">
        <f t="shared" si="1159"/>
        <v/>
      </c>
      <c r="CG434" s="1347" t="str">
        <f t="shared" si="1159"/>
        <v/>
      </c>
      <c r="CH434" s="1347">
        <f t="shared" si="1159"/>
        <v>0</v>
      </c>
      <c r="CI434" s="1347">
        <f t="shared" si="1159"/>
        <v>0</v>
      </c>
      <c r="CJ434" s="1347">
        <f t="shared" si="1159"/>
        <v>0</v>
      </c>
      <c r="CK434" s="1348">
        <f t="shared" si="1159"/>
        <v>0</v>
      </c>
      <c r="CL434" s="1348">
        <f t="shared" si="1159"/>
        <v>0</v>
      </c>
      <c r="CM434" s="1348">
        <f t="shared" si="1159"/>
        <v>0</v>
      </c>
      <c r="CN434" s="1347">
        <f t="shared" si="1159"/>
        <v>0</v>
      </c>
      <c r="CO434" s="1347">
        <f t="shared" si="1159"/>
        <v>0</v>
      </c>
      <c r="CP434" s="1347">
        <f t="shared" si="1159"/>
        <v>0</v>
      </c>
      <c r="CQ434" s="1347">
        <f t="shared" si="1159"/>
        <v>8420</v>
      </c>
      <c r="CR434" s="1347" t="str">
        <f t="shared" si="1159"/>
        <v/>
      </c>
      <c r="CS434" s="1346" t="str">
        <f t="shared" si="1159"/>
        <v/>
      </c>
      <c r="CT434" s="1349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5" t="str">
        <f t="shared" si="1122"/>
        <v/>
      </c>
      <c r="CE435" s="1346" t="str">
        <f t="shared" si="1123"/>
        <v/>
      </c>
      <c r="CF435" s="1347" t="str">
        <f t="shared" si="1124"/>
        <v/>
      </c>
      <c r="CG435" s="1347" t="str">
        <f t="shared" si="1125"/>
        <v/>
      </c>
      <c r="CH435" s="1347" t="str">
        <f t="shared" si="1126"/>
        <v/>
      </c>
      <c r="CI435" s="1347" t="str">
        <f t="shared" si="1127"/>
        <v/>
      </c>
      <c r="CJ435" s="1347" t="str">
        <f t="shared" si="1128"/>
        <v/>
      </c>
      <c r="CK435" s="1348" t="str">
        <f t="shared" si="1129"/>
        <v/>
      </c>
      <c r="CL435" s="1348" t="str">
        <f t="shared" si="1130"/>
        <v/>
      </c>
      <c r="CM435" s="1348" t="str">
        <f t="shared" si="1131"/>
        <v/>
      </c>
      <c r="CN435" s="1347" t="str">
        <f t="shared" si="1132"/>
        <v/>
      </c>
      <c r="CO435" s="1347" t="str">
        <f t="shared" si="1133"/>
        <v/>
      </c>
      <c r="CP435" s="1347" t="str">
        <f t="shared" si="1134"/>
        <v/>
      </c>
      <c r="CQ435" s="1347" t="str">
        <f t="shared" si="1135"/>
        <v/>
      </c>
      <c r="CR435" s="1347" t="str">
        <f t="shared" si="1136"/>
        <v/>
      </c>
      <c r="CS435" s="1346" t="str">
        <f t="shared" si="1137"/>
        <v/>
      </c>
      <c r="CT435" s="1349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0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1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2" t="str">
        <f t="shared" si="1160"/>
        <v/>
      </c>
      <c r="CG436" s="1352" t="str">
        <f t="shared" si="1160"/>
        <v/>
      </c>
      <c r="CH436" s="1352">
        <f t="shared" si="1160"/>
        <v>0</v>
      </c>
      <c r="CI436" s="1352">
        <f t="shared" si="1160"/>
        <v>0</v>
      </c>
      <c r="CJ436" s="1352">
        <f t="shared" si="1160"/>
        <v>0</v>
      </c>
      <c r="CK436" s="1353">
        <f t="shared" si="1160"/>
        <v>0</v>
      </c>
      <c r="CL436" s="1353">
        <f t="shared" si="1160"/>
        <v>0</v>
      </c>
      <c r="CM436" s="1353">
        <f t="shared" si="1160"/>
        <v>0</v>
      </c>
      <c r="CN436" s="1352">
        <f t="shared" si="1160"/>
        <v>0</v>
      </c>
      <c r="CO436" s="1352">
        <f t="shared" si="1160"/>
        <v>0</v>
      </c>
      <c r="CP436" s="1352">
        <f t="shared" si="1160"/>
        <v>0</v>
      </c>
      <c r="CQ436" s="1352">
        <f t="shared" si="1160"/>
        <v>3.0984996738421394E-2</v>
      </c>
      <c r="CR436" s="1352" t="str">
        <f t="shared" si="1160"/>
        <v/>
      </c>
      <c r="CS436" s="1351" t="str">
        <f t="shared" si="1160"/>
        <v/>
      </c>
      <c r="CT436" s="1354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5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65"/>
        <v/>
      </c>
      <c r="CF439" s="1347" t="str">
        <f t="shared" si="1165"/>
        <v/>
      </c>
      <c r="CG439" s="1347" t="str">
        <f t="shared" si="1165"/>
        <v/>
      </c>
      <c r="CH439" s="1347" t="str">
        <f t="shared" si="1165"/>
        <v/>
      </c>
      <c r="CI439" s="1347" t="str">
        <f t="shared" si="1165"/>
        <v/>
      </c>
      <c r="CJ439" s="1347" t="str">
        <f t="shared" si="1165"/>
        <v/>
      </c>
      <c r="CK439" s="1348" t="str">
        <f t="shared" si="1165"/>
        <v/>
      </c>
      <c r="CL439" s="1348" t="str">
        <f t="shared" si="1165"/>
        <v/>
      </c>
      <c r="CM439" s="1348" t="str">
        <f t="shared" si="1165"/>
        <v/>
      </c>
      <c r="CN439" s="1347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66"/>
        <v/>
      </c>
      <c r="CP439" s="1347" t="str">
        <f t="shared" si="1166"/>
        <v/>
      </c>
      <c r="CQ439" s="1347" t="str">
        <f t="shared" si="1166"/>
        <v/>
      </c>
      <c r="CR439" s="1347" t="str">
        <f t="shared" si="1166"/>
        <v/>
      </c>
      <c r="CS439" s="1346" t="str">
        <f t="shared" si="1166"/>
        <v/>
      </c>
      <c r="CT439" s="1349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5" t="str">
        <f t="shared" si="1165"/>
        <v/>
      </c>
      <c r="CE440" s="1346" t="str">
        <f t="shared" si="1165"/>
        <v/>
      </c>
      <c r="CF440" s="1347" t="str">
        <f t="shared" si="1165"/>
        <v/>
      </c>
      <c r="CG440" s="1347" t="str">
        <f t="shared" si="1165"/>
        <v/>
      </c>
      <c r="CH440" s="1347" t="str">
        <f t="shared" si="1165"/>
        <v/>
      </c>
      <c r="CI440" s="1347" t="str">
        <f t="shared" si="1165"/>
        <v/>
      </c>
      <c r="CJ440" s="1347" t="str">
        <f t="shared" si="1165"/>
        <v/>
      </c>
      <c r="CK440" s="1348" t="str">
        <f t="shared" si="1165"/>
        <v/>
      </c>
      <c r="CL440" s="1348" t="str">
        <f t="shared" si="1165"/>
        <v/>
      </c>
      <c r="CM440" s="1348" t="str">
        <f t="shared" si="1165"/>
        <v/>
      </c>
      <c r="CN440" s="1347" t="str">
        <f t="shared" si="1166"/>
        <v/>
      </c>
      <c r="CO440" s="1347" t="str">
        <f t="shared" si="1166"/>
        <v/>
      </c>
      <c r="CP440" s="1347" t="str">
        <f t="shared" si="1166"/>
        <v/>
      </c>
      <c r="CQ440" s="1347" t="str">
        <f t="shared" si="1166"/>
        <v/>
      </c>
      <c r="CR440" s="1347" t="str">
        <f t="shared" si="1166"/>
        <v/>
      </c>
      <c r="CS440" s="1346" t="str">
        <f t="shared" si="1166"/>
        <v/>
      </c>
      <c r="CT440" s="1349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5" t="str">
        <f t="shared" si="1165"/>
        <v/>
      </c>
      <c r="CE441" s="1346" t="str">
        <f t="shared" si="1165"/>
        <v/>
      </c>
      <c r="CF441" s="1347" t="str">
        <f t="shared" si="1165"/>
        <v/>
      </c>
      <c r="CG441" s="1347" t="str">
        <f t="shared" si="1165"/>
        <v/>
      </c>
      <c r="CH441" s="1347" t="str">
        <f t="shared" si="1165"/>
        <v/>
      </c>
      <c r="CI441" s="1347" t="str">
        <f t="shared" si="1165"/>
        <v/>
      </c>
      <c r="CJ441" s="1347" t="str">
        <f t="shared" si="1165"/>
        <v/>
      </c>
      <c r="CK441" s="1348" t="str">
        <f t="shared" si="1165"/>
        <v/>
      </c>
      <c r="CL441" s="1348" t="str">
        <f t="shared" si="1165"/>
        <v/>
      </c>
      <c r="CM441" s="1348" t="str">
        <f t="shared" si="1165"/>
        <v/>
      </c>
      <c r="CN441" s="1347" t="str">
        <f t="shared" si="1166"/>
        <v/>
      </c>
      <c r="CO441" s="1347" t="str">
        <f t="shared" si="1166"/>
        <v/>
      </c>
      <c r="CP441" s="1347" t="str">
        <f t="shared" si="1166"/>
        <v/>
      </c>
      <c r="CQ441" s="1347" t="str">
        <f t="shared" si="1166"/>
        <v/>
      </c>
      <c r="CR441" s="1347" t="str">
        <f t="shared" si="1166"/>
        <v/>
      </c>
      <c r="CS441" s="1346" t="str">
        <f t="shared" si="1166"/>
        <v/>
      </c>
      <c r="CT441" s="1349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5" t="str">
        <f t="shared" si="1165"/>
        <v/>
      </c>
      <c r="CE442" s="1346" t="str">
        <f t="shared" si="1165"/>
        <v/>
      </c>
      <c r="CF442" s="1347" t="str">
        <f t="shared" si="1165"/>
        <v/>
      </c>
      <c r="CG442" s="1347" t="str">
        <f t="shared" si="1165"/>
        <v/>
      </c>
      <c r="CH442" s="1347" t="str">
        <f t="shared" si="1165"/>
        <v/>
      </c>
      <c r="CI442" s="1347" t="str">
        <f t="shared" si="1165"/>
        <v/>
      </c>
      <c r="CJ442" s="1347" t="str">
        <f t="shared" si="1165"/>
        <v/>
      </c>
      <c r="CK442" s="1348" t="str">
        <f t="shared" si="1165"/>
        <v/>
      </c>
      <c r="CL442" s="1348" t="str">
        <f t="shared" si="1165"/>
        <v/>
      </c>
      <c r="CM442" s="1348" t="str">
        <f t="shared" si="1165"/>
        <v/>
      </c>
      <c r="CN442" s="1347" t="str">
        <f t="shared" si="1166"/>
        <v/>
      </c>
      <c r="CO442" s="1347" t="str">
        <f t="shared" si="1166"/>
        <v/>
      </c>
      <c r="CP442" s="1347" t="str">
        <f t="shared" si="1166"/>
        <v/>
      </c>
      <c r="CQ442" s="1347" t="str">
        <f t="shared" si="1166"/>
        <v/>
      </c>
      <c r="CR442" s="1347" t="str">
        <f t="shared" si="1166"/>
        <v/>
      </c>
      <c r="CS442" s="1346" t="str">
        <f t="shared" si="1166"/>
        <v/>
      </c>
      <c r="CT442" s="1349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5" t="str">
        <f t="shared" si="1165"/>
        <v/>
      </c>
      <c r="CE443" s="1346" t="str">
        <f t="shared" si="1165"/>
        <v/>
      </c>
      <c r="CF443" s="1347" t="str">
        <f t="shared" si="1165"/>
        <v/>
      </c>
      <c r="CG443" s="1347" t="str">
        <f t="shared" si="1165"/>
        <v/>
      </c>
      <c r="CH443" s="1347" t="str">
        <f t="shared" si="1165"/>
        <v/>
      </c>
      <c r="CI443" s="1347" t="str">
        <f t="shared" si="1165"/>
        <v/>
      </c>
      <c r="CJ443" s="1347" t="str">
        <f t="shared" si="1165"/>
        <v/>
      </c>
      <c r="CK443" s="1348" t="str">
        <f t="shared" si="1165"/>
        <v/>
      </c>
      <c r="CL443" s="1348" t="str">
        <f t="shared" si="1165"/>
        <v/>
      </c>
      <c r="CM443" s="1348" t="str">
        <f t="shared" si="1165"/>
        <v/>
      </c>
      <c r="CN443" s="1347" t="str">
        <f t="shared" si="1166"/>
        <v/>
      </c>
      <c r="CO443" s="1347" t="str">
        <f t="shared" si="1166"/>
        <v/>
      </c>
      <c r="CP443" s="1347" t="str">
        <f t="shared" si="1166"/>
        <v/>
      </c>
      <c r="CQ443" s="1347" t="str">
        <f t="shared" si="1166"/>
        <v/>
      </c>
      <c r="CR443" s="1347" t="str">
        <f t="shared" si="1166"/>
        <v/>
      </c>
      <c r="CS443" s="1346" t="str">
        <f t="shared" si="1166"/>
        <v/>
      </c>
      <c r="CT443" s="1349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5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6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7">
        <f t="shared" si="1188"/>
        <v>0</v>
      </c>
      <c r="CG444" s="1347">
        <f t="shared" si="1188"/>
        <v>0</v>
      </c>
      <c r="CH444" s="1347">
        <f t="shared" si="1188"/>
        <v>0</v>
      </c>
      <c r="CI444" s="1347">
        <f t="shared" si="1188"/>
        <v>0</v>
      </c>
      <c r="CJ444" s="1347">
        <f t="shared" si="1188"/>
        <v>0</v>
      </c>
      <c r="CK444" s="1348">
        <f t="shared" si="1188"/>
        <v>0</v>
      </c>
      <c r="CL444" s="1348">
        <f t="shared" si="1188"/>
        <v>0</v>
      </c>
      <c r="CM444" s="1348">
        <f t="shared" si="1188"/>
        <v>0</v>
      </c>
      <c r="CN444" s="1347">
        <f t="shared" si="1188"/>
        <v>0</v>
      </c>
      <c r="CO444" s="1347">
        <f t="shared" si="1188"/>
        <v>0</v>
      </c>
      <c r="CP444" s="1347">
        <f t="shared" si="1188"/>
        <v>0</v>
      </c>
      <c r="CQ444" s="1347">
        <f t="shared" si="1188"/>
        <v>0</v>
      </c>
      <c r="CR444" s="1347">
        <f t="shared" si="1188"/>
        <v>0</v>
      </c>
      <c r="CS444" s="1346">
        <f t="shared" si="1188"/>
        <v>0</v>
      </c>
      <c r="CT444" s="1349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5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89"/>
        <v/>
      </c>
      <c r="CF445" s="1347" t="str">
        <f t="shared" si="1189"/>
        <v/>
      </c>
      <c r="CG445" s="1347" t="str">
        <f t="shared" si="1189"/>
        <v/>
      </c>
      <c r="CH445" s="1347" t="str">
        <f t="shared" si="1189"/>
        <v/>
      </c>
      <c r="CI445" s="1347" t="str">
        <f t="shared" si="1189"/>
        <v/>
      </c>
      <c r="CJ445" s="1347" t="str">
        <f t="shared" si="1189"/>
        <v/>
      </c>
      <c r="CK445" s="1348" t="str">
        <f t="shared" si="1189"/>
        <v/>
      </c>
      <c r="CL445" s="1348" t="str">
        <f t="shared" si="1189"/>
        <v/>
      </c>
      <c r="CM445" s="1348" t="str">
        <f t="shared" si="1189"/>
        <v/>
      </c>
      <c r="CN445" s="1347" t="str">
        <f t="shared" si="1189"/>
        <v/>
      </c>
      <c r="CO445" s="1347" t="str">
        <f t="shared" si="1189"/>
        <v/>
      </c>
      <c r="CP445" s="1347" t="str">
        <f t="shared" si="1189"/>
        <v/>
      </c>
      <c r="CQ445" s="1347" t="str">
        <f t="shared" si="1189"/>
        <v/>
      </c>
      <c r="CR445" s="1347" t="str">
        <f t="shared" si="1189"/>
        <v/>
      </c>
      <c r="CS445" s="1346" t="str">
        <f t="shared" si="118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0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1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2">
        <f t="shared" si="1190"/>
        <v>0</v>
      </c>
      <c r="CG446" s="1352">
        <f t="shared" si="1190"/>
        <v>0</v>
      </c>
      <c r="CH446" s="1352">
        <f t="shared" si="1190"/>
        <v>0</v>
      </c>
      <c r="CI446" s="1352">
        <f t="shared" si="1190"/>
        <v>0</v>
      </c>
      <c r="CJ446" s="1352">
        <f t="shared" si="1190"/>
        <v>0</v>
      </c>
      <c r="CK446" s="1353">
        <f t="shared" si="1190"/>
        <v>0</v>
      </c>
      <c r="CL446" s="1353">
        <f t="shared" si="1190"/>
        <v>0</v>
      </c>
      <c r="CM446" s="1353">
        <f t="shared" si="1190"/>
        <v>0</v>
      </c>
      <c r="CN446" s="1352">
        <f t="shared" si="1190"/>
        <v>0</v>
      </c>
      <c r="CO446" s="1352">
        <f t="shared" si="1190"/>
        <v>0</v>
      </c>
      <c r="CP446" s="1352">
        <f t="shared" si="1190"/>
        <v>0</v>
      </c>
      <c r="CQ446" s="1352">
        <f t="shared" si="1190"/>
        <v>0</v>
      </c>
      <c r="CR446" s="1352">
        <f t="shared" si="1190"/>
        <v>0</v>
      </c>
      <c r="CS446" s="1351">
        <f t="shared" si="1190"/>
        <v>0</v>
      </c>
      <c r="CT446" s="1354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0" t="s">
        <v>725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871</v>
      </c>
      <c r="G448" s="641" t="s">
        <v>871</v>
      </c>
      <c r="H448" s="641" t="s">
        <v>276</v>
      </c>
      <c r="I448" s="641" t="s">
        <v>871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871</v>
      </c>
      <c r="W448" s="641" t="s">
        <v>276</v>
      </c>
      <c r="X448" s="641" t="s">
        <v>874</v>
      </c>
      <c r="Y448" s="641" t="s">
        <v>871</v>
      </c>
      <c r="Z448" s="641" t="s">
        <v>871</v>
      </c>
      <c r="AA448" s="641" t="s">
        <v>871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5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91"/>
        <v/>
      </c>
      <c r="CF449" s="1347" t="str">
        <f t="shared" si="1191"/>
        <v/>
      </c>
      <c r="CG449" s="1347" t="str">
        <f t="shared" si="1191"/>
        <v/>
      </c>
      <c r="CH449" s="1347" t="str">
        <f t="shared" si="1191"/>
        <v/>
      </c>
      <c r="CI449" s="1347">
        <f t="shared" si="1191"/>
        <v>10</v>
      </c>
      <c r="CJ449" s="1347">
        <f t="shared" si="1191"/>
        <v>18</v>
      </c>
      <c r="CK449" s="1348">
        <f t="shared" si="1191"/>
        <v>18</v>
      </c>
      <c r="CL449" s="1348">
        <f t="shared" si="1191"/>
        <v>18</v>
      </c>
      <c r="CM449" s="1348">
        <f t="shared" si="1191"/>
        <v>50</v>
      </c>
      <c r="CN449" s="1347">
        <f t="shared" si="1191"/>
        <v>50</v>
      </c>
      <c r="CO449" s="1347">
        <f t="shared" si="1191"/>
        <v>50</v>
      </c>
      <c r="CP449" s="1347">
        <f t="shared" si="1191"/>
        <v>75</v>
      </c>
      <c r="CQ449" s="1347" t="str">
        <f t="shared" si="1191"/>
        <v/>
      </c>
      <c r="CR449" s="1347" t="str">
        <f t="shared" si="1191"/>
        <v/>
      </c>
      <c r="CS449" s="1346" t="str">
        <f t="shared" si="1191"/>
        <v/>
      </c>
      <c r="CT449" s="1349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92"/>
        <v/>
      </c>
      <c r="CF450" s="1347" t="str">
        <f t="shared" si="1192"/>
        <v/>
      </c>
      <c r="CG450" s="1347" t="str">
        <f t="shared" si="1192"/>
        <v/>
      </c>
      <c r="CH450" s="1347" t="str">
        <f t="shared" si="1192"/>
        <v/>
      </c>
      <c r="CI450" s="1347">
        <f t="shared" si="1192"/>
        <v>1</v>
      </c>
      <c r="CJ450" s="1347">
        <f t="shared" si="1192"/>
        <v>2</v>
      </c>
      <c r="CK450" s="1348">
        <f t="shared" si="1192"/>
        <v>3</v>
      </c>
      <c r="CL450" s="1348">
        <f t="shared" si="1192"/>
        <v>3</v>
      </c>
      <c r="CM450" s="1348">
        <f t="shared" si="1192"/>
        <v>3</v>
      </c>
      <c r="CN450" s="1347">
        <f t="shared" si="1192"/>
        <v>4</v>
      </c>
      <c r="CO450" s="1347">
        <f t="shared" si="1192"/>
        <v>10</v>
      </c>
      <c r="CP450" s="1347">
        <f t="shared" si="1192"/>
        <v>50</v>
      </c>
      <c r="CQ450" s="1347" t="str">
        <f t="shared" si="1192"/>
        <v/>
      </c>
      <c r="CR450" s="1347" t="str">
        <f t="shared" si="1192"/>
        <v/>
      </c>
      <c r="CS450" s="1346" t="str">
        <f t="shared" si="1192"/>
        <v/>
      </c>
      <c r="CT450" s="1349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92"/>
        <v/>
      </c>
      <c r="CF451" s="1347" t="str">
        <f t="shared" si="1192"/>
        <v/>
      </c>
      <c r="CG451" s="1347" t="str">
        <f t="shared" si="1192"/>
        <v/>
      </c>
      <c r="CH451" s="1347" t="str">
        <f t="shared" si="1192"/>
        <v/>
      </c>
      <c r="CI451" s="1347">
        <f t="shared" si="1192"/>
        <v>1</v>
      </c>
      <c r="CJ451" s="1347">
        <f t="shared" si="1192"/>
        <v>1</v>
      </c>
      <c r="CK451" s="1348">
        <f t="shared" si="1192"/>
        <v>1</v>
      </c>
      <c r="CL451" s="1348">
        <f t="shared" si="1192"/>
        <v>3</v>
      </c>
      <c r="CM451" s="1348">
        <f t="shared" si="1192"/>
        <v>5</v>
      </c>
      <c r="CN451" s="1347">
        <f t="shared" si="1192"/>
        <v>6</v>
      </c>
      <c r="CO451" s="1347">
        <f t="shared" si="1192"/>
        <v>6</v>
      </c>
      <c r="CP451" s="1347">
        <f t="shared" si="1192"/>
        <v>8</v>
      </c>
      <c r="CQ451" s="1347" t="str">
        <f t="shared" si="1192"/>
        <v/>
      </c>
      <c r="CR451" s="1347" t="str">
        <f t="shared" si="1192"/>
        <v/>
      </c>
      <c r="CS451" s="1346" t="str">
        <f t="shared" si="1192"/>
        <v/>
      </c>
      <c r="CT451" s="1349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92"/>
        <v/>
      </c>
      <c r="CF452" s="1347" t="str">
        <f t="shared" si="1192"/>
        <v/>
      </c>
      <c r="CG452" s="1347" t="str">
        <f t="shared" si="1192"/>
        <v/>
      </c>
      <c r="CH452" s="1347" t="str">
        <f t="shared" si="1192"/>
        <v/>
      </c>
      <c r="CI452" s="1347">
        <f t="shared" si="1192"/>
        <v>72</v>
      </c>
      <c r="CJ452" s="1347">
        <f t="shared" si="1192"/>
        <v>162</v>
      </c>
      <c r="CK452" s="1348">
        <f t="shared" si="1192"/>
        <v>324</v>
      </c>
      <c r="CL452" s="1348">
        <f t="shared" si="1192"/>
        <v>500</v>
      </c>
      <c r="CM452" s="1348">
        <f t="shared" si="1192"/>
        <v>500</v>
      </c>
      <c r="CN452" s="1347">
        <f t="shared" si="1192"/>
        <v>600</v>
      </c>
      <c r="CO452" s="1347">
        <f t="shared" si="1192"/>
        <v>600</v>
      </c>
      <c r="CP452" s="1347">
        <f t="shared" si="1192"/>
        <v>750</v>
      </c>
      <c r="CQ452" s="1347" t="str">
        <f t="shared" si="1192"/>
        <v/>
      </c>
      <c r="CR452" s="1347" t="str">
        <f t="shared" si="1192"/>
        <v/>
      </c>
      <c r="CS452" s="1346" t="str">
        <f t="shared" si="1192"/>
        <v/>
      </c>
      <c r="CT452" s="1349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92"/>
        <v>3600</v>
      </c>
      <c r="CF453" s="1347">
        <f t="shared" si="1192"/>
        <v>3600</v>
      </c>
      <c r="CG453" s="1347">
        <f t="shared" si="1192"/>
        <v>3600</v>
      </c>
      <c r="CH453" s="1347">
        <f t="shared" si="1192"/>
        <v>3600</v>
      </c>
      <c r="CI453" s="1347">
        <f t="shared" si="1192"/>
        <v>3600</v>
      </c>
      <c r="CJ453" s="1347">
        <f t="shared" si="1192"/>
        <v>3600</v>
      </c>
      <c r="CK453" s="1348">
        <f t="shared" si="1192"/>
        <v>3600</v>
      </c>
      <c r="CL453" s="1348">
        <f t="shared" si="1192"/>
        <v>3600</v>
      </c>
      <c r="CM453" s="1348">
        <f t="shared" si="1192"/>
        <v>3600</v>
      </c>
      <c r="CN453" s="1347">
        <f t="shared" si="1192"/>
        <v>3600</v>
      </c>
      <c r="CO453" s="1347">
        <f t="shared" si="1192"/>
        <v>3600</v>
      </c>
      <c r="CP453" s="1347">
        <f t="shared" si="1192"/>
        <v>3600</v>
      </c>
      <c r="CQ453" s="1347">
        <f t="shared" si="1192"/>
        <v>3600</v>
      </c>
      <c r="CR453" s="1347">
        <f t="shared" si="1192"/>
        <v>3600</v>
      </c>
      <c r="CS453" s="1346">
        <f t="shared" si="1192"/>
        <v>3600</v>
      </c>
      <c r="CT453" s="1349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92"/>
        <v/>
      </c>
      <c r="CF454" s="1352" t="str">
        <f t="shared" si="1192"/>
        <v/>
      </c>
      <c r="CG454" s="1352" t="str">
        <f t="shared" si="1192"/>
        <v/>
      </c>
      <c r="CH454" s="1352" t="str">
        <f t="shared" si="1192"/>
        <v/>
      </c>
      <c r="CI454" s="1352">
        <f t="shared" si="1192"/>
        <v>3.3816046966731898E-2</v>
      </c>
      <c r="CJ454" s="1352">
        <f t="shared" si="1192"/>
        <v>7.6086105675146773E-2</v>
      </c>
      <c r="CK454" s="1353">
        <f t="shared" si="1192"/>
        <v>0.15655577299412915</v>
      </c>
      <c r="CL454" s="1353">
        <f t="shared" si="1192"/>
        <v>0.18786692759295498</v>
      </c>
      <c r="CM454" s="1353">
        <f t="shared" si="1192"/>
        <v>0.21738887335756218</v>
      </c>
      <c r="CN454" s="1352">
        <f t="shared" si="1192"/>
        <v>0.23483365949119375</v>
      </c>
      <c r="CO454" s="1352">
        <f t="shared" si="1192"/>
        <v>0.35225048923679059</v>
      </c>
      <c r="CP454" s="1352">
        <f t="shared" si="1192"/>
        <v>0.58708414872798431</v>
      </c>
      <c r="CQ454" s="1352" t="str">
        <f t="shared" si="1192"/>
        <v/>
      </c>
      <c r="CR454" s="1352" t="str">
        <f t="shared" si="1192"/>
        <v/>
      </c>
      <c r="CS454" s="1351" t="str">
        <f t="shared" si="1192"/>
        <v/>
      </c>
      <c r="CT454" s="1354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5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222"/>
        <v/>
      </c>
      <c r="CF455" s="1347" t="str">
        <f t="shared" si="1222"/>
        <v/>
      </c>
      <c r="CG455" s="1347" t="str">
        <f t="shared" si="1222"/>
        <v/>
      </c>
      <c r="CH455" s="1347" t="str">
        <f t="shared" si="1222"/>
        <v/>
      </c>
      <c r="CI455" s="1347">
        <f t="shared" si="1222"/>
        <v>9</v>
      </c>
      <c r="CJ455" s="1347">
        <f t="shared" si="1222"/>
        <v>20</v>
      </c>
      <c r="CK455" s="1348">
        <f t="shared" si="1222"/>
        <v>30</v>
      </c>
      <c r="CL455" s="1348">
        <f t="shared" si="1222"/>
        <v>30</v>
      </c>
      <c r="CM455" s="1348">
        <f t="shared" si="1222"/>
        <v>40</v>
      </c>
      <c r="CN455" s="1347">
        <f t="shared" si="1222"/>
        <v>60</v>
      </c>
      <c r="CO455" s="1347">
        <f t="shared" si="1222"/>
        <v>90</v>
      </c>
      <c r="CP455" s="1347">
        <f t="shared" si="1222"/>
        <v>150</v>
      </c>
      <c r="CQ455" s="1347" t="str">
        <f t="shared" si="1222"/>
        <v/>
      </c>
      <c r="CR455" s="1347" t="str">
        <f t="shared" si="1222"/>
        <v/>
      </c>
      <c r="CS455" s="1346" t="str">
        <f t="shared" si="1222"/>
        <v/>
      </c>
      <c r="CT455" s="1349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5" t="str">
        <f t="shared" si="1222"/>
        <v/>
      </c>
      <c r="CE456" s="1346" t="str">
        <f t="shared" si="1223"/>
        <v/>
      </c>
      <c r="CF456" s="1347" t="str">
        <f t="shared" si="1223"/>
        <v/>
      </c>
      <c r="CG456" s="1347" t="str">
        <f t="shared" si="1223"/>
        <v/>
      </c>
      <c r="CH456" s="1347" t="str">
        <f t="shared" si="1223"/>
        <v/>
      </c>
      <c r="CI456" s="1347">
        <f t="shared" si="1223"/>
        <v>160</v>
      </c>
      <c r="CJ456" s="1347">
        <f t="shared" si="1223"/>
        <v>180</v>
      </c>
      <c r="CK456" s="1348">
        <f t="shared" si="1223"/>
        <v>300</v>
      </c>
      <c r="CL456" s="1348">
        <f t="shared" si="1223"/>
        <v>450</v>
      </c>
      <c r="CM456" s="1348">
        <f t="shared" si="1223"/>
        <v>540</v>
      </c>
      <c r="CN456" s="1347">
        <f t="shared" si="1223"/>
        <v>720</v>
      </c>
      <c r="CO456" s="1347">
        <f t="shared" si="1223"/>
        <v>1200</v>
      </c>
      <c r="CP456" s="1347">
        <f t="shared" si="1223"/>
        <v>1350</v>
      </c>
      <c r="CQ456" s="1347" t="str">
        <f t="shared" si="1223"/>
        <v/>
      </c>
      <c r="CR456" s="1347" t="str">
        <f t="shared" si="1223"/>
        <v/>
      </c>
      <c r="CS456" s="1346" t="str">
        <f t="shared" si="1223"/>
        <v/>
      </c>
      <c r="CT456" s="1349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0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871</v>
      </c>
      <c r="G457" s="641"/>
      <c r="H457" s="641" t="s">
        <v>871</v>
      </c>
      <c r="I457" s="641" t="s">
        <v>873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871</v>
      </c>
      <c r="W457" s="641" t="s">
        <v>276</v>
      </c>
      <c r="X457" s="641" t="s">
        <v>871</v>
      </c>
      <c r="Y457" s="641" t="s">
        <v>871</v>
      </c>
      <c r="Z457" s="641" t="s">
        <v>873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5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228"/>
        <v/>
      </c>
      <c r="CF458" s="1347" t="str">
        <f t="shared" si="1228"/>
        <v/>
      </c>
      <c r="CG458" s="1347" t="str">
        <f t="shared" si="1228"/>
        <v/>
      </c>
      <c r="CH458" s="1347" t="str">
        <f t="shared" si="1228"/>
        <v/>
      </c>
      <c r="CI458" s="1347" t="str">
        <f t="shared" si="1228"/>
        <v/>
      </c>
      <c r="CJ458" s="1347" t="str">
        <f t="shared" si="1228"/>
        <v/>
      </c>
      <c r="CK458" s="1348" t="str">
        <f t="shared" si="1228"/>
        <v/>
      </c>
      <c r="CL458" s="1348">
        <f t="shared" si="1228"/>
        <v>25</v>
      </c>
      <c r="CM458" s="1348">
        <f t="shared" si="1228"/>
        <v>25</v>
      </c>
      <c r="CN458" s="1347" t="str">
        <f t="shared" si="1228"/>
        <v/>
      </c>
      <c r="CO458" s="1347" t="str">
        <f t="shared" si="1228"/>
        <v/>
      </c>
      <c r="CP458" s="1347" t="str">
        <f t="shared" si="1228"/>
        <v/>
      </c>
      <c r="CQ458" s="1347" t="str">
        <f t="shared" si="1228"/>
        <v/>
      </c>
      <c r="CR458" s="1347" t="str">
        <f t="shared" si="1228"/>
        <v/>
      </c>
      <c r="CS458" s="1346" t="str">
        <f t="shared" si="1228"/>
        <v/>
      </c>
      <c r="CT458" s="1349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229"/>
        <v/>
      </c>
      <c r="CF459" s="1347" t="str">
        <f t="shared" si="1229"/>
        <v/>
      </c>
      <c r="CG459" s="1347" t="str">
        <f t="shared" si="1229"/>
        <v/>
      </c>
      <c r="CH459" s="1347" t="str">
        <f t="shared" si="1229"/>
        <v/>
      </c>
      <c r="CI459" s="1347" t="str">
        <f t="shared" si="1229"/>
        <v/>
      </c>
      <c r="CJ459" s="1347" t="str">
        <f t="shared" si="1229"/>
        <v/>
      </c>
      <c r="CK459" s="1348" t="str">
        <f t="shared" si="1229"/>
        <v/>
      </c>
      <c r="CL459" s="1348">
        <f t="shared" si="1229"/>
        <v>4</v>
      </c>
      <c r="CM459" s="1348">
        <f t="shared" si="1229"/>
        <v>6</v>
      </c>
      <c r="CN459" s="1347" t="str">
        <f t="shared" si="1229"/>
        <v/>
      </c>
      <c r="CO459" s="1347" t="str">
        <f t="shared" si="1229"/>
        <v/>
      </c>
      <c r="CP459" s="1347" t="str">
        <f t="shared" si="1229"/>
        <v/>
      </c>
      <c r="CQ459" s="1347" t="str">
        <f t="shared" si="1229"/>
        <v/>
      </c>
      <c r="CR459" s="1347" t="str">
        <f t="shared" si="1229"/>
        <v/>
      </c>
      <c r="CS459" s="1346" t="str">
        <f t="shared" si="1229"/>
        <v/>
      </c>
      <c r="CT459" s="1349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229"/>
        <v/>
      </c>
      <c r="CF460" s="1347" t="str">
        <f t="shared" si="1229"/>
        <v/>
      </c>
      <c r="CG460" s="1347" t="str">
        <f t="shared" si="1229"/>
        <v/>
      </c>
      <c r="CH460" s="1347" t="str">
        <f t="shared" si="1229"/>
        <v/>
      </c>
      <c r="CI460" s="1347" t="str">
        <f t="shared" si="1229"/>
        <v/>
      </c>
      <c r="CJ460" s="1347" t="str">
        <f t="shared" si="1229"/>
        <v/>
      </c>
      <c r="CK460" s="1348" t="str">
        <f t="shared" si="1229"/>
        <v/>
      </c>
      <c r="CL460" s="1348">
        <f t="shared" si="1229"/>
        <v>6</v>
      </c>
      <c r="CM460" s="1348">
        <f t="shared" si="1229"/>
        <v>10</v>
      </c>
      <c r="CN460" s="1347" t="str">
        <f t="shared" si="1229"/>
        <v/>
      </c>
      <c r="CO460" s="1347" t="str">
        <f t="shared" si="1229"/>
        <v/>
      </c>
      <c r="CP460" s="1347" t="str">
        <f t="shared" si="1229"/>
        <v/>
      </c>
      <c r="CQ460" s="1347" t="str">
        <f t="shared" si="1229"/>
        <v/>
      </c>
      <c r="CR460" s="1347" t="str">
        <f t="shared" si="1229"/>
        <v/>
      </c>
      <c r="CS460" s="1346" t="str">
        <f t="shared" si="1229"/>
        <v/>
      </c>
      <c r="CT460" s="1349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229"/>
        <v/>
      </c>
      <c r="CF461" s="1347" t="str">
        <f t="shared" si="1229"/>
        <v/>
      </c>
      <c r="CG461" s="1347" t="str">
        <f t="shared" si="1229"/>
        <v/>
      </c>
      <c r="CH461" s="1347" t="str">
        <f t="shared" si="1229"/>
        <v/>
      </c>
      <c r="CI461" s="1347" t="str">
        <f t="shared" si="1229"/>
        <v/>
      </c>
      <c r="CJ461" s="1347" t="str">
        <f t="shared" si="1229"/>
        <v/>
      </c>
      <c r="CK461" s="1348" t="str">
        <f t="shared" si="1229"/>
        <v/>
      </c>
      <c r="CL461" s="1348">
        <f t="shared" si="1229"/>
        <v>900</v>
      </c>
      <c r="CM461" s="1348">
        <f t="shared" si="1229"/>
        <v>1000</v>
      </c>
      <c r="CN461" s="1347" t="str">
        <f t="shared" si="1229"/>
        <v/>
      </c>
      <c r="CO461" s="1347" t="str">
        <f t="shared" si="1229"/>
        <v/>
      </c>
      <c r="CP461" s="1347" t="str">
        <f t="shared" si="1229"/>
        <v/>
      </c>
      <c r="CQ461" s="1347" t="str">
        <f t="shared" si="1229"/>
        <v/>
      </c>
      <c r="CR461" s="1347" t="str">
        <f t="shared" si="1229"/>
        <v/>
      </c>
      <c r="CS461" s="1346" t="str">
        <f t="shared" si="1229"/>
        <v/>
      </c>
      <c r="CT461" s="1349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229"/>
        <v>3630</v>
      </c>
      <c r="CF462" s="1347">
        <f t="shared" si="1229"/>
        <v>3630</v>
      </c>
      <c r="CG462" s="1347">
        <f t="shared" si="1229"/>
        <v>3630</v>
      </c>
      <c r="CH462" s="1347">
        <f t="shared" si="1229"/>
        <v>3630</v>
      </c>
      <c r="CI462" s="1347">
        <f t="shared" si="1229"/>
        <v>3630</v>
      </c>
      <c r="CJ462" s="1347">
        <f t="shared" si="1229"/>
        <v>3630</v>
      </c>
      <c r="CK462" s="1348">
        <f t="shared" si="1229"/>
        <v>3630</v>
      </c>
      <c r="CL462" s="1348">
        <f t="shared" si="1229"/>
        <v>3630</v>
      </c>
      <c r="CM462" s="1348">
        <f t="shared" si="1229"/>
        <v>3630</v>
      </c>
      <c r="CN462" s="1347">
        <f t="shared" si="1229"/>
        <v>3630</v>
      </c>
      <c r="CO462" s="1347">
        <f t="shared" si="1229"/>
        <v>3630</v>
      </c>
      <c r="CP462" s="1347">
        <f t="shared" si="1229"/>
        <v>3630</v>
      </c>
      <c r="CQ462" s="1347">
        <f t="shared" si="1229"/>
        <v>3630</v>
      </c>
      <c r="CR462" s="1347">
        <f t="shared" si="1229"/>
        <v>3630</v>
      </c>
      <c r="CS462" s="1346">
        <f t="shared" si="1229"/>
        <v>3630</v>
      </c>
      <c r="CT462" s="1349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229"/>
        <v/>
      </c>
      <c r="CF463" s="1352" t="str">
        <f t="shared" si="1229"/>
        <v/>
      </c>
      <c r="CG463" s="1352" t="str">
        <f t="shared" si="1229"/>
        <v/>
      </c>
      <c r="CH463" s="1352" t="str">
        <f t="shared" si="1229"/>
        <v/>
      </c>
      <c r="CI463" s="1352" t="str">
        <f t="shared" si="1229"/>
        <v/>
      </c>
      <c r="CJ463" s="1352" t="str">
        <f t="shared" si="1229"/>
        <v/>
      </c>
      <c r="CK463" s="1353" t="str">
        <f t="shared" si="1229"/>
        <v/>
      </c>
      <c r="CL463" s="1353">
        <f t="shared" si="1229"/>
        <v>0.31572080887149384</v>
      </c>
      <c r="CM463" s="1353">
        <f t="shared" si="1229"/>
        <v>0.60889013139502379</v>
      </c>
      <c r="CN463" s="1352" t="str">
        <f t="shared" si="1229"/>
        <v/>
      </c>
      <c r="CO463" s="1352" t="str">
        <f t="shared" si="1229"/>
        <v/>
      </c>
      <c r="CP463" s="1352" t="str">
        <f t="shared" si="1229"/>
        <v/>
      </c>
      <c r="CQ463" s="1352" t="str">
        <f t="shared" si="1229"/>
        <v/>
      </c>
      <c r="CR463" s="1352" t="str">
        <f t="shared" si="1229"/>
        <v/>
      </c>
      <c r="CS463" s="1351" t="str">
        <f t="shared" si="1229"/>
        <v/>
      </c>
      <c r="CT463" s="1354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5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59"/>
        <v/>
      </c>
      <c r="CF464" s="1347" t="str">
        <f t="shared" si="1259"/>
        <v/>
      </c>
      <c r="CG464" s="1347" t="str">
        <f t="shared" si="1259"/>
        <v/>
      </c>
      <c r="CH464" s="1347" t="str">
        <f t="shared" si="1259"/>
        <v/>
      </c>
      <c r="CI464" s="1347" t="str">
        <f t="shared" si="1259"/>
        <v/>
      </c>
      <c r="CJ464" s="1347" t="str">
        <f t="shared" si="1259"/>
        <v/>
      </c>
      <c r="CK464" s="1348" t="str">
        <f t="shared" si="1259"/>
        <v/>
      </c>
      <c r="CL464" s="1348">
        <f t="shared" si="1259"/>
        <v>1.8</v>
      </c>
      <c r="CM464" s="1348">
        <f t="shared" si="1259"/>
        <v>75</v>
      </c>
      <c r="CN464" s="1347" t="str">
        <f t="shared" si="1259"/>
        <v/>
      </c>
      <c r="CO464" s="1347" t="str">
        <f t="shared" si="1259"/>
        <v/>
      </c>
      <c r="CP464" s="1347" t="str">
        <f t="shared" si="1259"/>
        <v/>
      </c>
      <c r="CQ464" s="1347" t="str">
        <f t="shared" si="1259"/>
        <v/>
      </c>
      <c r="CR464" s="1347" t="str">
        <f t="shared" si="1259"/>
        <v/>
      </c>
      <c r="CS464" s="1346" t="str">
        <f t="shared" si="1259"/>
        <v/>
      </c>
      <c r="CT464" s="1349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5" t="str">
        <f t="shared" si="1259"/>
        <v/>
      </c>
      <c r="CE465" s="1346" t="str">
        <f t="shared" si="1260"/>
        <v/>
      </c>
      <c r="CF465" s="1347" t="str">
        <f t="shared" si="1260"/>
        <v/>
      </c>
      <c r="CG465" s="1347" t="str">
        <f t="shared" si="1260"/>
        <v/>
      </c>
      <c r="CH465" s="1347" t="str">
        <f t="shared" si="1260"/>
        <v/>
      </c>
      <c r="CI465" s="1347" t="str">
        <f t="shared" si="1260"/>
        <v/>
      </c>
      <c r="CJ465" s="1347" t="str">
        <f t="shared" si="1260"/>
        <v/>
      </c>
      <c r="CK465" s="1348" t="str">
        <f t="shared" si="1260"/>
        <v/>
      </c>
      <c r="CL465" s="1348">
        <f t="shared" si="1260"/>
        <v>72</v>
      </c>
      <c r="CM465" s="1348">
        <f t="shared" si="1260"/>
        <v>2700</v>
      </c>
      <c r="CN465" s="1347" t="str">
        <f t="shared" si="1260"/>
        <v/>
      </c>
      <c r="CO465" s="1347" t="str">
        <f t="shared" si="1260"/>
        <v/>
      </c>
      <c r="CP465" s="1347" t="str">
        <f t="shared" si="1260"/>
        <v/>
      </c>
      <c r="CQ465" s="1347" t="str">
        <f t="shared" si="1260"/>
        <v/>
      </c>
      <c r="CR465" s="1347" t="str">
        <f t="shared" si="1260"/>
        <v/>
      </c>
      <c r="CS465" s="1346" t="str">
        <f t="shared" si="1260"/>
        <v/>
      </c>
      <c r="CT465" s="1349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0" t="s">
        <v>728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5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65"/>
        <v/>
      </c>
      <c r="CF467" s="1347" t="str">
        <f t="shared" si="1265"/>
        <v/>
      </c>
      <c r="CG467" s="1347" t="str">
        <f t="shared" si="1265"/>
        <v/>
      </c>
      <c r="CH467" s="1347" t="str">
        <f t="shared" si="1265"/>
        <v/>
      </c>
      <c r="CI467" s="1347" t="str">
        <f t="shared" si="1265"/>
        <v/>
      </c>
      <c r="CJ467" s="1347" t="str">
        <f t="shared" si="1265"/>
        <v/>
      </c>
      <c r="CK467" s="1348">
        <f t="shared" si="1265"/>
        <v>1</v>
      </c>
      <c r="CL467" s="1348">
        <f t="shared" si="1265"/>
        <v>4</v>
      </c>
      <c r="CM467" s="1348">
        <f t="shared" si="1265"/>
        <v>10</v>
      </c>
      <c r="CN467" s="1347" t="str">
        <f t="shared" si="1265"/>
        <v/>
      </c>
      <c r="CO467" s="1347" t="str">
        <f t="shared" si="1265"/>
        <v/>
      </c>
      <c r="CP467" s="1347" t="str">
        <f t="shared" si="1265"/>
        <v/>
      </c>
      <c r="CQ467" s="1347" t="str">
        <f t="shared" si="1265"/>
        <v/>
      </c>
      <c r="CR467" s="1347" t="str">
        <f t="shared" si="1265"/>
        <v/>
      </c>
      <c r="CS467" s="1346" t="str">
        <f t="shared" si="1265"/>
        <v/>
      </c>
      <c r="CT467" s="1349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66"/>
        <v/>
      </c>
      <c r="CF468" s="1347" t="str">
        <f t="shared" si="1266"/>
        <v/>
      </c>
      <c r="CG468" s="1347" t="str">
        <f t="shared" si="1266"/>
        <v/>
      </c>
      <c r="CH468" s="1347" t="str">
        <f t="shared" si="1266"/>
        <v/>
      </c>
      <c r="CI468" s="1347" t="str">
        <f t="shared" si="1266"/>
        <v/>
      </c>
      <c r="CJ468" s="1347" t="str">
        <f t="shared" si="1266"/>
        <v/>
      </c>
      <c r="CK468" s="1348">
        <f t="shared" si="1266"/>
        <v>1</v>
      </c>
      <c r="CL468" s="1348">
        <f t="shared" si="1266"/>
        <v>1</v>
      </c>
      <c r="CM468" s="1348">
        <f t="shared" si="1266"/>
        <v>10</v>
      </c>
      <c r="CN468" s="1347" t="str">
        <f t="shared" si="1266"/>
        <v/>
      </c>
      <c r="CO468" s="1347" t="str">
        <f t="shared" si="1266"/>
        <v/>
      </c>
      <c r="CP468" s="1347" t="str">
        <f t="shared" si="1266"/>
        <v/>
      </c>
      <c r="CQ468" s="1347" t="str">
        <f t="shared" si="1266"/>
        <v/>
      </c>
      <c r="CR468" s="1347" t="str">
        <f t="shared" si="1266"/>
        <v/>
      </c>
      <c r="CS468" s="1346" t="str">
        <f t="shared" si="1266"/>
        <v/>
      </c>
      <c r="CT468" s="1349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66"/>
        <v/>
      </c>
      <c r="CF469" s="1347" t="str">
        <f t="shared" si="1266"/>
        <v/>
      </c>
      <c r="CG469" s="1347" t="str">
        <f t="shared" si="1266"/>
        <v/>
      </c>
      <c r="CH469" s="1347" t="str">
        <f t="shared" si="1266"/>
        <v/>
      </c>
      <c r="CI469" s="1347" t="str">
        <f t="shared" si="1266"/>
        <v/>
      </c>
      <c r="CJ469" s="1347" t="str">
        <f t="shared" si="1266"/>
        <v/>
      </c>
      <c r="CK469" s="1348">
        <f t="shared" si="1266"/>
        <v>2</v>
      </c>
      <c r="CL469" s="1348">
        <f t="shared" si="1266"/>
        <v>12</v>
      </c>
      <c r="CM469" s="1348">
        <f t="shared" si="1266"/>
        <v>12</v>
      </c>
      <c r="CN469" s="1347" t="str">
        <f t="shared" si="1266"/>
        <v/>
      </c>
      <c r="CO469" s="1347" t="str">
        <f t="shared" si="1266"/>
        <v/>
      </c>
      <c r="CP469" s="1347" t="str">
        <f t="shared" si="1266"/>
        <v/>
      </c>
      <c r="CQ469" s="1347" t="str">
        <f t="shared" si="1266"/>
        <v/>
      </c>
      <c r="CR469" s="1347" t="str">
        <f t="shared" si="1266"/>
        <v/>
      </c>
      <c r="CS469" s="1346" t="str">
        <f t="shared" si="1266"/>
        <v/>
      </c>
      <c r="CT469" s="1349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66"/>
        <v/>
      </c>
      <c r="CF470" s="1347" t="str">
        <f t="shared" si="1266"/>
        <v/>
      </c>
      <c r="CG470" s="1347" t="str">
        <f t="shared" si="1266"/>
        <v/>
      </c>
      <c r="CH470" s="1347" t="str">
        <f t="shared" si="1266"/>
        <v/>
      </c>
      <c r="CI470" s="1347" t="str">
        <f t="shared" si="1266"/>
        <v/>
      </c>
      <c r="CJ470" s="1347" t="str">
        <f t="shared" si="1266"/>
        <v/>
      </c>
      <c r="CK470" s="1348">
        <f t="shared" si="1266"/>
        <v>20</v>
      </c>
      <c r="CL470" s="1348">
        <f t="shared" si="1266"/>
        <v>48</v>
      </c>
      <c r="CM470" s="1348">
        <f t="shared" si="1266"/>
        <v>120</v>
      </c>
      <c r="CN470" s="1347" t="str">
        <f t="shared" si="1266"/>
        <v/>
      </c>
      <c r="CO470" s="1347" t="str">
        <f t="shared" si="1266"/>
        <v/>
      </c>
      <c r="CP470" s="1347" t="str">
        <f t="shared" si="1266"/>
        <v/>
      </c>
      <c r="CQ470" s="1347" t="str">
        <f t="shared" si="1266"/>
        <v/>
      </c>
      <c r="CR470" s="1347" t="str">
        <f t="shared" si="1266"/>
        <v/>
      </c>
      <c r="CS470" s="1346" t="str">
        <f t="shared" si="1266"/>
        <v/>
      </c>
      <c r="CT470" s="1349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66"/>
        <v>3540</v>
      </c>
      <c r="CF471" s="1347">
        <f t="shared" si="1266"/>
        <v>3540</v>
      </c>
      <c r="CG471" s="1347">
        <f t="shared" si="1266"/>
        <v>3540</v>
      </c>
      <c r="CH471" s="1347">
        <f t="shared" si="1266"/>
        <v>3540</v>
      </c>
      <c r="CI471" s="1347">
        <f t="shared" si="1266"/>
        <v>3540</v>
      </c>
      <c r="CJ471" s="1347">
        <f t="shared" si="1266"/>
        <v>3540</v>
      </c>
      <c r="CK471" s="1348">
        <f t="shared" si="1266"/>
        <v>3540</v>
      </c>
      <c r="CL471" s="1348">
        <f t="shared" si="1266"/>
        <v>3540</v>
      </c>
      <c r="CM471" s="1348">
        <f t="shared" si="1266"/>
        <v>3540</v>
      </c>
      <c r="CN471" s="1347">
        <f t="shared" si="1266"/>
        <v>3540</v>
      </c>
      <c r="CO471" s="1347">
        <f t="shared" si="1266"/>
        <v>3540</v>
      </c>
      <c r="CP471" s="1347">
        <f t="shared" si="1266"/>
        <v>3540</v>
      </c>
      <c r="CQ471" s="1347">
        <f t="shared" si="1266"/>
        <v>3540</v>
      </c>
      <c r="CR471" s="1347">
        <f t="shared" si="1266"/>
        <v>3540</v>
      </c>
      <c r="CS471" s="1346">
        <f t="shared" si="1266"/>
        <v>3540</v>
      </c>
      <c r="CT471" s="1349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66"/>
        <v/>
      </c>
      <c r="CF472" s="1352" t="str">
        <f t="shared" si="1266"/>
        <v/>
      </c>
      <c r="CG472" s="1352" t="str">
        <f t="shared" si="1266"/>
        <v/>
      </c>
      <c r="CH472" s="1352" t="str">
        <f t="shared" si="1266"/>
        <v/>
      </c>
      <c r="CI472" s="1352" t="str">
        <f t="shared" si="1266"/>
        <v/>
      </c>
      <c r="CJ472" s="1352" t="str">
        <f t="shared" si="1266"/>
        <v/>
      </c>
      <c r="CK472" s="1353">
        <f t="shared" si="1266"/>
        <v>7.697325505544683E-3</v>
      </c>
      <c r="CL472" s="1353">
        <f t="shared" si="1266"/>
        <v>3.1668996365669555E-2</v>
      </c>
      <c r="CM472" s="1353">
        <f t="shared" si="1266"/>
        <v>4.6183953033268103E-2</v>
      </c>
      <c r="CN472" s="1352" t="str">
        <f t="shared" si="1266"/>
        <v/>
      </c>
      <c r="CO472" s="1352" t="str">
        <f t="shared" si="1266"/>
        <v/>
      </c>
      <c r="CP472" s="1352" t="str">
        <f t="shared" si="1266"/>
        <v/>
      </c>
      <c r="CQ472" s="1352" t="str">
        <f t="shared" si="1266"/>
        <v/>
      </c>
      <c r="CR472" s="1352" t="str">
        <f t="shared" si="1266"/>
        <v/>
      </c>
      <c r="CS472" s="1351" t="str">
        <f t="shared" si="1266"/>
        <v/>
      </c>
      <c r="CT472" s="1354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5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96"/>
        <v/>
      </c>
      <c r="CF473" s="1347" t="str">
        <f t="shared" si="1296"/>
        <v/>
      </c>
      <c r="CG473" s="1347" t="str">
        <f t="shared" si="1296"/>
        <v/>
      </c>
      <c r="CH473" s="1347" t="str">
        <f t="shared" si="1296"/>
        <v/>
      </c>
      <c r="CI473" s="1347" t="str">
        <f t="shared" si="1296"/>
        <v/>
      </c>
      <c r="CJ473" s="1347" t="str">
        <f t="shared" si="1296"/>
        <v/>
      </c>
      <c r="CK473" s="1348">
        <f t="shared" si="1296"/>
        <v>5</v>
      </c>
      <c r="CL473" s="1348">
        <f t="shared" si="1296"/>
        <v>6</v>
      </c>
      <c r="CM473" s="1348">
        <f t="shared" si="1296"/>
        <v>10</v>
      </c>
      <c r="CN473" s="1347" t="str">
        <f t="shared" si="1296"/>
        <v/>
      </c>
      <c r="CO473" s="1347" t="str">
        <f t="shared" si="1296"/>
        <v/>
      </c>
      <c r="CP473" s="1347" t="str">
        <f t="shared" si="1296"/>
        <v/>
      </c>
      <c r="CQ473" s="1347" t="str">
        <f t="shared" si="1296"/>
        <v/>
      </c>
      <c r="CR473" s="1347" t="str">
        <f t="shared" si="1296"/>
        <v/>
      </c>
      <c r="CS473" s="1346" t="str">
        <f t="shared" si="1296"/>
        <v/>
      </c>
      <c r="CT473" s="1349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5" t="str">
        <f t="shared" si="1296"/>
        <v/>
      </c>
      <c r="CE474" s="1346" t="str">
        <f t="shared" si="1297"/>
        <v/>
      </c>
      <c r="CF474" s="1347" t="str">
        <f t="shared" si="1297"/>
        <v/>
      </c>
      <c r="CG474" s="1347" t="str">
        <f t="shared" si="1297"/>
        <v/>
      </c>
      <c r="CH474" s="1347" t="str">
        <f t="shared" si="1297"/>
        <v/>
      </c>
      <c r="CI474" s="1347" t="str">
        <f t="shared" si="1297"/>
        <v/>
      </c>
      <c r="CJ474" s="1347" t="str">
        <f t="shared" si="1297"/>
        <v/>
      </c>
      <c r="CK474" s="1348">
        <f t="shared" si="1297"/>
        <v>120</v>
      </c>
      <c r="CL474" s="1348">
        <f t="shared" si="1297"/>
        <v>240</v>
      </c>
      <c r="CM474" s="1348">
        <f t="shared" si="1297"/>
        <v>1200</v>
      </c>
      <c r="CN474" s="1347" t="str">
        <f t="shared" si="1297"/>
        <v/>
      </c>
      <c r="CO474" s="1347" t="str">
        <f t="shared" si="1297"/>
        <v/>
      </c>
      <c r="CP474" s="1347" t="str">
        <f t="shared" si="1297"/>
        <v/>
      </c>
      <c r="CQ474" s="1347" t="str">
        <f t="shared" si="1297"/>
        <v/>
      </c>
      <c r="CR474" s="1347" t="str">
        <f t="shared" si="1297"/>
        <v/>
      </c>
      <c r="CS474" s="1346" t="str">
        <f t="shared" si="1297"/>
        <v/>
      </c>
      <c r="CT474" s="1349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0" t="s">
        <v>727</v>
      </c>
      <c r="B475" s="273"/>
      <c r="C475" s="273"/>
      <c r="D475" s="273"/>
      <c r="E475" s="273"/>
      <c r="F475" s="273" t="s">
        <v>871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871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5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02"/>
        <v/>
      </c>
      <c r="CF476" s="1347" t="str">
        <f t="shared" si="1302"/>
        <v/>
      </c>
      <c r="CG476" s="1347" t="str">
        <f t="shared" si="1302"/>
        <v/>
      </c>
      <c r="CH476" s="1347" t="str">
        <f t="shared" si="1302"/>
        <v/>
      </c>
      <c r="CI476" s="1347" t="str">
        <f t="shared" si="1302"/>
        <v/>
      </c>
      <c r="CJ476" s="1347" t="str">
        <f t="shared" si="1302"/>
        <v/>
      </c>
      <c r="CK476" s="1348" t="str">
        <f t="shared" si="1302"/>
        <v/>
      </c>
      <c r="CL476" s="1348" t="str">
        <f t="shared" si="1302"/>
        <v/>
      </c>
      <c r="CM476" s="1348" t="str">
        <f t="shared" si="1302"/>
        <v/>
      </c>
      <c r="CN476" s="1347" t="str">
        <f t="shared" si="1302"/>
        <v/>
      </c>
      <c r="CO476" s="1347" t="str">
        <f t="shared" si="1302"/>
        <v/>
      </c>
      <c r="CP476" s="1347" t="str">
        <f t="shared" si="1302"/>
        <v/>
      </c>
      <c r="CQ476" s="1347" t="str">
        <f t="shared" si="1302"/>
        <v/>
      </c>
      <c r="CR476" s="1347" t="str">
        <f t="shared" si="1302"/>
        <v/>
      </c>
      <c r="CS476" s="1346" t="str">
        <f t="shared" si="1302"/>
        <v/>
      </c>
      <c r="CT476" s="1349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03"/>
        <v/>
      </c>
      <c r="CF477" s="1347" t="str">
        <f t="shared" si="1303"/>
        <v/>
      </c>
      <c r="CG477" s="1347" t="str">
        <f t="shared" si="1303"/>
        <v/>
      </c>
      <c r="CH477" s="1347" t="str">
        <f t="shared" si="1303"/>
        <v/>
      </c>
      <c r="CI477" s="1347" t="str">
        <f t="shared" si="1303"/>
        <v/>
      </c>
      <c r="CJ477" s="1347" t="str">
        <f t="shared" si="1303"/>
        <v/>
      </c>
      <c r="CK477" s="1348" t="str">
        <f t="shared" si="1303"/>
        <v/>
      </c>
      <c r="CL477" s="1348" t="str">
        <f t="shared" si="1303"/>
        <v/>
      </c>
      <c r="CM477" s="1348" t="str">
        <f t="shared" si="1303"/>
        <v/>
      </c>
      <c r="CN477" s="1347" t="str">
        <f t="shared" si="1303"/>
        <v/>
      </c>
      <c r="CO477" s="1347" t="str">
        <f t="shared" si="1303"/>
        <v/>
      </c>
      <c r="CP477" s="1347" t="str">
        <f t="shared" si="1303"/>
        <v/>
      </c>
      <c r="CQ477" s="1347" t="str">
        <f t="shared" si="1303"/>
        <v/>
      </c>
      <c r="CR477" s="1347" t="str">
        <f t="shared" si="1303"/>
        <v/>
      </c>
      <c r="CS477" s="1346" t="str">
        <f t="shared" si="1303"/>
        <v/>
      </c>
      <c r="CT477" s="1349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03"/>
        <v/>
      </c>
      <c r="CF478" s="1347" t="str">
        <f t="shared" si="1303"/>
        <v/>
      </c>
      <c r="CG478" s="1347" t="str">
        <f t="shared" si="1303"/>
        <v/>
      </c>
      <c r="CH478" s="1347" t="str">
        <f t="shared" si="1303"/>
        <v/>
      </c>
      <c r="CI478" s="1347" t="str">
        <f t="shared" si="1303"/>
        <v/>
      </c>
      <c r="CJ478" s="1347" t="str">
        <f t="shared" si="1303"/>
        <v/>
      </c>
      <c r="CK478" s="1348" t="str">
        <f t="shared" si="1303"/>
        <v/>
      </c>
      <c r="CL478" s="1348" t="str">
        <f t="shared" si="1303"/>
        <v/>
      </c>
      <c r="CM478" s="1348" t="str">
        <f t="shared" si="1303"/>
        <v/>
      </c>
      <c r="CN478" s="1347" t="str">
        <f t="shared" si="1303"/>
        <v/>
      </c>
      <c r="CO478" s="1347" t="str">
        <f t="shared" si="1303"/>
        <v/>
      </c>
      <c r="CP478" s="1347" t="str">
        <f t="shared" si="1303"/>
        <v/>
      </c>
      <c r="CQ478" s="1347" t="str">
        <f t="shared" si="1303"/>
        <v/>
      </c>
      <c r="CR478" s="1347" t="str">
        <f t="shared" si="1303"/>
        <v/>
      </c>
      <c r="CS478" s="1346" t="str">
        <f t="shared" si="1303"/>
        <v/>
      </c>
      <c r="CT478" s="1349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03"/>
        <v/>
      </c>
      <c r="CF479" s="1347" t="str">
        <f t="shared" si="1303"/>
        <v/>
      </c>
      <c r="CG479" s="1347" t="str">
        <f t="shared" si="1303"/>
        <v/>
      </c>
      <c r="CH479" s="1347" t="str">
        <f t="shared" si="1303"/>
        <v/>
      </c>
      <c r="CI479" s="1347" t="str">
        <f t="shared" si="1303"/>
        <v/>
      </c>
      <c r="CJ479" s="1347" t="str">
        <f t="shared" si="1303"/>
        <v/>
      </c>
      <c r="CK479" s="1348" t="str">
        <f t="shared" si="1303"/>
        <v/>
      </c>
      <c r="CL479" s="1348" t="str">
        <f t="shared" si="1303"/>
        <v/>
      </c>
      <c r="CM479" s="1348" t="str">
        <f t="shared" si="1303"/>
        <v/>
      </c>
      <c r="CN479" s="1347" t="str">
        <f t="shared" si="1303"/>
        <v/>
      </c>
      <c r="CO479" s="1347" t="str">
        <f t="shared" si="1303"/>
        <v/>
      </c>
      <c r="CP479" s="1347" t="str">
        <f t="shared" si="1303"/>
        <v/>
      </c>
      <c r="CQ479" s="1347" t="str">
        <f t="shared" si="1303"/>
        <v/>
      </c>
      <c r="CR479" s="1347" t="str">
        <f t="shared" si="1303"/>
        <v/>
      </c>
      <c r="CS479" s="1346" t="str">
        <f t="shared" si="1303"/>
        <v/>
      </c>
      <c r="CT479" s="1349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03"/>
        <v>3550</v>
      </c>
      <c r="CF480" s="1347">
        <f t="shared" si="1303"/>
        <v>3550</v>
      </c>
      <c r="CG480" s="1347">
        <f t="shared" si="1303"/>
        <v>3550</v>
      </c>
      <c r="CH480" s="1347">
        <f t="shared" si="1303"/>
        <v>3550</v>
      </c>
      <c r="CI480" s="1347">
        <f t="shared" si="1303"/>
        <v>3550</v>
      </c>
      <c r="CJ480" s="1347">
        <f t="shared" si="1303"/>
        <v>3550</v>
      </c>
      <c r="CK480" s="1348">
        <f t="shared" si="1303"/>
        <v>3550</v>
      </c>
      <c r="CL480" s="1348">
        <f t="shared" si="1303"/>
        <v>3550</v>
      </c>
      <c r="CM480" s="1348">
        <f t="shared" si="1303"/>
        <v>3550</v>
      </c>
      <c r="CN480" s="1347">
        <f t="shared" si="1303"/>
        <v>3550</v>
      </c>
      <c r="CO480" s="1347">
        <f t="shared" si="1303"/>
        <v>3550</v>
      </c>
      <c r="CP480" s="1347">
        <f t="shared" si="1303"/>
        <v>3550</v>
      </c>
      <c r="CQ480" s="1347">
        <f t="shared" si="1303"/>
        <v>3550</v>
      </c>
      <c r="CR480" s="1347">
        <f t="shared" si="1303"/>
        <v>3550</v>
      </c>
      <c r="CS480" s="1346">
        <f t="shared" si="1303"/>
        <v>3550</v>
      </c>
      <c r="CT480" s="1349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03"/>
        <v/>
      </c>
      <c r="CF481" s="1352" t="str">
        <f t="shared" si="1303"/>
        <v/>
      </c>
      <c r="CG481" s="1352" t="str">
        <f t="shared" si="1303"/>
        <v/>
      </c>
      <c r="CH481" s="1352" t="str">
        <f t="shared" si="1303"/>
        <v/>
      </c>
      <c r="CI481" s="1352" t="str">
        <f t="shared" si="1303"/>
        <v/>
      </c>
      <c r="CJ481" s="1352" t="str">
        <f t="shared" si="1303"/>
        <v/>
      </c>
      <c r="CK481" s="1353" t="str">
        <f t="shared" si="1303"/>
        <v/>
      </c>
      <c r="CL481" s="1353" t="str">
        <f t="shared" si="1303"/>
        <v/>
      </c>
      <c r="CM481" s="1353" t="str">
        <f t="shared" si="1303"/>
        <v/>
      </c>
      <c r="CN481" s="1352" t="str">
        <f t="shared" si="1303"/>
        <v/>
      </c>
      <c r="CO481" s="1352" t="str">
        <f t="shared" si="1303"/>
        <v/>
      </c>
      <c r="CP481" s="1352" t="str">
        <f t="shared" si="1303"/>
        <v/>
      </c>
      <c r="CQ481" s="1352" t="str">
        <f t="shared" si="1303"/>
        <v/>
      </c>
      <c r="CR481" s="1352" t="str">
        <f t="shared" si="1303"/>
        <v/>
      </c>
      <c r="CS481" s="1351" t="str">
        <f t="shared" si="1303"/>
        <v/>
      </c>
      <c r="CT481" s="1354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5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33"/>
        <v/>
      </c>
      <c r="CF482" s="1347" t="str">
        <f t="shared" si="1333"/>
        <v/>
      </c>
      <c r="CG482" s="1347" t="str">
        <f t="shared" si="1333"/>
        <v/>
      </c>
      <c r="CH482" s="1347" t="str">
        <f t="shared" si="1333"/>
        <v/>
      </c>
      <c r="CI482" s="1347" t="str">
        <f t="shared" si="1333"/>
        <v/>
      </c>
      <c r="CJ482" s="1347" t="str">
        <f t="shared" si="1333"/>
        <v/>
      </c>
      <c r="CK482" s="1348" t="str">
        <f t="shared" si="1333"/>
        <v/>
      </c>
      <c r="CL482" s="1348" t="str">
        <f t="shared" si="1333"/>
        <v/>
      </c>
      <c r="CM482" s="1348" t="str">
        <f t="shared" si="1333"/>
        <v/>
      </c>
      <c r="CN482" s="1347" t="str">
        <f t="shared" si="1333"/>
        <v/>
      </c>
      <c r="CO482" s="1347" t="str">
        <f t="shared" si="1333"/>
        <v/>
      </c>
      <c r="CP482" s="1347" t="str">
        <f t="shared" si="1333"/>
        <v/>
      </c>
      <c r="CQ482" s="1347" t="str">
        <f t="shared" si="1333"/>
        <v/>
      </c>
      <c r="CR482" s="1347" t="str">
        <f t="shared" si="1333"/>
        <v/>
      </c>
      <c r="CS482" s="1346" t="str">
        <f t="shared" si="1333"/>
        <v/>
      </c>
      <c r="CT482" s="1349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5" t="str">
        <f t="shared" si="1333"/>
        <v/>
      </c>
      <c r="CE483" s="1346" t="str">
        <f t="shared" si="1334"/>
        <v/>
      </c>
      <c r="CF483" s="1347" t="str">
        <f t="shared" si="1334"/>
        <v/>
      </c>
      <c r="CG483" s="1347" t="str">
        <f t="shared" si="1334"/>
        <v/>
      </c>
      <c r="CH483" s="1347" t="str">
        <f t="shared" si="1334"/>
        <v/>
      </c>
      <c r="CI483" s="1347" t="str">
        <f t="shared" si="1334"/>
        <v/>
      </c>
      <c r="CJ483" s="1347" t="str">
        <f t="shared" si="1334"/>
        <v/>
      </c>
      <c r="CK483" s="1348" t="str">
        <f t="shared" si="1334"/>
        <v/>
      </c>
      <c r="CL483" s="1348" t="str">
        <f t="shared" si="1334"/>
        <v/>
      </c>
      <c r="CM483" s="1348" t="str">
        <f t="shared" si="1334"/>
        <v/>
      </c>
      <c r="CN483" s="1347" t="str">
        <f t="shared" si="1334"/>
        <v/>
      </c>
      <c r="CO483" s="1347" t="str">
        <f t="shared" si="1334"/>
        <v/>
      </c>
      <c r="CP483" s="1347" t="str">
        <f t="shared" si="1334"/>
        <v/>
      </c>
      <c r="CQ483" s="1347" t="str">
        <f t="shared" si="1334"/>
        <v/>
      </c>
      <c r="CR483" s="1347" t="str">
        <f t="shared" si="1334"/>
        <v/>
      </c>
      <c r="CS483" s="1346" t="str">
        <f t="shared" si="1334"/>
        <v/>
      </c>
      <c r="CT483" s="1349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0" t="s">
        <v>729</v>
      </c>
      <c r="B484" s="641"/>
      <c r="C484" s="641"/>
      <c r="D484" s="641"/>
      <c r="E484" s="641"/>
      <c r="F484" s="641" t="s">
        <v>871</v>
      </c>
      <c r="G484" s="641" t="s">
        <v>871</v>
      </c>
      <c r="H484" s="641"/>
      <c r="I484" s="641" t="s">
        <v>882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5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40"/>
        <v/>
      </c>
      <c r="CF485" s="1347" t="str">
        <f t="shared" si="1340"/>
        <v/>
      </c>
      <c r="CG485" s="1347" t="str">
        <f t="shared" si="1340"/>
        <v/>
      </c>
      <c r="CH485" s="1347" t="str">
        <f t="shared" si="1340"/>
        <v/>
      </c>
      <c r="CI485" s="1347" t="str">
        <f t="shared" si="1340"/>
        <v/>
      </c>
      <c r="CJ485" s="1347" t="str">
        <f t="shared" si="1340"/>
        <v/>
      </c>
      <c r="CK485" s="1348" t="str">
        <f t="shared" si="1340"/>
        <v/>
      </c>
      <c r="CL485" s="1348">
        <f t="shared" si="1340"/>
        <v>50</v>
      </c>
      <c r="CM485" s="1348" t="str">
        <f t="shared" si="1340"/>
        <v/>
      </c>
      <c r="CN485" s="1347" t="str">
        <f t="shared" si="1340"/>
        <v/>
      </c>
      <c r="CO485" s="1347" t="str">
        <f t="shared" si="1340"/>
        <v/>
      </c>
      <c r="CP485" s="1347" t="str">
        <f t="shared" si="1340"/>
        <v/>
      </c>
      <c r="CQ485" s="1347" t="str">
        <f t="shared" si="1340"/>
        <v/>
      </c>
      <c r="CR485" s="1347" t="str">
        <f t="shared" si="1340"/>
        <v/>
      </c>
      <c r="CS485" s="1346" t="str">
        <f t="shared" si="1340"/>
        <v/>
      </c>
      <c r="CT485" s="1349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41"/>
        <v/>
      </c>
      <c r="CF486" s="1347" t="str">
        <f t="shared" si="1341"/>
        <v/>
      </c>
      <c r="CG486" s="1347" t="str">
        <f t="shared" si="1341"/>
        <v/>
      </c>
      <c r="CH486" s="1347" t="str">
        <f t="shared" si="1341"/>
        <v/>
      </c>
      <c r="CI486" s="1347" t="str">
        <f t="shared" si="1341"/>
        <v/>
      </c>
      <c r="CJ486" s="1347" t="str">
        <f t="shared" si="1341"/>
        <v/>
      </c>
      <c r="CK486" s="1348" t="str">
        <f t="shared" si="1341"/>
        <v/>
      </c>
      <c r="CL486" s="1348">
        <f t="shared" si="1341"/>
        <v>1</v>
      </c>
      <c r="CM486" s="1348" t="str">
        <f t="shared" si="1341"/>
        <v/>
      </c>
      <c r="CN486" s="1347" t="str">
        <f t="shared" si="1341"/>
        <v/>
      </c>
      <c r="CO486" s="1347" t="str">
        <f t="shared" si="1341"/>
        <v/>
      </c>
      <c r="CP486" s="1347" t="str">
        <f t="shared" si="1341"/>
        <v/>
      </c>
      <c r="CQ486" s="1347" t="str">
        <f t="shared" si="1341"/>
        <v/>
      </c>
      <c r="CR486" s="1347" t="str">
        <f t="shared" si="1341"/>
        <v/>
      </c>
      <c r="CS486" s="1346" t="str">
        <f t="shared" si="1341"/>
        <v/>
      </c>
      <c r="CT486" s="1349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41"/>
        <v/>
      </c>
      <c r="CF487" s="1347" t="str">
        <f t="shared" si="1341"/>
        <v/>
      </c>
      <c r="CG487" s="1347" t="str">
        <f t="shared" si="1341"/>
        <v/>
      </c>
      <c r="CH487" s="1347" t="str">
        <f t="shared" si="1341"/>
        <v/>
      </c>
      <c r="CI487" s="1347" t="str">
        <f t="shared" si="1341"/>
        <v/>
      </c>
      <c r="CJ487" s="1347" t="str">
        <f t="shared" si="1341"/>
        <v/>
      </c>
      <c r="CK487" s="1348" t="str">
        <f t="shared" si="1341"/>
        <v/>
      </c>
      <c r="CL487" s="1348">
        <f t="shared" si="1341"/>
        <v>1</v>
      </c>
      <c r="CM487" s="1348" t="str">
        <f t="shared" si="1341"/>
        <v/>
      </c>
      <c r="CN487" s="1347" t="str">
        <f t="shared" si="1341"/>
        <v/>
      </c>
      <c r="CO487" s="1347" t="str">
        <f t="shared" si="1341"/>
        <v/>
      </c>
      <c r="CP487" s="1347" t="str">
        <f t="shared" si="1341"/>
        <v/>
      </c>
      <c r="CQ487" s="1347" t="str">
        <f t="shared" si="1341"/>
        <v/>
      </c>
      <c r="CR487" s="1347" t="str">
        <f t="shared" si="1341"/>
        <v/>
      </c>
      <c r="CS487" s="1346" t="str">
        <f t="shared" si="1341"/>
        <v/>
      </c>
      <c r="CT487" s="1349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41"/>
        <v/>
      </c>
      <c r="CF488" s="1347" t="str">
        <f t="shared" si="1341"/>
        <v/>
      </c>
      <c r="CG488" s="1347" t="str">
        <f t="shared" si="1341"/>
        <v/>
      </c>
      <c r="CH488" s="1347" t="str">
        <f t="shared" si="1341"/>
        <v/>
      </c>
      <c r="CI488" s="1347" t="str">
        <f t="shared" si="1341"/>
        <v/>
      </c>
      <c r="CJ488" s="1347" t="str">
        <f t="shared" si="1341"/>
        <v/>
      </c>
      <c r="CK488" s="1348" t="str">
        <f t="shared" si="1341"/>
        <v/>
      </c>
      <c r="CL488" s="1348">
        <f t="shared" si="1341"/>
        <v>50</v>
      </c>
      <c r="CM488" s="1348" t="str">
        <f t="shared" si="1341"/>
        <v/>
      </c>
      <c r="CN488" s="1347" t="str">
        <f t="shared" si="1341"/>
        <v/>
      </c>
      <c r="CO488" s="1347" t="str">
        <f t="shared" si="1341"/>
        <v/>
      </c>
      <c r="CP488" s="1347" t="str">
        <f t="shared" si="1341"/>
        <v/>
      </c>
      <c r="CQ488" s="1347" t="str">
        <f t="shared" si="1341"/>
        <v/>
      </c>
      <c r="CR488" s="1347" t="str">
        <f t="shared" si="1341"/>
        <v/>
      </c>
      <c r="CS488" s="1346" t="str">
        <f t="shared" si="1341"/>
        <v/>
      </c>
      <c r="CT488" s="1349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41"/>
        <v>3630</v>
      </c>
      <c r="CF489" s="1347">
        <f t="shared" si="1341"/>
        <v>3630</v>
      </c>
      <c r="CG489" s="1347">
        <f t="shared" si="1341"/>
        <v>3630</v>
      </c>
      <c r="CH489" s="1347">
        <f t="shared" si="1341"/>
        <v>3630</v>
      </c>
      <c r="CI489" s="1347">
        <f t="shared" si="1341"/>
        <v>3630</v>
      </c>
      <c r="CJ489" s="1347">
        <f t="shared" si="1341"/>
        <v>3630</v>
      </c>
      <c r="CK489" s="1348">
        <f t="shared" si="1341"/>
        <v>3630</v>
      </c>
      <c r="CL489" s="1348">
        <f t="shared" si="1341"/>
        <v>3630</v>
      </c>
      <c r="CM489" s="1348">
        <f t="shared" si="1341"/>
        <v>3630</v>
      </c>
      <c r="CN489" s="1347">
        <f t="shared" si="1341"/>
        <v>3630</v>
      </c>
      <c r="CO489" s="1347">
        <f t="shared" si="1341"/>
        <v>3630</v>
      </c>
      <c r="CP489" s="1347">
        <f t="shared" si="1341"/>
        <v>3630</v>
      </c>
      <c r="CQ489" s="1347">
        <f t="shared" si="1341"/>
        <v>3630</v>
      </c>
      <c r="CR489" s="1347">
        <f t="shared" si="1341"/>
        <v>3630</v>
      </c>
      <c r="CS489" s="1346">
        <f t="shared" si="1341"/>
        <v>3630</v>
      </c>
      <c r="CT489" s="1349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41"/>
        <v/>
      </c>
      <c r="CF490" s="1352" t="str">
        <f t="shared" si="1341"/>
        <v/>
      </c>
      <c r="CG490" s="1352" t="str">
        <f t="shared" si="1341"/>
        <v/>
      </c>
      <c r="CH490" s="1352" t="str">
        <f t="shared" si="1341"/>
        <v/>
      </c>
      <c r="CI490" s="1352" t="str">
        <f t="shared" si="1341"/>
        <v/>
      </c>
      <c r="CJ490" s="1352" t="str">
        <f t="shared" si="1341"/>
        <v/>
      </c>
      <c r="CK490" s="1353" t="str">
        <f t="shared" si="1341"/>
        <v/>
      </c>
      <c r="CL490" s="1353">
        <f t="shared" si="1341"/>
        <v>2.3679060665362035E-2</v>
      </c>
      <c r="CM490" s="1353" t="str">
        <f t="shared" si="1341"/>
        <v/>
      </c>
      <c r="CN490" s="1352" t="str">
        <f t="shared" si="1341"/>
        <v/>
      </c>
      <c r="CO490" s="1352" t="str">
        <f t="shared" si="1341"/>
        <v/>
      </c>
      <c r="CP490" s="1352" t="str">
        <f t="shared" si="1341"/>
        <v/>
      </c>
      <c r="CQ490" s="1352" t="str">
        <f t="shared" si="1341"/>
        <v/>
      </c>
      <c r="CR490" s="1352" t="str">
        <f t="shared" si="1341"/>
        <v/>
      </c>
      <c r="CS490" s="1351" t="str">
        <f t="shared" si="1341"/>
        <v/>
      </c>
      <c r="CT490" s="1354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5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71"/>
        <v/>
      </c>
      <c r="CF491" s="1347" t="str">
        <f t="shared" si="1371"/>
        <v/>
      </c>
      <c r="CG491" s="1347" t="str">
        <f t="shared" si="1371"/>
        <v/>
      </c>
      <c r="CH491" s="1347" t="str">
        <f t="shared" si="1371"/>
        <v/>
      </c>
      <c r="CI491" s="1347" t="str">
        <f t="shared" si="1371"/>
        <v/>
      </c>
      <c r="CJ491" s="1347" t="str">
        <f t="shared" si="1371"/>
        <v/>
      </c>
      <c r="CK491" s="1348" t="str">
        <f t="shared" si="1371"/>
        <v/>
      </c>
      <c r="CL491" s="1348" t="str">
        <f t="shared" si="1371"/>
        <v/>
      </c>
      <c r="CM491" s="1348" t="str">
        <f t="shared" si="1371"/>
        <v/>
      </c>
      <c r="CN491" s="1347" t="str">
        <f t="shared" si="1371"/>
        <v/>
      </c>
      <c r="CO491" s="1347" t="str">
        <f t="shared" si="1371"/>
        <v/>
      </c>
      <c r="CP491" s="1347" t="str">
        <f t="shared" si="1371"/>
        <v/>
      </c>
      <c r="CQ491" s="1347" t="str">
        <f t="shared" si="1371"/>
        <v/>
      </c>
      <c r="CR491" s="1347" t="str">
        <f t="shared" si="1371"/>
        <v/>
      </c>
      <c r="CS491" s="1346" t="str">
        <f t="shared" si="1371"/>
        <v/>
      </c>
      <c r="CT491" s="1349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373">IF(B491="","",B486*B491*B487)</f>
        <v/>
      </c>
      <c r="C492" s="628" t="str">
        <f t="shared" si="1373"/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 t="shared" ref="T492:AJ492" si="1374">IF(T491="","",T488*T491)</f>
        <v/>
      </c>
      <c r="U492" s="628">
        <f t="shared" si="1374"/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 t="shared" ref="AL492:BB492" si="1375">IF(AL491="","",AL488*AL491)</f>
        <v/>
      </c>
      <c r="AM492" s="628" t="str">
        <f t="shared" si="1375"/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 t="shared" ref="BD492:BT492" si="1376">IF(BD491="","",BD488*BD491)</f>
        <v/>
      </c>
      <c r="BE492" s="628" t="str">
        <f t="shared" si="1376"/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IF(BV491="","",BV488*BV491)</f>
        <v>240</v>
      </c>
      <c r="BW492" s="628">
        <f t="shared" ref="BW492:BY492" si="1377">IF(BW491="","",BW488*BW491)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5" t="str">
        <f t="shared" si="1371"/>
        <v/>
      </c>
      <c r="CE492" s="1346" t="str">
        <f t="shared" si="1372"/>
        <v/>
      </c>
      <c r="CF492" s="1347" t="str">
        <f t="shared" si="1372"/>
        <v/>
      </c>
      <c r="CG492" s="1347" t="str">
        <f t="shared" si="1372"/>
        <v/>
      </c>
      <c r="CH492" s="1347" t="str">
        <f t="shared" si="1372"/>
        <v/>
      </c>
      <c r="CI492" s="1347" t="str">
        <f t="shared" si="1372"/>
        <v/>
      </c>
      <c r="CJ492" s="1347" t="str">
        <f t="shared" si="1372"/>
        <v/>
      </c>
      <c r="CK492" s="1348" t="str">
        <f t="shared" si="1372"/>
        <v/>
      </c>
      <c r="CL492" s="1348" t="str">
        <f t="shared" si="1372"/>
        <v/>
      </c>
      <c r="CM492" s="1348" t="str">
        <f t="shared" si="1372"/>
        <v/>
      </c>
      <c r="CN492" s="1347" t="str">
        <f t="shared" si="1372"/>
        <v/>
      </c>
      <c r="CO492" s="1347" t="str">
        <f t="shared" si="1372"/>
        <v/>
      </c>
      <c r="CP492" s="1347" t="str">
        <f t="shared" si="1372"/>
        <v/>
      </c>
      <c r="CQ492" s="1347" t="str">
        <f t="shared" si="1372"/>
        <v/>
      </c>
      <c r="CR492" s="1347" t="str">
        <f t="shared" si="1372"/>
        <v/>
      </c>
      <c r="CS492" s="1346" t="str">
        <f t="shared" si="1372"/>
        <v/>
      </c>
      <c r="CT492" s="1349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0" t="s">
        <v>726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5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78"/>
        <v>0.7</v>
      </c>
      <c r="CF494" s="1347">
        <f t="shared" si="1378"/>
        <v>0.7</v>
      </c>
      <c r="CG494" s="1347">
        <f t="shared" si="1378"/>
        <v>0.7</v>
      </c>
      <c r="CH494" s="1347">
        <f t="shared" si="1378"/>
        <v>0.7</v>
      </c>
      <c r="CI494" s="1347">
        <f t="shared" si="1378"/>
        <v>0.7</v>
      </c>
      <c r="CJ494" s="1347">
        <f t="shared" si="1378"/>
        <v>0.7</v>
      </c>
      <c r="CK494" s="1348">
        <f t="shared" si="1378"/>
        <v>0.7</v>
      </c>
      <c r="CL494" s="1348">
        <f t="shared" si="1378"/>
        <v>0.7</v>
      </c>
      <c r="CM494" s="1348">
        <f t="shared" si="1378"/>
        <v>0.7</v>
      </c>
      <c r="CN494" s="1347">
        <f t="shared" si="1378"/>
        <v>0.7</v>
      </c>
      <c r="CO494" s="1347">
        <f t="shared" si="1378"/>
        <v>0.7</v>
      </c>
      <c r="CP494" s="1347">
        <f t="shared" si="1378"/>
        <v>0.7</v>
      </c>
      <c r="CQ494" s="1347">
        <f t="shared" si="1378"/>
        <v>0.7</v>
      </c>
      <c r="CR494" s="1347">
        <f t="shared" si="1378"/>
        <v>0.7</v>
      </c>
      <c r="CS494" s="1346">
        <f t="shared" si="1378"/>
        <v>0.7</v>
      </c>
      <c r="CT494" s="1349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5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79"/>
        <v/>
      </c>
      <c r="CF495" s="1347" t="str">
        <f t="shared" si="1379"/>
        <v/>
      </c>
      <c r="CG495" s="1347" t="str">
        <f t="shared" si="1379"/>
        <v/>
      </c>
      <c r="CH495" s="1347" t="str">
        <f t="shared" si="1379"/>
        <v/>
      </c>
      <c r="CI495" s="1347" t="str">
        <f t="shared" si="1379"/>
        <v/>
      </c>
      <c r="CJ495" s="1347" t="str">
        <f t="shared" si="1379"/>
        <v/>
      </c>
      <c r="CK495" s="1348" t="str">
        <f t="shared" si="1379"/>
        <v/>
      </c>
      <c r="CL495" s="1348" t="str">
        <f t="shared" si="1379"/>
        <v/>
      </c>
      <c r="CM495" s="1348" t="str">
        <f t="shared" si="1379"/>
        <v/>
      </c>
      <c r="CN495" s="1347" t="str">
        <f t="shared" si="1379"/>
        <v/>
      </c>
      <c r="CO495" s="1347" t="str">
        <f t="shared" si="1379"/>
        <v/>
      </c>
      <c r="CP495" s="1347" t="str">
        <f t="shared" si="1379"/>
        <v/>
      </c>
      <c r="CQ495" s="1347" t="str">
        <f t="shared" si="1379"/>
        <v/>
      </c>
      <c r="CR495" s="1347" t="str">
        <f t="shared" si="1379"/>
        <v/>
      </c>
      <c r="CS495" s="1346" t="str">
        <f t="shared" si="1379"/>
        <v/>
      </c>
      <c r="CT495" s="1349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5" t="str">
        <f t="shared" si="1401"/>
        <v/>
      </c>
      <c r="CE496" s="1346" t="str">
        <f t="shared" si="1379"/>
        <v/>
      </c>
      <c r="CF496" s="1347" t="str">
        <f t="shared" si="1379"/>
        <v/>
      </c>
      <c r="CG496" s="1347" t="str">
        <f t="shared" si="1379"/>
        <v/>
      </c>
      <c r="CH496" s="1347" t="str">
        <f t="shared" si="1379"/>
        <v/>
      </c>
      <c r="CI496" s="1347" t="str">
        <f t="shared" si="1379"/>
        <v/>
      </c>
      <c r="CJ496" s="1347" t="str">
        <f t="shared" si="1379"/>
        <v/>
      </c>
      <c r="CK496" s="1348" t="str">
        <f t="shared" si="1379"/>
        <v/>
      </c>
      <c r="CL496" s="1348" t="str">
        <f t="shared" si="1379"/>
        <v/>
      </c>
      <c r="CM496" s="1348" t="str">
        <f t="shared" si="1379"/>
        <v/>
      </c>
      <c r="CN496" s="1347" t="str">
        <f t="shared" si="1379"/>
        <v/>
      </c>
      <c r="CO496" s="1347" t="str">
        <f t="shared" si="1379"/>
        <v/>
      </c>
      <c r="CP496" s="1347" t="str">
        <f t="shared" si="1379"/>
        <v/>
      </c>
      <c r="CQ496" s="1347" t="str">
        <f t="shared" si="1379"/>
        <v/>
      </c>
      <c r="CR496" s="1347" t="str">
        <f t="shared" si="1379"/>
        <v/>
      </c>
      <c r="CS496" s="1346" t="str">
        <f t="shared" si="1379"/>
        <v/>
      </c>
      <c r="CT496" s="1349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5" t="str">
        <f t="shared" si="1401"/>
        <v/>
      </c>
      <c r="CE497" s="1346" t="str">
        <f t="shared" si="1379"/>
        <v/>
      </c>
      <c r="CF497" s="1347" t="str">
        <f t="shared" si="1379"/>
        <v/>
      </c>
      <c r="CG497" s="1347" t="str">
        <f t="shared" si="1379"/>
        <v/>
      </c>
      <c r="CH497" s="1347" t="str">
        <f t="shared" si="1379"/>
        <v/>
      </c>
      <c r="CI497" s="1347" t="str">
        <f t="shared" si="1379"/>
        <v/>
      </c>
      <c r="CJ497" s="1347" t="str">
        <f t="shared" si="1379"/>
        <v/>
      </c>
      <c r="CK497" s="1348" t="str">
        <f t="shared" si="1379"/>
        <v/>
      </c>
      <c r="CL497" s="1348" t="str">
        <f t="shared" si="1379"/>
        <v/>
      </c>
      <c r="CM497" s="1348" t="str">
        <f t="shared" si="1379"/>
        <v/>
      </c>
      <c r="CN497" s="1347" t="str">
        <f t="shared" si="1379"/>
        <v/>
      </c>
      <c r="CO497" s="1347" t="str">
        <f t="shared" si="1379"/>
        <v/>
      </c>
      <c r="CP497" s="1347" t="str">
        <f t="shared" si="1379"/>
        <v/>
      </c>
      <c r="CQ497" s="1347" t="str">
        <f t="shared" si="1379"/>
        <v/>
      </c>
      <c r="CR497" s="1347" t="str">
        <f t="shared" si="1379"/>
        <v/>
      </c>
      <c r="CS497" s="1346" t="str">
        <f t="shared" si="1379"/>
        <v/>
      </c>
      <c r="CT497" s="1349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5">
        <f t="shared" si="1401"/>
        <v>2640</v>
      </c>
      <c r="CE498" s="1346">
        <f t="shared" si="1379"/>
        <v>2640</v>
      </c>
      <c r="CF498" s="1347">
        <f t="shared" si="1379"/>
        <v>2640</v>
      </c>
      <c r="CG498" s="1347">
        <f t="shared" si="1379"/>
        <v>2640</v>
      </c>
      <c r="CH498" s="1347">
        <f t="shared" si="1379"/>
        <v>2640</v>
      </c>
      <c r="CI498" s="1347">
        <f t="shared" si="1379"/>
        <v>2640</v>
      </c>
      <c r="CJ498" s="1347">
        <f t="shared" si="1379"/>
        <v>2640</v>
      </c>
      <c r="CK498" s="1348">
        <f t="shared" si="1379"/>
        <v>2640</v>
      </c>
      <c r="CL498" s="1348">
        <f t="shared" si="1379"/>
        <v>2640</v>
      </c>
      <c r="CM498" s="1348">
        <f t="shared" si="1379"/>
        <v>2640</v>
      </c>
      <c r="CN498" s="1347">
        <f t="shared" si="1379"/>
        <v>2640</v>
      </c>
      <c r="CO498" s="1347">
        <f t="shared" si="1379"/>
        <v>2640</v>
      </c>
      <c r="CP498" s="1347">
        <f t="shared" si="1379"/>
        <v>2640</v>
      </c>
      <c r="CQ498" s="1347">
        <f t="shared" si="1379"/>
        <v>2640</v>
      </c>
      <c r="CR498" s="1347">
        <f t="shared" si="1379"/>
        <v>2640</v>
      </c>
      <c r="CS498" s="1346">
        <f t="shared" si="1379"/>
        <v>2640</v>
      </c>
      <c r="CT498" s="1349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0" t="str">
        <f t="shared" si="1401"/>
        <v/>
      </c>
      <c r="CE499" s="1351" t="str">
        <f t="shared" si="1379"/>
        <v/>
      </c>
      <c r="CF499" s="1352" t="str">
        <f t="shared" si="1379"/>
        <v/>
      </c>
      <c r="CG499" s="1352" t="str">
        <f t="shared" si="1379"/>
        <v/>
      </c>
      <c r="CH499" s="1352" t="str">
        <f t="shared" si="1379"/>
        <v/>
      </c>
      <c r="CI499" s="1352" t="str">
        <f t="shared" si="1379"/>
        <v/>
      </c>
      <c r="CJ499" s="1352" t="str">
        <f t="shared" si="1379"/>
        <v/>
      </c>
      <c r="CK499" s="1353" t="str">
        <f t="shared" si="1379"/>
        <v/>
      </c>
      <c r="CL499" s="1353" t="str">
        <f t="shared" si="1379"/>
        <v/>
      </c>
      <c r="CM499" s="1353" t="str">
        <f t="shared" si="1379"/>
        <v/>
      </c>
      <c r="CN499" s="1352" t="str">
        <f t="shared" si="1379"/>
        <v/>
      </c>
      <c r="CO499" s="1352" t="str">
        <f t="shared" si="1379"/>
        <v/>
      </c>
      <c r="CP499" s="1352" t="str">
        <f t="shared" si="1379"/>
        <v/>
      </c>
      <c r="CQ499" s="1352" t="str">
        <f t="shared" si="1379"/>
        <v/>
      </c>
      <c r="CR499" s="1352" t="str">
        <f t="shared" si="1379"/>
        <v/>
      </c>
      <c r="CS499" s="1351" t="str">
        <f t="shared" si="1379"/>
        <v/>
      </c>
      <c r="CT499" s="1354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5" t="str">
        <f t="shared" si="1401"/>
        <v/>
      </c>
      <c r="CE500" s="1346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410"/>
        <v/>
      </c>
      <c r="CG500" s="1347" t="str">
        <f t="shared" si="1410"/>
        <v/>
      </c>
      <c r="CH500" s="1347" t="str">
        <f t="shared" si="1410"/>
        <v/>
      </c>
      <c r="CI500" s="1347" t="str">
        <f t="shared" si="1410"/>
        <v/>
      </c>
      <c r="CJ500" s="1347" t="str">
        <f t="shared" si="1410"/>
        <v/>
      </c>
      <c r="CK500" s="1348" t="str">
        <f t="shared" si="1410"/>
        <v/>
      </c>
      <c r="CL500" s="1348" t="str">
        <f t="shared" si="1410"/>
        <v/>
      </c>
      <c r="CM500" s="1348" t="str">
        <f t="shared" si="1410"/>
        <v/>
      </c>
      <c r="CN500" s="1347" t="str">
        <f t="shared" si="1410"/>
        <v/>
      </c>
      <c r="CO500" s="1347" t="str">
        <f t="shared" si="1410"/>
        <v/>
      </c>
      <c r="CP500" s="1347" t="str">
        <f t="shared" si="1410"/>
        <v/>
      </c>
      <c r="CQ500" s="1347" t="str">
        <f t="shared" si="1410"/>
        <v/>
      </c>
      <c r="CR500" s="1347" t="str">
        <f t="shared" si="1410"/>
        <v/>
      </c>
      <c r="CS500" s="1346" t="str">
        <f t="shared" si="1410"/>
        <v/>
      </c>
      <c r="CT500" s="1349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5" t="str">
        <f t="shared" si="1401"/>
        <v/>
      </c>
      <c r="CE501" s="1346" t="str">
        <f t="shared" si="1411"/>
        <v/>
      </c>
      <c r="CF501" s="1347" t="str">
        <f t="shared" si="1411"/>
        <v/>
      </c>
      <c r="CG501" s="1347" t="str">
        <f t="shared" si="1411"/>
        <v/>
      </c>
      <c r="CH501" s="1347" t="str">
        <f t="shared" si="1411"/>
        <v/>
      </c>
      <c r="CI501" s="1347" t="str">
        <f t="shared" si="1411"/>
        <v/>
      </c>
      <c r="CJ501" s="1347" t="str">
        <f t="shared" si="1411"/>
        <v/>
      </c>
      <c r="CK501" s="1348" t="str">
        <f t="shared" si="1411"/>
        <v/>
      </c>
      <c r="CL501" s="1348" t="str">
        <f t="shared" si="1411"/>
        <v/>
      </c>
      <c r="CM501" s="1348" t="str">
        <f t="shared" si="1411"/>
        <v/>
      </c>
      <c r="CN501" s="1347" t="str">
        <f t="shared" si="1411"/>
        <v/>
      </c>
      <c r="CO501" s="1347" t="str">
        <f t="shared" si="1411"/>
        <v/>
      </c>
      <c r="CP501" s="1347" t="str">
        <f t="shared" si="1411"/>
        <v/>
      </c>
      <c r="CQ501" s="1347" t="str">
        <f t="shared" si="1411"/>
        <v/>
      </c>
      <c r="CR501" s="1347" t="str">
        <f t="shared" si="1411"/>
        <v/>
      </c>
      <c r="CS501" s="1346" t="str">
        <f t="shared" si="1411"/>
        <v/>
      </c>
      <c r="CT501" s="1349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0" t="s">
        <v>850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5" t="str">
        <f t="shared" si="1401"/>
        <v/>
      </c>
      <c r="CE502" s="1346" t="str">
        <f t="shared" si="1411"/>
        <v/>
      </c>
      <c r="CF502" s="1347" t="str">
        <f t="shared" si="1411"/>
        <v/>
      </c>
      <c r="CG502" s="1347" t="str">
        <f t="shared" si="1411"/>
        <v/>
      </c>
      <c r="CH502" s="1347" t="str">
        <f t="shared" si="1411"/>
        <v/>
      </c>
      <c r="CI502" s="1347" t="str">
        <f t="shared" si="1411"/>
        <v/>
      </c>
      <c r="CJ502" s="1347" t="str">
        <f t="shared" si="1411"/>
        <v/>
      </c>
      <c r="CK502" s="1348" t="str">
        <f t="shared" si="1411"/>
        <v/>
      </c>
      <c r="CL502" s="1348">
        <f t="shared" si="1411"/>
        <v>50</v>
      </c>
      <c r="CM502" s="1348" t="str">
        <f t="shared" si="1411"/>
        <v/>
      </c>
      <c r="CN502" s="1347" t="str">
        <f t="shared" si="1411"/>
        <v/>
      </c>
      <c r="CO502" s="1347" t="str">
        <f t="shared" si="1411"/>
        <v/>
      </c>
      <c r="CP502" s="1347" t="str">
        <f t="shared" si="1411"/>
        <v/>
      </c>
      <c r="CQ502" s="1347" t="str">
        <f t="shared" si="1411"/>
        <v/>
      </c>
      <c r="CR502" s="1347" t="str">
        <f t="shared" si="1411"/>
        <v/>
      </c>
      <c r="CS502" s="1346" t="str">
        <f t="shared" si="1411"/>
        <v/>
      </c>
      <c r="CT502" s="1349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5" t="str">
        <f t="shared" si="1401"/>
        <v/>
      </c>
      <c r="CE503" s="1346" t="str">
        <f t="shared" si="1411"/>
        <v/>
      </c>
      <c r="CF503" s="1347" t="str">
        <f t="shared" si="1411"/>
        <v/>
      </c>
      <c r="CG503" s="1347" t="str">
        <f t="shared" si="1411"/>
        <v/>
      </c>
      <c r="CH503" s="1347" t="str">
        <f t="shared" si="1411"/>
        <v/>
      </c>
      <c r="CI503" s="1347" t="str">
        <f t="shared" si="1411"/>
        <v/>
      </c>
      <c r="CJ503" s="1347" t="str">
        <f t="shared" si="1411"/>
        <v/>
      </c>
      <c r="CK503" s="1348" t="str">
        <f t="shared" si="1411"/>
        <v/>
      </c>
      <c r="CL503" s="1348">
        <f t="shared" si="1411"/>
        <v>1</v>
      </c>
      <c r="CM503" s="1348" t="str">
        <f t="shared" si="1411"/>
        <v/>
      </c>
      <c r="CN503" s="1347" t="str">
        <f t="shared" si="1411"/>
        <v/>
      </c>
      <c r="CO503" s="1347" t="str">
        <f t="shared" si="1411"/>
        <v/>
      </c>
      <c r="CP503" s="1347" t="str">
        <f t="shared" si="1411"/>
        <v/>
      </c>
      <c r="CQ503" s="1347" t="str">
        <f t="shared" si="1411"/>
        <v/>
      </c>
      <c r="CR503" s="1347" t="str">
        <f t="shared" si="1411"/>
        <v/>
      </c>
      <c r="CS503" s="1346" t="str">
        <f t="shared" si="1411"/>
        <v/>
      </c>
      <c r="CT503" s="1349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5">
        <f t="shared" si="1401"/>
        <v>1140</v>
      </c>
      <c r="CE504" s="1346">
        <f t="shared" si="1411"/>
        <v>1140</v>
      </c>
      <c r="CF504" s="1347">
        <f t="shared" si="1411"/>
        <v>1140</v>
      </c>
      <c r="CG504" s="1347">
        <f t="shared" si="1411"/>
        <v>1140</v>
      </c>
      <c r="CH504" s="1347">
        <f t="shared" si="1411"/>
        <v>1140</v>
      </c>
      <c r="CI504" s="1347">
        <f t="shared" si="1411"/>
        <v>1140</v>
      </c>
      <c r="CJ504" s="1347">
        <f t="shared" si="1411"/>
        <v>1140</v>
      </c>
      <c r="CK504" s="1348">
        <f t="shared" si="1411"/>
        <v>1140</v>
      </c>
      <c r="CL504" s="1348">
        <f t="shared" si="1411"/>
        <v>1140</v>
      </c>
      <c r="CM504" s="1348">
        <f t="shared" si="1411"/>
        <v>1140</v>
      </c>
      <c r="CN504" s="1347">
        <f t="shared" si="1411"/>
        <v>1140</v>
      </c>
      <c r="CO504" s="1347">
        <f t="shared" si="1411"/>
        <v>1140</v>
      </c>
      <c r="CP504" s="1347">
        <f t="shared" si="1411"/>
        <v>1140</v>
      </c>
      <c r="CQ504" s="1347">
        <f t="shared" si="1411"/>
        <v>1140</v>
      </c>
      <c r="CR504" s="1347">
        <f t="shared" si="1411"/>
        <v>1140</v>
      </c>
      <c r="CS504" s="1346">
        <f t="shared" si="1411"/>
        <v>1140</v>
      </c>
      <c r="CT504" s="1349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0" t="str">
        <f t="shared" si="1401"/>
        <v/>
      </c>
      <c r="CE505" s="1351" t="str">
        <f t="shared" si="1411"/>
        <v/>
      </c>
      <c r="CF505" s="1352" t="str">
        <f t="shared" si="1411"/>
        <v/>
      </c>
      <c r="CG505" s="1352" t="str">
        <f t="shared" si="1411"/>
        <v/>
      </c>
      <c r="CH505" s="1352" t="str">
        <f t="shared" si="1411"/>
        <v/>
      </c>
      <c r="CI505" s="1352" t="str">
        <f t="shared" si="1411"/>
        <v/>
      </c>
      <c r="CJ505" s="1352" t="str">
        <f t="shared" si="1411"/>
        <v/>
      </c>
      <c r="CK505" s="1353" t="str">
        <f t="shared" si="1411"/>
        <v/>
      </c>
      <c r="CL505" s="1353">
        <f t="shared" si="1411"/>
        <v>6.1969993476842788E-3</v>
      </c>
      <c r="CM505" s="1353" t="str">
        <f t="shared" si="1411"/>
        <v/>
      </c>
      <c r="CN505" s="1352" t="str">
        <f t="shared" si="1411"/>
        <v/>
      </c>
      <c r="CO505" s="1352" t="str">
        <f t="shared" si="1411"/>
        <v/>
      </c>
      <c r="CP505" s="1352" t="str">
        <f t="shared" si="1411"/>
        <v/>
      </c>
      <c r="CQ505" s="1352" t="str">
        <f t="shared" si="1411"/>
        <v/>
      </c>
      <c r="CR505" s="1352" t="str">
        <f t="shared" si="1411"/>
        <v/>
      </c>
      <c r="CS505" s="1351" t="str">
        <f t="shared" si="1411"/>
        <v/>
      </c>
      <c r="CT505" s="1354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5" t="str">
        <f t="shared" si="1401"/>
        <v/>
      </c>
      <c r="CE506" s="1346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421"/>
        <v/>
      </c>
      <c r="CG506" s="1347" t="str">
        <f t="shared" si="1421"/>
        <v/>
      </c>
      <c r="CH506" s="1347" t="str">
        <f t="shared" si="1421"/>
        <v/>
      </c>
      <c r="CI506" s="1347" t="str">
        <f t="shared" si="1421"/>
        <v/>
      </c>
      <c r="CJ506" s="1347" t="str">
        <f t="shared" si="1421"/>
        <v/>
      </c>
      <c r="CK506" s="1348" t="str">
        <f t="shared" si="1421"/>
        <v/>
      </c>
      <c r="CL506" s="1348">
        <f t="shared" si="1421"/>
        <v>0.8</v>
      </c>
      <c r="CM506" s="1348" t="str">
        <f t="shared" si="1421"/>
        <v/>
      </c>
      <c r="CN506" s="1347" t="str">
        <f t="shared" si="1421"/>
        <v/>
      </c>
      <c r="CO506" s="1347" t="str">
        <f t="shared" si="1421"/>
        <v/>
      </c>
      <c r="CP506" s="1347" t="str">
        <f t="shared" si="1421"/>
        <v/>
      </c>
      <c r="CQ506" s="1347" t="str">
        <f t="shared" si="1421"/>
        <v/>
      </c>
      <c r="CR506" s="1347" t="str">
        <f t="shared" si="1421"/>
        <v/>
      </c>
      <c r="CS506" s="1346" t="str">
        <f t="shared" si="1421"/>
        <v/>
      </c>
      <c r="CT506" s="1349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5" t="str">
        <f t="shared" si="1401"/>
        <v/>
      </c>
      <c r="CE507" s="1346" t="str">
        <f t="shared" si="1422"/>
        <v/>
      </c>
      <c r="CF507" s="1347" t="str">
        <f t="shared" si="1422"/>
        <v/>
      </c>
      <c r="CG507" s="1347" t="str">
        <f t="shared" si="1422"/>
        <v/>
      </c>
      <c r="CH507" s="1347" t="str">
        <f t="shared" si="1422"/>
        <v/>
      </c>
      <c r="CI507" s="1347" t="str">
        <f t="shared" si="1422"/>
        <v/>
      </c>
      <c r="CJ507" s="1347" t="str">
        <f t="shared" si="1422"/>
        <v/>
      </c>
      <c r="CK507" s="1348" t="str">
        <f t="shared" si="1422"/>
        <v/>
      </c>
      <c r="CL507" s="1348">
        <f t="shared" si="1422"/>
        <v>40</v>
      </c>
      <c r="CM507" s="1348" t="str">
        <f t="shared" si="1422"/>
        <v/>
      </c>
      <c r="CN507" s="1347" t="str">
        <f t="shared" si="1422"/>
        <v/>
      </c>
      <c r="CO507" s="1347" t="str">
        <f t="shared" si="1422"/>
        <v/>
      </c>
      <c r="CP507" s="1347" t="str">
        <f t="shared" si="1422"/>
        <v/>
      </c>
      <c r="CQ507" s="1347" t="str">
        <f t="shared" si="1422"/>
        <v/>
      </c>
      <c r="CR507" s="1347" t="str">
        <f t="shared" si="1422"/>
        <v/>
      </c>
      <c r="CS507" s="1346" t="str">
        <f t="shared" si="1422"/>
        <v/>
      </c>
      <c r="CT507" s="1349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7" t="s">
        <v>851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5" t="str">
        <f t="shared" si="1401"/>
        <v/>
      </c>
      <c r="CE508" s="1346" t="str">
        <f t="shared" si="1422"/>
        <v/>
      </c>
      <c r="CF508" s="1347" t="str">
        <f t="shared" si="1422"/>
        <v/>
      </c>
      <c r="CG508" s="1347" t="str">
        <f t="shared" si="1422"/>
        <v/>
      </c>
      <c r="CH508" s="1347" t="str">
        <f t="shared" si="1422"/>
        <v/>
      </c>
      <c r="CI508" s="1347">
        <f t="shared" si="1422"/>
        <v>1</v>
      </c>
      <c r="CJ508" s="1347">
        <f t="shared" si="1422"/>
        <v>2</v>
      </c>
      <c r="CK508" s="1348">
        <f t="shared" si="1422"/>
        <v>2</v>
      </c>
      <c r="CL508" s="1348">
        <f t="shared" si="1422"/>
        <v>4</v>
      </c>
      <c r="CM508" s="1348">
        <f t="shared" si="1422"/>
        <v>10</v>
      </c>
      <c r="CN508" s="1347">
        <f t="shared" si="1422"/>
        <v>10</v>
      </c>
      <c r="CO508" s="1347">
        <f t="shared" si="1422"/>
        <v>15</v>
      </c>
      <c r="CP508" s="1347" t="str">
        <f t="shared" si="1422"/>
        <v/>
      </c>
      <c r="CQ508" s="1347" t="str">
        <f t="shared" si="1422"/>
        <v/>
      </c>
      <c r="CR508" s="1347" t="str">
        <f t="shared" si="1422"/>
        <v/>
      </c>
      <c r="CS508" s="1346" t="str">
        <f t="shared" si="1422"/>
        <v/>
      </c>
      <c r="CT508" s="1349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5" t="str">
        <f t="shared" si="1401"/>
        <v/>
      </c>
      <c r="CE509" s="1346" t="str">
        <f t="shared" si="1422"/>
        <v/>
      </c>
      <c r="CF509" s="1347" t="str">
        <f t="shared" si="1422"/>
        <v/>
      </c>
      <c r="CG509" s="1347" t="str">
        <f t="shared" si="1422"/>
        <v/>
      </c>
      <c r="CH509" s="1347" t="str">
        <f t="shared" si="1422"/>
        <v/>
      </c>
      <c r="CI509" s="1347">
        <f t="shared" si="1422"/>
        <v>12</v>
      </c>
      <c r="CJ509" s="1347">
        <f t="shared" si="1422"/>
        <v>12</v>
      </c>
      <c r="CK509" s="1348">
        <f t="shared" si="1422"/>
        <v>12</v>
      </c>
      <c r="CL509" s="1348">
        <f t="shared" si="1422"/>
        <v>12</v>
      </c>
      <c r="CM509" s="1348">
        <f t="shared" si="1422"/>
        <v>12</v>
      </c>
      <c r="CN509" s="1347">
        <f t="shared" si="1422"/>
        <v>12</v>
      </c>
      <c r="CO509" s="1347">
        <f t="shared" si="1422"/>
        <v>48</v>
      </c>
      <c r="CP509" s="1347" t="str">
        <f t="shared" si="1422"/>
        <v/>
      </c>
      <c r="CQ509" s="1347" t="str">
        <f t="shared" si="1422"/>
        <v/>
      </c>
      <c r="CR509" s="1347" t="str">
        <f t="shared" si="1422"/>
        <v/>
      </c>
      <c r="CS509" s="1346" t="str">
        <f t="shared" si="1422"/>
        <v/>
      </c>
      <c r="CT509" s="1349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5">
        <f t="shared" si="1401"/>
        <v>4000</v>
      </c>
      <c r="CE510" s="1346">
        <f t="shared" si="1422"/>
        <v>4000</v>
      </c>
      <c r="CF510" s="1347">
        <f t="shared" si="1422"/>
        <v>4000</v>
      </c>
      <c r="CG510" s="1347">
        <f t="shared" si="1422"/>
        <v>4000</v>
      </c>
      <c r="CH510" s="1347">
        <f t="shared" si="1422"/>
        <v>4000</v>
      </c>
      <c r="CI510" s="1347">
        <f t="shared" si="1422"/>
        <v>4000</v>
      </c>
      <c r="CJ510" s="1347">
        <f t="shared" si="1422"/>
        <v>4000</v>
      </c>
      <c r="CK510" s="1348">
        <f t="shared" si="1422"/>
        <v>4000</v>
      </c>
      <c r="CL510" s="1348">
        <f t="shared" si="1422"/>
        <v>4000</v>
      </c>
      <c r="CM510" s="1348">
        <f t="shared" si="1422"/>
        <v>4000</v>
      </c>
      <c r="CN510" s="1347">
        <f t="shared" si="1422"/>
        <v>4000</v>
      </c>
      <c r="CO510" s="1347">
        <f t="shared" si="1422"/>
        <v>4000</v>
      </c>
      <c r="CP510" s="1347">
        <f t="shared" si="1422"/>
        <v>4000</v>
      </c>
      <c r="CQ510" s="1347">
        <f t="shared" si="1422"/>
        <v>4000</v>
      </c>
      <c r="CR510" s="1347">
        <f t="shared" si="1422"/>
        <v>4000</v>
      </c>
      <c r="CS510" s="1346">
        <f t="shared" si="1422"/>
        <v>4000</v>
      </c>
      <c r="CT510" s="1349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0" t="str">
        <f t="shared" si="1401"/>
        <v/>
      </c>
      <c r="CE511" s="1351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35"/>
        <v/>
      </c>
      <c r="CG511" s="1352" t="str">
        <f t="shared" si="1435"/>
        <v/>
      </c>
      <c r="CH511" s="1352" t="str">
        <f t="shared" si="1435"/>
        <v/>
      </c>
      <c r="CI511" s="1352">
        <f t="shared" si="1435"/>
        <v>8.9460441710930948E-3</v>
      </c>
      <c r="CJ511" s="1352">
        <f t="shared" si="1435"/>
        <v>1.2524461839530331E-2</v>
      </c>
      <c r="CK511" s="1353">
        <f t="shared" si="1435"/>
        <v>2.5048923679060663E-2</v>
      </c>
      <c r="CL511" s="1353">
        <f t="shared" si="1435"/>
        <v>3.3398564905414221E-2</v>
      </c>
      <c r="CM511" s="1353">
        <f t="shared" si="1435"/>
        <v>5.2185257664709717E-2</v>
      </c>
      <c r="CN511" s="1352">
        <f t="shared" si="1435"/>
        <v>6.2622309197651674E-2</v>
      </c>
      <c r="CO511" s="1352">
        <f t="shared" si="1435"/>
        <v>7.8277886497064575E-2</v>
      </c>
      <c r="CP511" s="1352" t="str">
        <f t="shared" si="1435"/>
        <v/>
      </c>
      <c r="CQ511" s="1352" t="str">
        <f t="shared" si="1435"/>
        <v/>
      </c>
      <c r="CR511" s="1352" t="str">
        <f t="shared" si="1435"/>
        <v/>
      </c>
      <c r="CS511" s="1351" t="str">
        <f t="shared" si="1435"/>
        <v/>
      </c>
      <c r="CT511" s="1354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5" t="str">
        <f t="shared" si="1401"/>
        <v/>
      </c>
      <c r="CE512" s="1346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436"/>
        <v/>
      </c>
      <c r="CG512" s="1347" t="str">
        <f t="shared" si="1436"/>
        <v/>
      </c>
      <c r="CH512" s="1347" t="str">
        <f t="shared" si="1436"/>
        <v/>
      </c>
      <c r="CI512" s="1347">
        <f t="shared" si="1436"/>
        <v>1</v>
      </c>
      <c r="CJ512" s="1347">
        <f t="shared" si="1436"/>
        <v>1</v>
      </c>
      <c r="CK512" s="1348">
        <f t="shared" si="1436"/>
        <v>8</v>
      </c>
      <c r="CL512" s="1348">
        <f t="shared" si="1436"/>
        <v>8</v>
      </c>
      <c r="CM512" s="1348">
        <f t="shared" si="1436"/>
        <v>8</v>
      </c>
      <c r="CN512" s="1347">
        <f t="shared" si="1436"/>
        <v>8</v>
      </c>
      <c r="CO512" s="1347">
        <f t="shared" si="1436"/>
        <v>10</v>
      </c>
      <c r="CP512" s="1347" t="str">
        <f t="shared" si="1436"/>
        <v/>
      </c>
      <c r="CQ512" s="1347" t="str">
        <f t="shared" si="1436"/>
        <v/>
      </c>
      <c r="CR512" s="1347" t="str">
        <f t="shared" si="1436"/>
        <v/>
      </c>
      <c r="CS512" s="1346" t="str">
        <f t="shared" si="1436"/>
        <v/>
      </c>
      <c r="CT512" s="1349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5" t="str">
        <f t="shared" si="1401"/>
        <v/>
      </c>
      <c r="CE513" s="1346" t="str">
        <f t="shared" si="1435"/>
        <v/>
      </c>
      <c r="CF513" s="1347" t="str">
        <f t="shared" si="1435"/>
        <v/>
      </c>
      <c r="CG513" s="1347" t="str">
        <f t="shared" si="1435"/>
        <v/>
      </c>
      <c r="CH513" s="1347" t="str">
        <f t="shared" si="1435"/>
        <v/>
      </c>
      <c r="CI513" s="1347">
        <f t="shared" si="1435"/>
        <v>24</v>
      </c>
      <c r="CJ513" s="1347">
        <f t="shared" si="1435"/>
        <v>120</v>
      </c>
      <c r="CK513" s="1348">
        <f t="shared" si="1435"/>
        <v>120</v>
      </c>
      <c r="CL513" s="1348">
        <f t="shared" si="1435"/>
        <v>384</v>
      </c>
      <c r="CM513" s="1348">
        <f t="shared" si="1435"/>
        <v>768</v>
      </c>
      <c r="CN513" s="1347">
        <f t="shared" si="1435"/>
        <v>960</v>
      </c>
      <c r="CO513" s="1347">
        <f t="shared" si="1435"/>
        <v>1440</v>
      </c>
      <c r="CP513" s="1347" t="str">
        <f t="shared" si="1435"/>
        <v/>
      </c>
      <c r="CQ513" s="1347" t="str">
        <f t="shared" si="1435"/>
        <v/>
      </c>
      <c r="CR513" s="1347" t="str">
        <f t="shared" si="1435"/>
        <v/>
      </c>
      <c r="CS513" s="1346" t="str">
        <f t="shared" si="1435"/>
        <v/>
      </c>
      <c r="CT513" s="1349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8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5" t="str">
        <f t="shared" si="1401"/>
        <v/>
      </c>
      <c r="CE514" s="1346" t="str">
        <f t="shared" si="1435"/>
        <v/>
      </c>
      <c r="CF514" s="1347" t="str">
        <f t="shared" si="1435"/>
        <v/>
      </c>
      <c r="CG514" s="1347" t="str">
        <f t="shared" si="1435"/>
        <v/>
      </c>
      <c r="CH514" s="1347">
        <f t="shared" si="1435"/>
        <v>0</v>
      </c>
      <c r="CI514" s="1347">
        <f t="shared" si="1435"/>
        <v>0</v>
      </c>
      <c r="CJ514" s="1347">
        <f t="shared" si="1435"/>
        <v>0.75</v>
      </c>
      <c r="CK514" s="1348">
        <f t="shared" si="1435"/>
        <v>2.25</v>
      </c>
      <c r="CL514" s="1348">
        <f t="shared" si="1435"/>
        <v>2.5</v>
      </c>
      <c r="CM514" s="1348">
        <f t="shared" si="1435"/>
        <v>2.5</v>
      </c>
      <c r="CN514" s="1347">
        <f t="shared" si="1435"/>
        <v>5</v>
      </c>
      <c r="CO514" s="1347">
        <f t="shared" si="1435"/>
        <v>5</v>
      </c>
      <c r="CP514" s="1347">
        <f t="shared" si="1435"/>
        <v>5</v>
      </c>
      <c r="CQ514" s="1347" t="str">
        <f t="shared" si="1435"/>
        <v/>
      </c>
      <c r="CR514" s="1347" t="str">
        <f t="shared" si="1435"/>
        <v/>
      </c>
      <c r="CS514" s="1346" t="str">
        <f t="shared" si="1435"/>
        <v/>
      </c>
      <c r="CT514" s="1349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5" t="str">
        <f t="shared" si="1401"/>
        <v/>
      </c>
      <c r="CE515" s="1346" t="str">
        <f t="shared" si="1435"/>
        <v/>
      </c>
      <c r="CF515" s="1347" t="str">
        <f t="shared" si="1435"/>
        <v/>
      </c>
      <c r="CG515" s="1347" t="str">
        <f t="shared" si="1435"/>
        <v/>
      </c>
      <c r="CH515" s="1347">
        <f t="shared" si="1435"/>
        <v>0</v>
      </c>
      <c r="CI515" s="1347">
        <f t="shared" si="1435"/>
        <v>0</v>
      </c>
      <c r="CJ515" s="1347">
        <f t="shared" si="1435"/>
        <v>12</v>
      </c>
      <c r="CK515" s="1348">
        <f t="shared" si="1435"/>
        <v>12</v>
      </c>
      <c r="CL515" s="1348">
        <f t="shared" si="1435"/>
        <v>12</v>
      </c>
      <c r="CM515" s="1348">
        <f t="shared" si="1435"/>
        <v>12</v>
      </c>
      <c r="CN515" s="1347">
        <f t="shared" si="1435"/>
        <v>12</v>
      </c>
      <c r="CO515" s="1347">
        <f t="shared" si="1435"/>
        <v>12</v>
      </c>
      <c r="CP515" s="1347">
        <f t="shared" si="1435"/>
        <v>24</v>
      </c>
      <c r="CQ515" s="1347" t="str">
        <f t="shared" si="1435"/>
        <v/>
      </c>
      <c r="CR515" s="1347" t="str">
        <f t="shared" si="1435"/>
        <v/>
      </c>
      <c r="CS515" s="1346" t="str">
        <f t="shared" si="1435"/>
        <v/>
      </c>
      <c r="CT515" s="1349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5">
        <f t="shared" si="1401"/>
        <v>9000</v>
      </c>
      <c r="CE516" s="1346">
        <f t="shared" si="1435"/>
        <v>9000</v>
      </c>
      <c r="CF516" s="1347">
        <f t="shared" si="1435"/>
        <v>9000</v>
      </c>
      <c r="CG516" s="1347">
        <f t="shared" si="1435"/>
        <v>9000</v>
      </c>
      <c r="CH516" s="1347">
        <f t="shared" si="1435"/>
        <v>9000</v>
      </c>
      <c r="CI516" s="1347">
        <f t="shared" si="1435"/>
        <v>9000</v>
      </c>
      <c r="CJ516" s="1347">
        <f t="shared" si="1435"/>
        <v>9000</v>
      </c>
      <c r="CK516" s="1348">
        <f t="shared" si="1435"/>
        <v>9000</v>
      </c>
      <c r="CL516" s="1348">
        <f t="shared" si="1435"/>
        <v>9000</v>
      </c>
      <c r="CM516" s="1348">
        <f t="shared" si="1435"/>
        <v>9000</v>
      </c>
      <c r="CN516" s="1347">
        <f t="shared" si="1435"/>
        <v>9000</v>
      </c>
      <c r="CO516" s="1347">
        <f t="shared" si="1435"/>
        <v>9000</v>
      </c>
      <c r="CP516" s="1347">
        <f t="shared" si="1435"/>
        <v>9000</v>
      </c>
      <c r="CQ516" s="1347">
        <f t="shared" si="1435"/>
        <v>9000</v>
      </c>
      <c r="CR516" s="1347">
        <f t="shared" si="1435"/>
        <v>9000</v>
      </c>
      <c r="CS516" s="1346">
        <f t="shared" si="1435"/>
        <v>9000</v>
      </c>
      <c r="CT516" s="1349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0" t="str">
        <f t="shared" si="1401"/>
        <v/>
      </c>
      <c r="CE517" s="1351" t="str">
        <f t="shared" si="1435"/>
        <v/>
      </c>
      <c r="CF517" s="1352" t="str">
        <f t="shared" si="1435"/>
        <v/>
      </c>
      <c r="CG517" s="1352" t="str">
        <f t="shared" si="1435"/>
        <v/>
      </c>
      <c r="CH517" s="1352">
        <f t="shared" si="1435"/>
        <v>0</v>
      </c>
      <c r="CI517" s="1352">
        <f t="shared" si="1435"/>
        <v>0</v>
      </c>
      <c r="CJ517" s="1352">
        <f t="shared" si="1435"/>
        <v>2.6418786692759298E-2</v>
      </c>
      <c r="CK517" s="1353">
        <f t="shared" si="1435"/>
        <v>3.1702544031311154E-2</v>
      </c>
      <c r="CL517" s="1353">
        <f t="shared" si="1435"/>
        <v>4.6966731898238745E-2</v>
      </c>
      <c r="CM517" s="1353">
        <f t="shared" si="1435"/>
        <v>4.6966731898238745E-2</v>
      </c>
      <c r="CN517" s="1352">
        <f t="shared" si="1435"/>
        <v>5.032149846239866E-2</v>
      </c>
      <c r="CO517" s="1352">
        <f t="shared" si="1435"/>
        <v>5.8708414872798438E-2</v>
      </c>
      <c r="CP517" s="1352">
        <f t="shared" si="1435"/>
        <v>7.0450097847358117E-2</v>
      </c>
      <c r="CQ517" s="1352" t="str">
        <f t="shared" si="1435"/>
        <v/>
      </c>
      <c r="CR517" s="1352" t="str">
        <f t="shared" si="1435"/>
        <v/>
      </c>
      <c r="CS517" s="1351" t="str">
        <f t="shared" si="1435"/>
        <v/>
      </c>
      <c r="CT517" s="1354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5" t="str">
        <f t="shared" si="1401"/>
        <v/>
      </c>
      <c r="CE518" s="1346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445"/>
        <v/>
      </c>
      <c r="CG518" s="1347" t="str">
        <f t="shared" si="1445"/>
        <v/>
      </c>
      <c r="CH518" s="1347">
        <f t="shared" si="1445"/>
        <v>0</v>
      </c>
      <c r="CI518" s="1347">
        <f t="shared" si="1445"/>
        <v>0</v>
      </c>
      <c r="CJ518" s="1347">
        <f t="shared" si="1445"/>
        <v>5</v>
      </c>
      <c r="CK518" s="1348">
        <f t="shared" si="1445"/>
        <v>8</v>
      </c>
      <c r="CL518" s="1348">
        <f t="shared" si="1445"/>
        <v>10</v>
      </c>
      <c r="CM518" s="1348">
        <f t="shared" si="1445"/>
        <v>12</v>
      </c>
      <c r="CN518" s="1347">
        <f t="shared" si="1445"/>
        <v>12.66667</v>
      </c>
      <c r="CO518" s="1347">
        <f t="shared" si="1445"/>
        <v>24</v>
      </c>
      <c r="CP518" s="1347">
        <f t="shared" si="1445"/>
        <v>30</v>
      </c>
      <c r="CQ518" s="1347" t="str">
        <f t="shared" si="1445"/>
        <v/>
      </c>
      <c r="CR518" s="1347" t="str">
        <f t="shared" si="1445"/>
        <v/>
      </c>
      <c r="CS518" s="1346" t="str">
        <f t="shared" si="1445"/>
        <v/>
      </c>
      <c r="CT518" s="1349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5" t="str">
        <f t="shared" si="1401"/>
        <v/>
      </c>
      <c r="CE519" s="1346" t="str">
        <f t="shared" si="1446"/>
        <v/>
      </c>
      <c r="CF519" s="1347" t="str">
        <f t="shared" si="1446"/>
        <v/>
      </c>
      <c r="CG519" s="1347" t="str">
        <f t="shared" si="1446"/>
        <v/>
      </c>
      <c r="CH519" s="1347">
        <f t="shared" si="1446"/>
        <v>0</v>
      </c>
      <c r="CI519" s="1347">
        <f t="shared" si="1446"/>
        <v>0</v>
      </c>
      <c r="CJ519" s="1347">
        <f t="shared" si="1446"/>
        <v>72</v>
      </c>
      <c r="CK519" s="1348">
        <f t="shared" si="1446"/>
        <v>300</v>
      </c>
      <c r="CL519" s="1348">
        <f t="shared" si="1446"/>
        <v>342.00009</v>
      </c>
      <c r="CM519" s="1348">
        <f t="shared" si="1446"/>
        <v>600</v>
      </c>
      <c r="CN519" s="1347">
        <f t="shared" si="1446"/>
        <v>720</v>
      </c>
      <c r="CO519" s="1347">
        <f t="shared" si="1446"/>
        <v>720</v>
      </c>
      <c r="CP519" s="1347">
        <f t="shared" si="1446"/>
        <v>1800</v>
      </c>
      <c r="CQ519" s="1347" t="str">
        <f t="shared" si="1446"/>
        <v/>
      </c>
      <c r="CR519" s="1347" t="str">
        <f t="shared" si="1446"/>
        <v/>
      </c>
      <c r="CS519" s="1346" t="str">
        <f t="shared" si="1446"/>
        <v/>
      </c>
      <c r="CT519" s="1349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8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5" t="str">
        <f t="shared" si="1401"/>
        <v/>
      </c>
      <c r="CE520" s="1346" t="str">
        <f t="shared" si="1446"/>
        <v/>
      </c>
      <c r="CF520" s="1347" t="str">
        <f t="shared" si="1446"/>
        <v/>
      </c>
      <c r="CG520" s="1347" t="str">
        <f t="shared" si="1446"/>
        <v/>
      </c>
      <c r="CH520" s="1347" t="str">
        <f t="shared" si="1446"/>
        <v/>
      </c>
      <c r="CI520" s="1347" t="str">
        <f t="shared" si="1446"/>
        <v/>
      </c>
      <c r="CJ520" s="1347" t="str">
        <f t="shared" si="1446"/>
        <v/>
      </c>
      <c r="CK520" s="1348" t="str">
        <f t="shared" si="1446"/>
        <v/>
      </c>
      <c r="CL520" s="1348" t="str">
        <f t="shared" si="1446"/>
        <v/>
      </c>
      <c r="CM520" s="1348" t="str">
        <f t="shared" si="1446"/>
        <v/>
      </c>
      <c r="CN520" s="1347" t="str">
        <f t="shared" si="1446"/>
        <v/>
      </c>
      <c r="CO520" s="1347" t="str">
        <f t="shared" si="1446"/>
        <v/>
      </c>
      <c r="CP520" s="1347" t="str">
        <f t="shared" si="1446"/>
        <v/>
      </c>
      <c r="CQ520" s="1347" t="str">
        <f t="shared" si="1446"/>
        <v/>
      </c>
      <c r="CR520" s="1347" t="str">
        <f t="shared" si="1446"/>
        <v/>
      </c>
      <c r="CS520" s="1346" t="str">
        <f t="shared" si="1446"/>
        <v/>
      </c>
      <c r="CT520" s="1349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5" t="str">
        <f t="shared" si="1401"/>
        <v/>
      </c>
      <c r="CE521" s="1346" t="str">
        <f t="shared" si="1446"/>
        <v/>
      </c>
      <c r="CF521" s="1347" t="str">
        <f t="shared" si="1446"/>
        <v/>
      </c>
      <c r="CG521" s="1347" t="str">
        <f t="shared" si="1446"/>
        <v/>
      </c>
      <c r="CH521" s="1347" t="str">
        <f t="shared" si="1446"/>
        <v/>
      </c>
      <c r="CI521" s="1347" t="str">
        <f t="shared" si="1446"/>
        <v/>
      </c>
      <c r="CJ521" s="1347" t="str">
        <f t="shared" si="1446"/>
        <v/>
      </c>
      <c r="CK521" s="1348" t="str">
        <f t="shared" si="1446"/>
        <v/>
      </c>
      <c r="CL521" s="1348" t="str">
        <f t="shared" si="1446"/>
        <v/>
      </c>
      <c r="CM521" s="1348" t="str">
        <f t="shared" si="1446"/>
        <v/>
      </c>
      <c r="CN521" s="1347" t="str">
        <f t="shared" si="1446"/>
        <v/>
      </c>
      <c r="CO521" s="1347" t="str">
        <f t="shared" si="1446"/>
        <v/>
      </c>
      <c r="CP521" s="1347" t="str">
        <f t="shared" si="1446"/>
        <v/>
      </c>
      <c r="CQ521" s="1347" t="str">
        <f t="shared" si="1446"/>
        <v/>
      </c>
      <c r="CR521" s="1347" t="str">
        <f t="shared" si="1446"/>
        <v/>
      </c>
      <c r="CS521" s="1346" t="str">
        <f t="shared" si="1446"/>
        <v/>
      </c>
      <c r="CT521" s="1349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5">
        <f t="shared" si="1401"/>
        <v>640</v>
      </c>
      <c r="CE522" s="1346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63"/>
        <v>640</v>
      </c>
      <c r="CG522" s="1347">
        <f t="shared" si="1463"/>
        <v>640</v>
      </c>
      <c r="CH522" s="1347">
        <f t="shared" si="1463"/>
        <v>640</v>
      </c>
      <c r="CI522" s="1347">
        <f t="shared" si="1463"/>
        <v>640</v>
      </c>
      <c r="CJ522" s="1347">
        <f t="shared" si="1463"/>
        <v>640</v>
      </c>
      <c r="CK522" s="1348">
        <f t="shared" si="1463"/>
        <v>640</v>
      </c>
      <c r="CL522" s="1348">
        <f t="shared" si="1463"/>
        <v>640</v>
      </c>
      <c r="CM522" s="1348">
        <f t="shared" si="1463"/>
        <v>640</v>
      </c>
      <c r="CN522" s="1347">
        <f t="shared" si="1463"/>
        <v>640</v>
      </c>
      <c r="CO522" s="1347">
        <f t="shared" si="1463"/>
        <v>640</v>
      </c>
      <c r="CP522" s="1347">
        <f t="shared" si="1463"/>
        <v>640</v>
      </c>
      <c r="CQ522" s="1347">
        <f t="shared" si="1463"/>
        <v>640</v>
      </c>
      <c r="CR522" s="1347">
        <f t="shared" si="1463"/>
        <v>640</v>
      </c>
      <c r="CS522" s="1346">
        <f t="shared" si="1463"/>
        <v>640</v>
      </c>
      <c r="CT522" s="1349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0" t="str">
        <f t="shared" si="1401"/>
        <v/>
      </c>
      <c r="CE523" s="1351" t="str">
        <f t="shared" si="1463"/>
        <v/>
      </c>
      <c r="CF523" s="1352" t="str">
        <f t="shared" si="1463"/>
        <v/>
      </c>
      <c r="CG523" s="1352" t="str">
        <f t="shared" si="1463"/>
        <v/>
      </c>
      <c r="CH523" s="1352" t="str">
        <f t="shared" si="1463"/>
        <v/>
      </c>
      <c r="CI523" s="1352" t="str">
        <f t="shared" si="1463"/>
        <v/>
      </c>
      <c r="CJ523" s="1352" t="str">
        <f t="shared" si="1463"/>
        <v/>
      </c>
      <c r="CK523" s="1353" t="str">
        <f t="shared" si="1463"/>
        <v/>
      </c>
      <c r="CL523" s="1353" t="str">
        <f t="shared" si="1463"/>
        <v/>
      </c>
      <c r="CM523" s="1353" t="str">
        <f t="shared" si="1463"/>
        <v/>
      </c>
      <c r="CN523" s="1352" t="str">
        <f t="shared" si="1463"/>
        <v/>
      </c>
      <c r="CO523" s="1352" t="str">
        <f t="shared" si="1463"/>
        <v/>
      </c>
      <c r="CP523" s="1352" t="str">
        <f t="shared" si="1463"/>
        <v/>
      </c>
      <c r="CQ523" s="1352" t="str">
        <f t="shared" si="1463"/>
        <v/>
      </c>
      <c r="CR523" s="1352" t="str">
        <f t="shared" si="1463"/>
        <v/>
      </c>
      <c r="CS523" s="1351" t="str">
        <f t="shared" si="1463"/>
        <v/>
      </c>
      <c r="CT523" s="1354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5" t="str">
        <f t="shared" si="1401"/>
        <v/>
      </c>
      <c r="CE524" s="1346" t="str">
        <f t="shared" si="1463"/>
        <v/>
      </c>
      <c r="CF524" s="1347" t="str">
        <f t="shared" si="1463"/>
        <v/>
      </c>
      <c r="CG524" s="1347" t="str">
        <f t="shared" si="1463"/>
        <v/>
      </c>
      <c r="CH524" s="1347" t="str">
        <f t="shared" si="1463"/>
        <v/>
      </c>
      <c r="CI524" s="1347" t="str">
        <f t="shared" si="1463"/>
        <v/>
      </c>
      <c r="CJ524" s="1347" t="str">
        <f t="shared" si="1463"/>
        <v/>
      </c>
      <c r="CK524" s="1348" t="str">
        <f t="shared" si="1463"/>
        <v/>
      </c>
      <c r="CL524" s="1348" t="str">
        <f t="shared" si="1463"/>
        <v/>
      </c>
      <c r="CM524" s="1348" t="str">
        <f t="shared" si="1463"/>
        <v/>
      </c>
      <c r="CN524" s="1347" t="str">
        <f t="shared" si="1463"/>
        <v/>
      </c>
      <c r="CO524" s="1347" t="str">
        <f t="shared" si="1463"/>
        <v/>
      </c>
      <c r="CP524" s="1347" t="str">
        <f t="shared" si="1463"/>
        <v/>
      </c>
      <c r="CQ524" s="1347" t="str">
        <f t="shared" si="1463"/>
        <v/>
      </c>
      <c r="CR524" s="1347" t="str">
        <f t="shared" si="1463"/>
        <v/>
      </c>
      <c r="CS524" s="1346" t="str">
        <f t="shared" si="1463"/>
        <v/>
      </c>
      <c r="CT524" s="1349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5" t="str">
        <f t="shared" si="1401"/>
        <v/>
      </c>
      <c r="CE525" s="1346" t="str">
        <f t="shared" si="1463"/>
        <v/>
      </c>
      <c r="CF525" s="1347" t="str">
        <f t="shared" si="1463"/>
        <v/>
      </c>
      <c r="CG525" s="1347" t="str">
        <f t="shared" si="1463"/>
        <v/>
      </c>
      <c r="CH525" s="1347" t="str">
        <f t="shared" si="1463"/>
        <v/>
      </c>
      <c r="CI525" s="1347" t="str">
        <f t="shared" si="1463"/>
        <v/>
      </c>
      <c r="CJ525" s="1347" t="str">
        <f t="shared" si="1463"/>
        <v/>
      </c>
      <c r="CK525" s="1348" t="str">
        <f t="shared" si="1463"/>
        <v/>
      </c>
      <c r="CL525" s="1348" t="str">
        <f t="shared" si="1463"/>
        <v/>
      </c>
      <c r="CM525" s="1348" t="str">
        <f t="shared" si="1463"/>
        <v/>
      </c>
      <c r="CN525" s="1347" t="str">
        <f t="shared" si="1463"/>
        <v/>
      </c>
      <c r="CO525" s="1347" t="str">
        <f t="shared" si="1463"/>
        <v/>
      </c>
      <c r="CP525" s="1347" t="str">
        <f t="shared" si="1463"/>
        <v/>
      </c>
      <c r="CQ525" s="1347" t="str">
        <f t="shared" si="1463"/>
        <v/>
      </c>
      <c r="CR525" s="1347" t="str">
        <f t="shared" si="1463"/>
        <v/>
      </c>
      <c r="CS525" s="1346" t="str">
        <f t="shared" si="1463"/>
        <v/>
      </c>
      <c r="CT525" s="1349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8" t="s">
        <v>730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46"/>
        <v/>
      </c>
      <c r="CF527" s="1347" t="str">
        <f t="shared" si="1446"/>
        <v/>
      </c>
      <c r="CG527" s="1347" t="str">
        <f t="shared" si="1446"/>
        <v/>
      </c>
      <c r="CH527" s="1347" t="str">
        <f t="shared" si="1446"/>
        <v/>
      </c>
      <c r="CI527" s="1347" t="str">
        <f t="shared" si="1446"/>
        <v/>
      </c>
      <c r="CJ527" s="1347" t="str">
        <f t="shared" si="1446"/>
        <v/>
      </c>
      <c r="CK527" s="1348" t="str">
        <f t="shared" si="1446"/>
        <v/>
      </c>
      <c r="CL527" s="1348" t="str">
        <f t="shared" si="1446"/>
        <v/>
      </c>
      <c r="CM527" s="1348" t="str">
        <f t="shared" si="1446"/>
        <v/>
      </c>
      <c r="CN527" s="1347" t="str">
        <f t="shared" si="1446"/>
        <v/>
      </c>
      <c r="CO527" s="1347" t="str">
        <f t="shared" si="1446"/>
        <v/>
      </c>
      <c r="CP527" s="1347" t="str">
        <f t="shared" si="1446"/>
        <v/>
      </c>
      <c r="CQ527" s="1347" t="str">
        <f t="shared" si="1446"/>
        <v/>
      </c>
      <c r="CR527" s="1347" t="str">
        <f t="shared" si="1446"/>
        <v/>
      </c>
      <c r="CS527" s="1346" t="str">
        <f t="shared" si="1446"/>
        <v/>
      </c>
      <c r="CT527" s="1349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46"/>
        <v>1580</v>
      </c>
      <c r="CF528" s="1347">
        <f t="shared" si="1446"/>
        <v>1580</v>
      </c>
      <c r="CG528" s="1347">
        <f t="shared" si="1446"/>
        <v>1580</v>
      </c>
      <c r="CH528" s="1347">
        <f t="shared" si="1446"/>
        <v>1580</v>
      </c>
      <c r="CI528" s="1347">
        <f t="shared" si="1446"/>
        <v>1580</v>
      </c>
      <c r="CJ528" s="1347">
        <f t="shared" si="1446"/>
        <v>1580</v>
      </c>
      <c r="CK528" s="1348">
        <f t="shared" si="1446"/>
        <v>1580</v>
      </c>
      <c r="CL528" s="1348">
        <f t="shared" si="1446"/>
        <v>1580</v>
      </c>
      <c r="CM528" s="1348">
        <f t="shared" si="1446"/>
        <v>1580</v>
      </c>
      <c r="CN528" s="1347">
        <f t="shared" si="1446"/>
        <v>1580</v>
      </c>
      <c r="CO528" s="1347">
        <f t="shared" si="1446"/>
        <v>1580</v>
      </c>
      <c r="CP528" s="1347">
        <f t="shared" si="1446"/>
        <v>1580</v>
      </c>
      <c r="CQ528" s="1347">
        <f t="shared" si="1446"/>
        <v>1580</v>
      </c>
      <c r="CR528" s="1347">
        <f t="shared" si="1446"/>
        <v>1580</v>
      </c>
      <c r="CS528" s="1346">
        <f t="shared" si="1446"/>
        <v>1580</v>
      </c>
      <c r="CT528" s="1349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46"/>
        <v/>
      </c>
      <c r="CF529" s="1352" t="str">
        <f t="shared" si="1446"/>
        <v/>
      </c>
      <c r="CG529" s="1352" t="str">
        <f t="shared" si="1446"/>
        <v/>
      </c>
      <c r="CH529" s="1352" t="str">
        <f t="shared" si="1446"/>
        <v/>
      </c>
      <c r="CI529" s="1352" t="str">
        <f t="shared" si="1446"/>
        <v/>
      </c>
      <c r="CJ529" s="1352" t="str">
        <f t="shared" si="1446"/>
        <v/>
      </c>
      <c r="CK529" s="1353" t="str">
        <f t="shared" si="1446"/>
        <v/>
      </c>
      <c r="CL529" s="1353" t="str">
        <f t="shared" si="1446"/>
        <v/>
      </c>
      <c r="CM529" s="1353" t="str">
        <f t="shared" si="1446"/>
        <v/>
      </c>
      <c r="CN529" s="1352" t="str">
        <f t="shared" si="1446"/>
        <v/>
      </c>
      <c r="CO529" s="1352" t="str">
        <f t="shared" si="1446"/>
        <v/>
      </c>
      <c r="CP529" s="1352" t="str">
        <f t="shared" si="1446"/>
        <v/>
      </c>
      <c r="CQ529" s="1352" t="str">
        <f t="shared" si="1446"/>
        <v/>
      </c>
      <c r="CR529" s="1352" t="str">
        <f t="shared" si="1446"/>
        <v/>
      </c>
      <c r="CS529" s="1351" t="str">
        <f t="shared" si="1446"/>
        <v/>
      </c>
      <c r="CT529" s="1354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446"/>
        <v/>
      </c>
      <c r="CF530" s="1347" t="str">
        <f t="shared" si="1446"/>
        <v/>
      </c>
      <c r="CG530" s="1347" t="str">
        <f t="shared" si="1446"/>
        <v/>
      </c>
      <c r="CH530" s="1347" t="str">
        <f t="shared" si="1446"/>
        <v/>
      </c>
      <c r="CI530" s="1347" t="str">
        <f t="shared" si="1446"/>
        <v/>
      </c>
      <c r="CJ530" s="1347" t="str">
        <f t="shared" si="1446"/>
        <v/>
      </c>
      <c r="CK530" s="1348" t="str">
        <f t="shared" si="1446"/>
        <v/>
      </c>
      <c r="CL530" s="1348" t="str">
        <f t="shared" si="1446"/>
        <v/>
      </c>
      <c r="CM530" s="1348" t="str">
        <f t="shared" si="1446"/>
        <v/>
      </c>
      <c r="CN530" s="1347" t="str">
        <f t="shared" si="1446"/>
        <v/>
      </c>
      <c r="CO530" s="1347" t="str">
        <f t="shared" si="1446"/>
        <v/>
      </c>
      <c r="CP530" s="1347" t="str">
        <f t="shared" si="1446"/>
        <v/>
      </c>
      <c r="CQ530" s="1347" t="str">
        <f t="shared" si="1446"/>
        <v/>
      </c>
      <c r="CR530" s="1347" t="str">
        <f t="shared" si="1446"/>
        <v/>
      </c>
      <c r="CS530" s="1346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80"/>
        <v/>
      </c>
      <c r="CF531" s="1347" t="str">
        <f t="shared" si="1480"/>
        <v/>
      </c>
      <c r="CG531" s="1347" t="str">
        <f t="shared" si="1480"/>
        <v/>
      </c>
      <c r="CH531" s="1347" t="str">
        <f t="shared" si="1480"/>
        <v/>
      </c>
      <c r="CI531" s="1347" t="str">
        <f t="shared" si="1480"/>
        <v/>
      </c>
      <c r="CJ531" s="1347" t="str">
        <f t="shared" si="1480"/>
        <v/>
      </c>
      <c r="CK531" s="1348" t="str">
        <f t="shared" si="1480"/>
        <v/>
      </c>
      <c r="CL531" s="1348" t="str">
        <f t="shared" si="1480"/>
        <v/>
      </c>
      <c r="CM531" s="1348" t="str">
        <f t="shared" si="1480"/>
        <v/>
      </c>
      <c r="CN531" s="1347" t="str">
        <f t="shared" si="1480"/>
        <v/>
      </c>
      <c r="CO531" s="1347" t="str">
        <f t="shared" si="1480"/>
        <v/>
      </c>
      <c r="CP531" s="1347" t="str">
        <f t="shared" si="1480"/>
        <v/>
      </c>
      <c r="CQ531" s="1347" t="str">
        <f t="shared" si="1480"/>
        <v/>
      </c>
      <c r="CR531" s="1347" t="str">
        <f t="shared" si="1480"/>
        <v/>
      </c>
      <c r="CS531" s="1346" t="str">
        <f t="shared" si="1480"/>
        <v/>
      </c>
      <c r="CT531" s="1349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8" t="s">
        <v>731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5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80"/>
        <v/>
      </c>
      <c r="CF533" s="1347" t="str">
        <f t="shared" si="1480"/>
        <v/>
      </c>
      <c r="CG533" s="1347" t="str">
        <f t="shared" si="1480"/>
        <v/>
      </c>
      <c r="CH533" s="1347" t="str">
        <f t="shared" si="1480"/>
        <v/>
      </c>
      <c r="CI533" s="1347" t="str">
        <f t="shared" si="1480"/>
        <v/>
      </c>
      <c r="CJ533" s="1347" t="str">
        <f t="shared" si="1480"/>
        <v/>
      </c>
      <c r="CK533" s="1348" t="str">
        <f t="shared" si="1480"/>
        <v/>
      </c>
      <c r="CL533" s="1348" t="str">
        <f t="shared" si="1480"/>
        <v/>
      </c>
      <c r="CM533" s="1348" t="str">
        <f t="shared" si="1480"/>
        <v/>
      </c>
      <c r="CN533" s="1347" t="str">
        <f t="shared" si="1480"/>
        <v/>
      </c>
      <c r="CO533" s="1347" t="str">
        <f t="shared" si="1480"/>
        <v/>
      </c>
      <c r="CP533" s="1347" t="str">
        <f t="shared" si="1480"/>
        <v/>
      </c>
      <c r="CQ533" s="1347" t="str">
        <f t="shared" si="1480"/>
        <v/>
      </c>
      <c r="CR533" s="1347" t="str">
        <f t="shared" si="1480"/>
        <v/>
      </c>
      <c r="CS533" s="1346" t="str">
        <f t="shared" si="1480"/>
        <v/>
      </c>
      <c r="CT533" s="1349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5">
        <f t="shared" si="1485"/>
        <v>2145</v>
      </c>
      <c r="CE534" s="1346">
        <f t="shared" si="1480"/>
        <v>2145</v>
      </c>
      <c r="CF534" s="1347">
        <f t="shared" si="1480"/>
        <v>2145</v>
      </c>
      <c r="CG534" s="1347">
        <f t="shared" si="1480"/>
        <v>2145</v>
      </c>
      <c r="CH534" s="1347">
        <f t="shared" si="1480"/>
        <v>2145</v>
      </c>
      <c r="CI534" s="1347">
        <f t="shared" si="1480"/>
        <v>2145</v>
      </c>
      <c r="CJ534" s="1347">
        <f t="shared" si="1480"/>
        <v>2145</v>
      </c>
      <c r="CK534" s="1348">
        <f t="shared" si="1480"/>
        <v>2145</v>
      </c>
      <c r="CL534" s="1348">
        <f t="shared" si="1480"/>
        <v>2145</v>
      </c>
      <c r="CM534" s="1348">
        <f t="shared" si="1480"/>
        <v>2145</v>
      </c>
      <c r="CN534" s="1347">
        <f t="shared" si="1480"/>
        <v>2145</v>
      </c>
      <c r="CO534" s="1347">
        <f t="shared" si="1480"/>
        <v>2145</v>
      </c>
      <c r="CP534" s="1347">
        <f t="shared" si="1480"/>
        <v>2145</v>
      </c>
      <c r="CQ534" s="1347">
        <f t="shared" si="1480"/>
        <v>2145</v>
      </c>
      <c r="CR534" s="1347">
        <f t="shared" si="1480"/>
        <v>2145</v>
      </c>
      <c r="CS534" s="1346">
        <f t="shared" si="1480"/>
        <v>2145</v>
      </c>
      <c r="CT534" s="1349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0" t="str">
        <f t="shared" si="1485"/>
        <v/>
      </c>
      <c r="CE535" s="1351" t="str">
        <f t="shared" si="1480"/>
        <v/>
      </c>
      <c r="CF535" s="1352" t="str">
        <f t="shared" si="1480"/>
        <v/>
      </c>
      <c r="CG535" s="1352" t="str">
        <f t="shared" si="1480"/>
        <v/>
      </c>
      <c r="CH535" s="1352" t="str">
        <f t="shared" si="1480"/>
        <v/>
      </c>
      <c r="CI535" s="1352" t="str">
        <f t="shared" si="1480"/>
        <v/>
      </c>
      <c r="CJ535" s="1352" t="str">
        <f t="shared" si="1480"/>
        <v/>
      </c>
      <c r="CK535" s="1353" t="str">
        <f t="shared" si="1480"/>
        <v/>
      </c>
      <c r="CL535" s="1353" t="str">
        <f t="shared" si="1480"/>
        <v/>
      </c>
      <c r="CM535" s="1353" t="str">
        <f t="shared" si="1480"/>
        <v/>
      </c>
      <c r="CN535" s="1352" t="str">
        <f t="shared" si="1480"/>
        <v/>
      </c>
      <c r="CO535" s="1352" t="str">
        <f t="shared" si="1480"/>
        <v/>
      </c>
      <c r="CP535" s="1352" t="str">
        <f t="shared" si="1480"/>
        <v/>
      </c>
      <c r="CQ535" s="1352" t="str">
        <f t="shared" si="1480"/>
        <v/>
      </c>
      <c r="CR535" s="1352" t="str">
        <f t="shared" si="1480"/>
        <v/>
      </c>
      <c r="CS535" s="1351" t="str">
        <f t="shared" si="1480"/>
        <v/>
      </c>
      <c r="CT535" s="1354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5" t="str">
        <f t="shared" si="1485"/>
        <v/>
      </c>
      <c r="CE536" s="1346" t="str">
        <f t="shared" si="1480"/>
        <v/>
      </c>
      <c r="CF536" s="1347" t="str">
        <f t="shared" si="1480"/>
        <v/>
      </c>
      <c r="CG536" s="1347" t="str">
        <f t="shared" si="1480"/>
        <v/>
      </c>
      <c r="CH536" s="1347" t="str">
        <f t="shared" si="1480"/>
        <v/>
      </c>
      <c r="CI536" s="1347" t="str">
        <f t="shared" si="1480"/>
        <v/>
      </c>
      <c r="CJ536" s="1347" t="str">
        <f t="shared" si="1480"/>
        <v/>
      </c>
      <c r="CK536" s="1348" t="str">
        <f t="shared" si="1480"/>
        <v/>
      </c>
      <c r="CL536" s="1348" t="str">
        <f t="shared" si="1480"/>
        <v/>
      </c>
      <c r="CM536" s="1348" t="str">
        <f t="shared" si="1480"/>
        <v/>
      </c>
      <c r="CN536" s="1347" t="str">
        <f t="shared" si="1480"/>
        <v/>
      </c>
      <c r="CO536" s="1347" t="str">
        <f t="shared" si="1480"/>
        <v/>
      </c>
      <c r="CP536" s="1347" t="str">
        <f t="shared" si="1480"/>
        <v/>
      </c>
      <c r="CQ536" s="1347" t="str">
        <f t="shared" si="1480"/>
        <v/>
      </c>
      <c r="CR536" s="1347" t="str">
        <f t="shared" si="1480"/>
        <v/>
      </c>
      <c r="CS536" s="1346" t="str">
        <f t="shared" si="1480"/>
        <v/>
      </c>
      <c r="CT536" s="1349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5" t="str">
        <f t="shared" si="1485"/>
        <v/>
      </c>
      <c r="CE537" s="1346" t="str">
        <f t="shared" si="1480"/>
        <v/>
      </c>
      <c r="CF537" s="1347" t="str">
        <f t="shared" si="1480"/>
        <v/>
      </c>
      <c r="CG537" s="1347" t="str">
        <f t="shared" si="1480"/>
        <v/>
      </c>
      <c r="CH537" s="1347" t="str">
        <f t="shared" si="1480"/>
        <v/>
      </c>
      <c r="CI537" s="1347" t="str">
        <f t="shared" si="1480"/>
        <v/>
      </c>
      <c r="CJ537" s="1347" t="str">
        <f t="shared" si="1480"/>
        <v/>
      </c>
      <c r="CK537" s="1348" t="str">
        <f t="shared" si="1480"/>
        <v/>
      </c>
      <c r="CL537" s="1348" t="str">
        <f t="shared" si="1480"/>
        <v/>
      </c>
      <c r="CM537" s="1348" t="str">
        <f t="shared" si="1480"/>
        <v/>
      </c>
      <c r="CN537" s="1347" t="str">
        <f t="shared" si="1480"/>
        <v/>
      </c>
      <c r="CO537" s="1347" t="str">
        <f t="shared" si="1480"/>
        <v/>
      </c>
      <c r="CP537" s="1347" t="str">
        <f t="shared" si="1480"/>
        <v/>
      </c>
      <c r="CQ537" s="1347" t="str">
        <f t="shared" si="1480"/>
        <v/>
      </c>
      <c r="CR537" s="1347" t="str">
        <f t="shared" si="1480"/>
        <v/>
      </c>
      <c r="CS537" s="1346" t="str">
        <f t="shared" si="1480"/>
        <v/>
      </c>
      <c r="CT537" s="1349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8" t="s">
        <v>732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5" t="str">
        <f t="shared" si="1485"/>
        <v/>
      </c>
      <c r="CE538" s="1346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94"/>
        <v/>
      </c>
      <c r="CG538" s="1347" t="str">
        <f t="shared" si="1494"/>
        <v/>
      </c>
      <c r="CH538" s="1347" t="str">
        <f t="shared" si="1494"/>
        <v/>
      </c>
      <c r="CI538" s="1347" t="str">
        <f t="shared" si="1494"/>
        <v/>
      </c>
      <c r="CJ538" s="1347" t="str">
        <f t="shared" si="1494"/>
        <v/>
      </c>
      <c r="CK538" s="1348" t="str">
        <f t="shared" si="1494"/>
        <v/>
      </c>
      <c r="CL538" s="1348">
        <f t="shared" si="1494"/>
        <v>5</v>
      </c>
      <c r="CM538" s="1348" t="str">
        <f t="shared" si="1494"/>
        <v/>
      </c>
      <c r="CN538" s="1347" t="str">
        <f t="shared" si="1494"/>
        <v/>
      </c>
      <c r="CO538" s="1347" t="str">
        <f t="shared" si="1494"/>
        <v/>
      </c>
      <c r="CP538" s="1347" t="str">
        <f t="shared" si="1494"/>
        <v/>
      </c>
      <c r="CQ538" s="1347" t="str">
        <f t="shared" si="1494"/>
        <v/>
      </c>
      <c r="CR538" s="1347" t="str">
        <f t="shared" si="1494"/>
        <v/>
      </c>
      <c r="CS538" s="1346" t="str">
        <f t="shared" si="1494"/>
        <v/>
      </c>
      <c r="CT538" s="1349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5" t="str">
        <f t="shared" si="1485"/>
        <v/>
      </c>
      <c r="CE539" s="1346" t="str">
        <f t="shared" si="1480"/>
        <v/>
      </c>
      <c r="CF539" s="1347" t="str">
        <f t="shared" si="1480"/>
        <v/>
      </c>
      <c r="CG539" s="1347" t="str">
        <f t="shared" si="1480"/>
        <v/>
      </c>
      <c r="CH539" s="1347" t="str">
        <f t="shared" si="1480"/>
        <v/>
      </c>
      <c r="CI539" s="1347" t="str">
        <f t="shared" si="1480"/>
        <v/>
      </c>
      <c r="CJ539" s="1347" t="str">
        <f t="shared" si="1480"/>
        <v/>
      </c>
      <c r="CK539" s="1348" t="str">
        <f t="shared" si="1480"/>
        <v/>
      </c>
      <c r="CL539" s="1348">
        <f t="shared" si="1480"/>
        <v>6</v>
      </c>
      <c r="CM539" s="1348" t="str">
        <f t="shared" si="1480"/>
        <v/>
      </c>
      <c r="CN539" s="1347" t="str">
        <f t="shared" si="1480"/>
        <v/>
      </c>
      <c r="CO539" s="1347" t="str">
        <f t="shared" si="1480"/>
        <v/>
      </c>
      <c r="CP539" s="1347" t="str">
        <f t="shared" si="1480"/>
        <v/>
      </c>
      <c r="CQ539" s="1347" t="str">
        <f t="shared" si="1480"/>
        <v/>
      </c>
      <c r="CR539" s="1347" t="str">
        <f t="shared" si="1480"/>
        <v/>
      </c>
      <c r="CS539" s="1346" t="str">
        <f t="shared" si="1480"/>
        <v/>
      </c>
      <c r="CT539" s="1349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5">
        <f t="shared" si="1485"/>
        <v>2350</v>
      </c>
      <c r="CE540" s="1346">
        <f t="shared" si="1480"/>
        <v>2350</v>
      </c>
      <c r="CF540" s="1347">
        <f t="shared" si="1480"/>
        <v>2350</v>
      </c>
      <c r="CG540" s="1347">
        <f t="shared" si="1480"/>
        <v>2350</v>
      </c>
      <c r="CH540" s="1347">
        <f t="shared" si="1480"/>
        <v>2350</v>
      </c>
      <c r="CI540" s="1347">
        <f t="shared" si="1480"/>
        <v>2350</v>
      </c>
      <c r="CJ540" s="1347">
        <f t="shared" si="1480"/>
        <v>2350</v>
      </c>
      <c r="CK540" s="1348">
        <f t="shared" si="1480"/>
        <v>2350</v>
      </c>
      <c r="CL540" s="1348">
        <f t="shared" si="1480"/>
        <v>2350</v>
      </c>
      <c r="CM540" s="1348">
        <f t="shared" si="1480"/>
        <v>2350</v>
      </c>
      <c r="CN540" s="1347">
        <f t="shared" si="1480"/>
        <v>2350</v>
      </c>
      <c r="CO540" s="1347">
        <f t="shared" si="1480"/>
        <v>2350</v>
      </c>
      <c r="CP540" s="1347">
        <f t="shared" si="1480"/>
        <v>2350</v>
      </c>
      <c r="CQ540" s="1347">
        <f t="shared" si="1480"/>
        <v>2350</v>
      </c>
      <c r="CR540" s="1347">
        <f t="shared" si="1480"/>
        <v>2350</v>
      </c>
      <c r="CS540" s="1346">
        <f t="shared" si="1480"/>
        <v>2350</v>
      </c>
      <c r="CT540" s="1349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0" t="str">
        <f t="shared" si="1485"/>
        <v/>
      </c>
      <c r="CE541" s="1351" t="str">
        <f t="shared" si="1480"/>
        <v/>
      </c>
      <c r="CF541" s="1352" t="str">
        <f t="shared" si="1480"/>
        <v/>
      </c>
      <c r="CG541" s="1352" t="str">
        <f t="shared" si="1480"/>
        <v/>
      </c>
      <c r="CH541" s="1352" t="str">
        <f t="shared" si="1480"/>
        <v/>
      </c>
      <c r="CI541" s="1352" t="str">
        <f t="shared" si="1480"/>
        <v/>
      </c>
      <c r="CJ541" s="1352" t="str">
        <f t="shared" si="1480"/>
        <v/>
      </c>
      <c r="CK541" s="1353" t="str">
        <f t="shared" si="1480"/>
        <v/>
      </c>
      <c r="CL541" s="1353">
        <f t="shared" si="1480"/>
        <v>7.6647097195042405E-3</v>
      </c>
      <c r="CM541" s="1353" t="str">
        <f t="shared" si="1480"/>
        <v/>
      </c>
      <c r="CN541" s="1352" t="str">
        <f t="shared" si="1480"/>
        <v/>
      </c>
      <c r="CO541" s="1352" t="str">
        <f t="shared" si="1480"/>
        <v/>
      </c>
      <c r="CP541" s="1352" t="str">
        <f t="shared" si="1480"/>
        <v/>
      </c>
      <c r="CQ541" s="1352" t="str">
        <f t="shared" si="1480"/>
        <v/>
      </c>
      <c r="CR541" s="1352" t="str">
        <f t="shared" si="1480"/>
        <v/>
      </c>
      <c r="CS541" s="1351" t="str">
        <f t="shared" si="1480"/>
        <v/>
      </c>
      <c r="CT541" s="1354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5" t="str">
        <f t="shared" si="1485"/>
        <v/>
      </c>
      <c r="CE542" s="1346" t="str">
        <f t="shared" si="1480"/>
        <v/>
      </c>
      <c r="CF542" s="1347" t="str">
        <f t="shared" si="1480"/>
        <v/>
      </c>
      <c r="CG542" s="1347" t="str">
        <f t="shared" si="1480"/>
        <v/>
      </c>
      <c r="CH542" s="1347" t="str">
        <f t="shared" si="1480"/>
        <v/>
      </c>
      <c r="CI542" s="1347" t="str">
        <f t="shared" si="1480"/>
        <v/>
      </c>
      <c r="CJ542" s="1347" t="str">
        <f t="shared" si="1480"/>
        <v/>
      </c>
      <c r="CK542" s="1348" t="str">
        <f t="shared" si="1480"/>
        <v/>
      </c>
      <c r="CL542" s="1348">
        <f t="shared" si="1480"/>
        <v>10</v>
      </c>
      <c r="CM542" s="1348" t="str">
        <f t="shared" si="1480"/>
        <v/>
      </c>
      <c r="CN542" s="1347" t="str">
        <f t="shared" si="1480"/>
        <v/>
      </c>
      <c r="CO542" s="1347" t="str">
        <f t="shared" si="1480"/>
        <v/>
      </c>
      <c r="CP542" s="1347" t="str">
        <f t="shared" si="1480"/>
        <v/>
      </c>
      <c r="CQ542" s="1347" t="str">
        <f t="shared" si="1480"/>
        <v/>
      </c>
      <c r="CR542" s="1347" t="str">
        <f t="shared" si="1480"/>
        <v/>
      </c>
      <c r="CS542" s="1346" t="str">
        <f t="shared" si="1480"/>
        <v/>
      </c>
      <c r="CT542" s="1349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5" t="str">
        <f t="shared" si="1485"/>
        <v/>
      </c>
      <c r="CE543" s="1346" t="str">
        <f t="shared" si="1480"/>
        <v/>
      </c>
      <c r="CF543" s="1347" t="str">
        <f t="shared" si="1480"/>
        <v/>
      </c>
      <c r="CG543" s="1347" t="str">
        <f t="shared" si="1480"/>
        <v/>
      </c>
      <c r="CH543" s="1347" t="str">
        <f t="shared" si="1480"/>
        <v/>
      </c>
      <c r="CI543" s="1347" t="str">
        <f t="shared" si="1480"/>
        <v/>
      </c>
      <c r="CJ543" s="1347" t="str">
        <f t="shared" si="1480"/>
        <v/>
      </c>
      <c r="CK543" s="1348" t="str">
        <f t="shared" si="1480"/>
        <v/>
      </c>
      <c r="CL543" s="1348">
        <f t="shared" si="1480"/>
        <v>300</v>
      </c>
      <c r="CM543" s="1348" t="str">
        <f t="shared" si="1480"/>
        <v/>
      </c>
      <c r="CN543" s="1347" t="str">
        <f t="shared" si="1480"/>
        <v/>
      </c>
      <c r="CO543" s="1347" t="str">
        <f t="shared" si="1480"/>
        <v/>
      </c>
      <c r="CP543" s="1347" t="str">
        <f t="shared" si="1480"/>
        <v/>
      </c>
      <c r="CQ543" s="1347" t="str">
        <f t="shared" si="1480"/>
        <v/>
      </c>
      <c r="CR543" s="1347" t="str">
        <f t="shared" si="1480"/>
        <v/>
      </c>
      <c r="CS543" s="1346" t="str">
        <f t="shared" si="1480"/>
        <v/>
      </c>
      <c r="CT543" s="1349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8" t="s">
        <v>733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80"/>
        <v/>
      </c>
      <c r="CF545" s="1347" t="str">
        <f t="shared" si="1480"/>
        <v/>
      </c>
      <c r="CG545" s="1347" t="str">
        <f t="shared" si="1480"/>
        <v/>
      </c>
      <c r="CH545" s="1347" t="str">
        <f t="shared" si="1480"/>
        <v/>
      </c>
      <c r="CI545" s="1347" t="str">
        <f t="shared" si="1480"/>
        <v/>
      </c>
      <c r="CJ545" s="1347" t="str">
        <f t="shared" si="1480"/>
        <v/>
      </c>
      <c r="CK545" s="1348" t="str">
        <f t="shared" si="1480"/>
        <v/>
      </c>
      <c r="CL545" s="1348" t="str">
        <f t="shared" si="1480"/>
        <v/>
      </c>
      <c r="CM545" s="1348" t="str">
        <f t="shared" si="1480"/>
        <v/>
      </c>
      <c r="CN545" s="1347" t="str">
        <f t="shared" si="1480"/>
        <v/>
      </c>
      <c r="CO545" s="1347" t="str">
        <f t="shared" si="1480"/>
        <v/>
      </c>
      <c r="CP545" s="1347" t="str">
        <f t="shared" si="1480"/>
        <v/>
      </c>
      <c r="CQ545" s="1347" t="str">
        <f t="shared" si="1480"/>
        <v/>
      </c>
      <c r="CR545" s="1347" t="str">
        <f t="shared" si="1480"/>
        <v/>
      </c>
      <c r="CS545" s="1346" t="str">
        <f t="shared" si="1480"/>
        <v/>
      </c>
      <c r="CT545" s="1349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80"/>
        <v>1450</v>
      </c>
      <c r="CF546" s="1347">
        <f t="shared" si="1480"/>
        <v>1450</v>
      </c>
      <c r="CG546" s="1347">
        <f t="shared" si="1480"/>
        <v>1450</v>
      </c>
      <c r="CH546" s="1347">
        <f t="shared" si="1480"/>
        <v>1450</v>
      </c>
      <c r="CI546" s="1347">
        <f t="shared" si="1480"/>
        <v>1450</v>
      </c>
      <c r="CJ546" s="1347">
        <f t="shared" si="1480"/>
        <v>1450</v>
      </c>
      <c r="CK546" s="1348">
        <f t="shared" si="1480"/>
        <v>1450</v>
      </c>
      <c r="CL546" s="1348">
        <f t="shared" si="1480"/>
        <v>1450</v>
      </c>
      <c r="CM546" s="1348">
        <f t="shared" si="1480"/>
        <v>1450</v>
      </c>
      <c r="CN546" s="1347">
        <f t="shared" si="1480"/>
        <v>1450</v>
      </c>
      <c r="CO546" s="1347">
        <f t="shared" si="1480"/>
        <v>1450</v>
      </c>
      <c r="CP546" s="1347">
        <f t="shared" si="1480"/>
        <v>1450</v>
      </c>
      <c r="CQ546" s="1347">
        <f t="shared" si="1480"/>
        <v>1450</v>
      </c>
      <c r="CR546" s="1347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507"/>
        <v>1450</v>
      </c>
      <c r="CT546" s="1349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508"/>
        <v/>
      </c>
      <c r="CG547" s="1352" t="str">
        <f t="shared" si="1508"/>
        <v/>
      </c>
      <c r="CH547" s="1352" t="str">
        <f t="shared" si="1508"/>
        <v/>
      </c>
      <c r="CI547" s="1352" t="str">
        <f t="shared" si="1508"/>
        <v/>
      </c>
      <c r="CJ547" s="1352" t="str">
        <f t="shared" si="1508"/>
        <v/>
      </c>
      <c r="CK547" s="1353" t="str">
        <f t="shared" si="1508"/>
        <v/>
      </c>
      <c r="CL547" s="1353" t="str">
        <f t="shared" si="1508"/>
        <v/>
      </c>
      <c r="CM547" s="1353" t="str">
        <f t="shared" si="1508"/>
        <v/>
      </c>
      <c r="CN547" s="1352" t="str">
        <f t="shared" si="1508"/>
        <v/>
      </c>
      <c r="CO547" s="1352" t="str">
        <f t="shared" si="1508"/>
        <v/>
      </c>
      <c r="CP547" s="1352" t="str">
        <f t="shared" si="1508"/>
        <v/>
      </c>
      <c r="CQ547" s="1352" t="str">
        <f t="shared" si="1508"/>
        <v/>
      </c>
      <c r="CR547" s="1352" t="str">
        <f t="shared" si="1508"/>
        <v/>
      </c>
      <c r="CS547" s="1351" t="str">
        <f t="shared" si="1508"/>
        <v/>
      </c>
      <c r="CT547" s="1354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507"/>
        <v/>
      </c>
      <c r="CF548" s="1347" t="str">
        <f t="shared" si="1507"/>
        <v/>
      </c>
      <c r="CG548" s="1347" t="str">
        <f t="shared" si="1507"/>
        <v/>
      </c>
      <c r="CH548" s="1347" t="str">
        <f t="shared" si="1507"/>
        <v/>
      </c>
      <c r="CI548" s="1347" t="str">
        <f t="shared" si="1507"/>
        <v/>
      </c>
      <c r="CJ548" s="1347" t="str">
        <f t="shared" si="1507"/>
        <v/>
      </c>
      <c r="CK548" s="1348" t="str">
        <f t="shared" si="1507"/>
        <v/>
      </c>
      <c r="CL548" s="1348" t="str">
        <f t="shared" si="1507"/>
        <v/>
      </c>
      <c r="CM548" s="1348" t="str">
        <f t="shared" si="1507"/>
        <v/>
      </c>
      <c r="CN548" s="1347" t="str">
        <f t="shared" si="1507"/>
        <v/>
      </c>
      <c r="CO548" s="1347" t="str">
        <f t="shared" si="1507"/>
        <v/>
      </c>
      <c r="CP548" s="1347" t="str">
        <f t="shared" si="1507"/>
        <v/>
      </c>
      <c r="CQ548" s="1347" t="str">
        <f t="shared" si="1507"/>
        <v/>
      </c>
      <c r="CR548" s="1347" t="str">
        <f t="shared" si="1507"/>
        <v/>
      </c>
      <c r="CS548" s="1346" t="str">
        <f t="shared" si="1507"/>
        <v/>
      </c>
      <c r="CT548" s="1349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507"/>
        <v/>
      </c>
      <c r="CF549" s="1347" t="str">
        <f t="shared" si="1507"/>
        <v/>
      </c>
      <c r="CG549" s="1347" t="str">
        <f t="shared" si="1507"/>
        <v/>
      </c>
      <c r="CH549" s="1347" t="str">
        <f t="shared" si="1507"/>
        <v/>
      </c>
      <c r="CI549" s="1347" t="str">
        <f t="shared" si="1507"/>
        <v/>
      </c>
      <c r="CJ549" s="1347" t="str">
        <f t="shared" si="1507"/>
        <v/>
      </c>
      <c r="CK549" s="1348" t="str">
        <f t="shared" si="1507"/>
        <v/>
      </c>
      <c r="CL549" s="1348" t="str">
        <f t="shared" si="1507"/>
        <v/>
      </c>
      <c r="CM549" s="1348" t="str">
        <f t="shared" si="1507"/>
        <v/>
      </c>
      <c r="CN549" s="1347" t="str">
        <f t="shared" si="1507"/>
        <v/>
      </c>
      <c r="CO549" s="1347" t="str">
        <f t="shared" si="1507"/>
        <v/>
      </c>
      <c r="CP549" s="1347" t="str">
        <f t="shared" si="1507"/>
        <v/>
      </c>
      <c r="CQ549" s="1347" t="str">
        <f t="shared" si="1507"/>
        <v/>
      </c>
      <c r="CR549" s="1347" t="str">
        <f t="shared" si="1507"/>
        <v/>
      </c>
      <c r="CS549" s="1346" t="str">
        <f t="shared" si="1507"/>
        <v/>
      </c>
      <c r="CT549" s="1349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8" t="s">
        <v>736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507"/>
        <v/>
      </c>
      <c r="CF551" s="1347" t="str">
        <f t="shared" si="1507"/>
        <v/>
      </c>
      <c r="CG551" s="1347" t="str">
        <f t="shared" si="1507"/>
        <v/>
      </c>
      <c r="CH551" s="1347" t="str">
        <f t="shared" si="1507"/>
        <v/>
      </c>
      <c r="CI551" s="1347" t="str">
        <f t="shared" si="1507"/>
        <v/>
      </c>
      <c r="CJ551" s="1347" t="str">
        <f t="shared" si="1507"/>
        <v/>
      </c>
      <c r="CK551" s="1348" t="str">
        <f t="shared" si="1507"/>
        <v/>
      </c>
      <c r="CL551" s="1348" t="str">
        <f t="shared" si="1507"/>
        <v/>
      </c>
      <c r="CM551" s="1348" t="str">
        <f t="shared" si="1507"/>
        <v/>
      </c>
      <c r="CN551" s="1347" t="str">
        <f t="shared" si="1507"/>
        <v/>
      </c>
      <c r="CO551" s="1347" t="str">
        <f t="shared" si="1507"/>
        <v/>
      </c>
      <c r="CP551" s="1347" t="str">
        <f t="shared" si="1507"/>
        <v/>
      </c>
      <c r="CQ551" s="1347" t="str">
        <f t="shared" si="1507"/>
        <v/>
      </c>
      <c r="CR551" s="1347" t="str">
        <f t="shared" si="1507"/>
        <v/>
      </c>
      <c r="CS551" s="1346" t="str">
        <f t="shared" si="1507"/>
        <v/>
      </c>
      <c r="CT551" s="1349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507"/>
        <v>630</v>
      </c>
      <c r="CF552" s="1347">
        <f t="shared" si="1507"/>
        <v>630</v>
      </c>
      <c r="CG552" s="1347">
        <f t="shared" si="1507"/>
        <v>630</v>
      </c>
      <c r="CH552" s="1347">
        <f t="shared" si="1507"/>
        <v>630</v>
      </c>
      <c r="CI552" s="1347">
        <f t="shared" si="1507"/>
        <v>630</v>
      </c>
      <c r="CJ552" s="1347">
        <f t="shared" si="1507"/>
        <v>630</v>
      </c>
      <c r="CK552" s="1348">
        <f t="shared" si="1507"/>
        <v>630</v>
      </c>
      <c r="CL552" s="1348">
        <f t="shared" si="1507"/>
        <v>630</v>
      </c>
      <c r="CM552" s="1348">
        <f t="shared" si="1507"/>
        <v>630</v>
      </c>
      <c r="CN552" s="1347">
        <f t="shared" si="1507"/>
        <v>630</v>
      </c>
      <c r="CO552" s="1347">
        <f t="shared" si="1507"/>
        <v>630</v>
      </c>
      <c r="CP552" s="1347">
        <f t="shared" si="1507"/>
        <v>630</v>
      </c>
      <c r="CQ552" s="1347">
        <f t="shared" si="1507"/>
        <v>630</v>
      </c>
      <c r="CR552" s="1347">
        <f t="shared" si="1507"/>
        <v>630</v>
      </c>
      <c r="CS552" s="1346">
        <f t="shared" si="1507"/>
        <v>630</v>
      </c>
      <c r="CT552" s="1349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507"/>
        <v/>
      </c>
      <c r="CF553" s="1352" t="str">
        <f t="shared" si="1507"/>
        <v/>
      </c>
      <c r="CG553" s="1352" t="str">
        <f t="shared" si="1507"/>
        <v/>
      </c>
      <c r="CH553" s="1352" t="str">
        <f t="shared" si="1507"/>
        <v/>
      </c>
      <c r="CI553" s="1352" t="str">
        <f t="shared" si="1507"/>
        <v/>
      </c>
      <c r="CJ553" s="1352" t="str">
        <f t="shared" si="1507"/>
        <v/>
      </c>
      <c r="CK553" s="1353" t="str">
        <f t="shared" si="1507"/>
        <v/>
      </c>
      <c r="CL553" s="1353" t="str">
        <f t="shared" si="1507"/>
        <v/>
      </c>
      <c r="CM553" s="1353" t="str">
        <f t="shared" si="1507"/>
        <v/>
      </c>
      <c r="CN553" s="1352" t="str">
        <f t="shared" si="1507"/>
        <v/>
      </c>
      <c r="CO553" s="1352" t="str">
        <f t="shared" si="1507"/>
        <v/>
      </c>
      <c r="CP553" s="1352" t="str">
        <f t="shared" si="1507"/>
        <v/>
      </c>
      <c r="CQ553" s="1352" t="str">
        <f t="shared" si="1507"/>
        <v/>
      </c>
      <c r="CR553" s="1352" t="str">
        <f t="shared" si="1507"/>
        <v/>
      </c>
      <c r="CS553" s="1351" t="str">
        <f t="shared" si="1507"/>
        <v/>
      </c>
      <c r="CT553" s="1354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507"/>
        <v/>
      </c>
      <c r="CF554" s="1347" t="str">
        <f t="shared" si="1507"/>
        <v/>
      </c>
      <c r="CG554" s="1347" t="str">
        <f t="shared" si="1507"/>
        <v/>
      </c>
      <c r="CH554" s="1347" t="str">
        <f t="shared" si="1507"/>
        <v/>
      </c>
      <c r="CI554" s="1347" t="str">
        <f t="shared" si="1507"/>
        <v/>
      </c>
      <c r="CJ554" s="1347" t="str">
        <f t="shared" si="1507"/>
        <v/>
      </c>
      <c r="CK554" s="1348" t="str">
        <f t="shared" si="1507"/>
        <v/>
      </c>
      <c r="CL554" s="1348" t="str">
        <f t="shared" si="1507"/>
        <v/>
      </c>
      <c r="CM554" s="1348" t="str">
        <f t="shared" si="1507"/>
        <v/>
      </c>
      <c r="CN554" s="1347" t="str">
        <f t="shared" si="1507"/>
        <v/>
      </c>
      <c r="CO554" s="1347" t="str">
        <f t="shared" si="1507"/>
        <v/>
      </c>
      <c r="CP554" s="1347" t="str">
        <f t="shared" si="1507"/>
        <v/>
      </c>
      <c r="CQ554" s="1347" t="str">
        <f t="shared" si="1507"/>
        <v/>
      </c>
      <c r="CR554" s="1347" t="str">
        <f t="shared" si="1507"/>
        <v/>
      </c>
      <c r="CS554" s="1346" t="str">
        <f t="shared" si="1507"/>
        <v/>
      </c>
      <c r="CT554" s="1349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507"/>
        <v/>
      </c>
      <c r="CF555" s="1347" t="str">
        <f t="shared" si="1507"/>
        <v/>
      </c>
      <c r="CG555" s="1347" t="str">
        <f t="shared" si="1507"/>
        <v/>
      </c>
      <c r="CH555" s="1347" t="str">
        <f t="shared" si="1507"/>
        <v/>
      </c>
      <c r="CI555" s="1347" t="str">
        <f t="shared" si="1507"/>
        <v/>
      </c>
      <c r="CJ555" s="1347" t="str">
        <f t="shared" si="1507"/>
        <v/>
      </c>
      <c r="CK555" s="1348" t="str">
        <f t="shared" si="1507"/>
        <v/>
      </c>
      <c r="CL555" s="1348" t="str">
        <f t="shared" si="1507"/>
        <v/>
      </c>
      <c r="CM555" s="1348" t="str">
        <f t="shared" si="1507"/>
        <v/>
      </c>
      <c r="CN555" s="1347" t="str">
        <f t="shared" si="1507"/>
        <v/>
      </c>
      <c r="CO555" s="1347" t="str">
        <f t="shared" si="1507"/>
        <v/>
      </c>
      <c r="CP555" s="1347" t="str">
        <f t="shared" si="1507"/>
        <v/>
      </c>
      <c r="CQ555" s="1347" t="str">
        <f t="shared" si="1507"/>
        <v/>
      </c>
      <c r="CR555" s="1347" t="str">
        <f t="shared" si="1507"/>
        <v/>
      </c>
      <c r="CS555" s="1346" t="str">
        <f t="shared" si="1507"/>
        <v/>
      </c>
      <c r="CT555" s="1349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8" t="s">
        <v>734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507"/>
        <v/>
      </c>
      <c r="CF557" s="1347" t="str">
        <f t="shared" si="1507"/>
        <v/>
      </c>
      <c r="CG557" s="1347" t="str">
        <f t="shared" si="1507"/>
        <v/>
      </c>
      <c r="CH557" s="1347" t="str">
        <f t="shared" si="1507"/>
        <v/>
      </c>
      <c r="CI557" s="1347" t="str">
        <f t="shared" si="1507"/>
        <v/>
      </c>
      <c r="CJ557" s="1347" t="str">
        <f t="shared" si="1507"/>
        <v/>
      </c>
      <c r="CK557" s="1348">
        <f t="shared" si="1507"/>
        <v>12</v>
      </c>
      <c r="CL557" s="1348">
        <f t="shared" si="1507"/>
        <v>24</v>
      </c>
      <c r="CM557" s="1348">
        <f t="shared" si="1507"/>
        <v>72</v>
      </c>
      <c r="CN557" s="1347" t="str">
        <f t="shared" si="1507"/>
        <v/>
      </c>
      <c r="CO557" s="1347" t="str">
        <f t="shared" si="1507"/>
        <v/>
      </c>
      <c r="CP557" s="1347" t="str">
        <f t="shared" si="1507"/>
        <v/>
      </c>
      <c r="CQ557" s="1347" t="str">
        <f t="shared" si="1507"/>
        <v/>
      </c>
      <c r="CR557" s="1347" t="str">
        <f t="shared" si="1507"/>
        <v/>
      </c>
      <c r="CS557" s="1346" t="str">
        <f t="shared" si="1507"/>
        <v/>
      </c>
      <c r="CT557" s="1349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507"/>
        <v>200</v>
      </c>
      <c r="CF558" s="1347">
        <f t="shared" si="1507"/>
        <v>200</v>
      </c>
      <c r="CG558" s="1347">
        <f t="shared" si="1507"/>
        <v>200</v>
      </c>
      <c r="CH558" s="1347">
        <f t="shared" si="1507"/>
        <v>200</v>
      </c>
      <c r="CI558" s="1347">
        <f t="shared" si="1507"/>
        <v>200</v>
      </c>
      <c r="CJ558" s="1347">
        <f t="shared" si="1507"/>
        <v>200</v>
      </c>
      <c r="CK558" s="1348">
        <f t="shared" si="1507"/>
        <v>200</v>
      </c>
      <c r="CL558" s="1348">
        <f t="shared" si="1507"/>
        <v>200</v>
      </c>
      <c r="CM558" s="1348">
        <f t="shared" si="1507"/>
        <v>200</v>
      </c>
      <c r="CN558" s="1347">
        <f t="shared" si="1507"/>
        <v>200</v>
      </c>
      <c r="CO558" s="1347">
        <f t="shared" si="1507"/>
        <v>200</v>
      </c>
      <c r="CP558" s="1347">
        <f t="shared" si="1507"/>
        <v>200</v>
      </c>
      <c r="CQ558" s="1347">
        <f t="shared" si="1507"/>
        <v>200</v>
      </c>
      <c r="CR558" s="1347">
        <f t="shared" si="1507"/>
        <v>200</v>
      </c>
      <c r="CS558" s="1346">
        <f t="shared" si="1507"/>
        <v>200</v>
      </c>
      <c r="CT558" s="1349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507"/>
        <v/>
      </c>
      <c r="CF559" s="1352" t="str">
        <f t="shared" si="1507"/>
        <v/>
      </c>
      <c r="CG559" s="1352" t="str">
        <f t="shared" si="1507"/>
        <v/>
      </c>
      <c r="CH559" s="1352" t="str">
        <f t="shared" si="1507"/>
        <v/>
      </c>
      <c r="CI559" s="1352" t="str">
        <f t="shared" si="1507"/>
        <v/>
      </c>
      <c r="CJ559" s="1352" t="str">
        <f t="shared" si="1507"/>
        <v/>
      </c>
      <c r="CK559" s="1353">
        <f t="shared" si="1507"/>
        <v>2.609262883235486E-4</v>
      </c>
      <c r="CL559" s="1353">
        <f t="shared" si="1507"/>
        <v>8.9460441710930946E-4</v>
      </c>
      <c r="CM559" s="1353">
        <f t="shared" si="1507"/>
        <v>1.8786692759295497E-3</v>
      </c>
      <c r="CN559" s="1352" t="str">
        <f t="shared" si="1507"/>
        <v/>
      </c>
      <c r="CO559" s="1352" t="str">
        <f t="shared" si="1507"/>
        <v/>
      </c>
      <c r="CP559" s="1352" t="str">
        <f t="shared" si="1507"/>
        <v/>
      </c>
      <c r="CQ559" s="1352" t="str">
        <f t="shared" si="1507"/>
        <v/>
      </c>
      <c r="CR559" s="1352" t="str">
        <f t="shared" si="1507"/>
        <v/>
      </c>
      <c r="CS559" s="1351" t="str">
        <f t="shared" si="1507"/>
        <v/>
      </c>
      <c r="CT559" s="1354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507"/>
        <v/>
      </c>
      <c r="CF560" s="1347" t="str">
        <f t="shared" si="1507"/>
        <v/>
      </c>
      <c r="CG560" s="1347" t="str">
        <f t="shared" si="1507"/>
        <v/>
      </c>
      <c r="CH560" s="1347" t="str">
        <f t="shared" si="1507"/>
        <v/>
      </c>
      <c r="CI560" s="1347" t="str">
        <f t="shared" si="1507"/>
        <v/>
      </c>
      <c r="CJ560" s="1347" t="str">
        <f t="shared" si="1507"/>
        <v/>
      </c>
      <c r="CK560" s="1348">
        <f t="shared" si="1507"/>
        <v>1</v>
      </c>
      <c r="CL560" s="1348">
        <f t="shared" si="1507"/>
        <v>20</v>
      </c>
      <c r="CM560" s="1348">
        <f t="shared" si="1507"/>
        <v>30</v>
      </c>
      <c r="CN560" s="1347" t="str">
        <f t="shared" si="1507"/>
        <v/>
      </c>
      <c r="CO560" s="1347" t="str">
        <f t="shared" si="1507"/>
        <v/>
      </c>
      <c r="CP560" s="1347" t="str">
        <f t="shared" si="1507"/>
        <v/>
      </c>
      <c r="CQ560" s="1347" t="str">
        <f t="shared" si="1507"/>
        <v/>
      </c>
      <c r="CR560" s="1347" t="str">
        <f t="shared" si="1507"/>
        <v/>
      </c>
      <c r="CS560" s="1346" t="str">
        <f t="shared" si="1507"/>
        <v/>
      </c>
      <c r="CT560" s="1349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507"/>
        <v/>
      </c>
      <c r="CF561" s="1347" t="str">
        <f t="shared" si="1507"/>
        <v/>
      </c>
      <c r="CG561" s="1347" t="str">
        <f t="shared" si="1507"/>
        <v/>
      </c>
      <c r="CH561" s="1347" t="str">
        <f t="shared" si="1507"/>
        <v/>
      </c>
      <c r="CI561" s="1347" t="str">
        <f t="shared" si="1507"/>
        <v/>
      </c>
      <c r="CJ561" s="1347" t="str">
        <f t="shared" si="1507"/>
        <v/>
      </c>
      <c r="CK561" s="1348">
        <f t="shared" si="1507"/>
        <v>72</v>
      </c>
      <c r="CL561" s="1348">
        <f t="shared" si="1507"/>
        <v>360</v>
      </c>
      <c r="CM561" s="1348">
        <f t="shared" si="1507"/>
        <v>480</v>
      </c>
      <c r="CN561" s="1347" t="str">
        <f t="shared" si="1507"/>
        <v/>
      </c>
      <c r="CO561" s="1347" t="str">
        <f t="shared" si="1507"/>
        <v/>
      </c>
      <c r="CP561" s="1347" t="str">
        <f t="shared" si="1507"/>
        <v/>
      </c>
      <c r="CQ561" s="1347" t="str">
        <f t="shared" si="1507"/>
        <v/>
      </c>
      <c r="CR561" s="1347" t="str">
        <f t="shared" si="1507"/>
        <v/>
      </c>
      <c r="CS561" s="1346" t="str">
        <f t="shared" si="1507"/>
        <v/>
      </c>
      <c r="CT561" s="1349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8" t="s">
        <v>735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530"/>
        <v/>
      </c>
      <c r="CF565" s="1352" t="str">
        <f t="shared" si="1530"/>
        <v/>
      </c>
      <c r="CG565" s="1352" t="str">
        <f t="shared" si="1530"/>
        <v/>
      </c>
      <c r="CH565" s="1352" t="str">
        <f t="shared" si="1530"/>
        <v/>
      </c>
      <c r="CI565" s="1352" t="str">
        <f t="shared" si="1530"/>
        <v/>
      </c>
      <c r="CJ565" s="1352" t="str">
        <f t="shared" si="1530"/>
        <v/>
      </c>
      <c r="CK565" s="1353">
        <f t="shared" si="1530"/>
        <v>9.3933463796477487E-4</v>
      </c>
      <c r="CL565" s="1353">
        <f t="shared" si="1530"/>
        <v>1.2882303606374058E-3</v>
      </c>
      <c r="CM565" s="1353">
        <f t="shared" si="1530"/>
        <v>2.2544031311154598E-2</v>
      </c>
      <c r="CN565" s="1352" t="str">
        <f t="shared" si="1530"/>
        <v/>
      </c>
      <c r="CO565" s="1352" t="str">
        <f t="shared" si="1530"/>
        <v/>
      </c>
      <c r="CP565" s="1352" t="str">
        <f t="shared" si="1530"/>
        <v/>
      </c>
      <c r="CQ565" s="1352" t="str">
        <f t="shared" si="1530"/>
        <v/>
      </c>
      <c r="CR565" s="1352" t="str">
        <f t="shared" si="1530"/>
        <v/>
      </c>
      <c r="CS565" s="1351" t="str">
        <f t="shared" si="1530"/>
        <v/>
      </c>
      <c r="CT565" s="1354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8" t="s">
        <v>738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530"/>
        <v/>
      </c>
      <c r="CF571" s="1352" t="str">
        <f t="shared" si="1530"/>
        <v/>
      </c>
      <c r="CG571" s="1352" t="str">
        <f t="shared" si="1530"/>
        <v/>
      </c>
      <c r="CH571" s="1352" t="str">
        <f t="shared" si="1530"/>
        <v/>
      </c>
      <c r="CI571" s="1352" t="str">
        <f t="shared" si="1530"/>
        <v/>
      </c>
      <c r="CJ571" s="1352" t="str">
        <f t="shared" si="1530"/>
        <v/>
      </c>
      <c r="CK571" s="1353" t="str">
        <f t="shared" si="1530"/>
        <v/>
      </c>
      <c r="CL571" s="1353" t="str">
        <f t="shared" si="1530"/>
        <v/>
      </c>
      <c r="CM571" s="1353" t="str">
        <f t="shared" si="1530"/>
        <v/>
      </c>
      <c r="CN571" s="1352" t="str">
        <f t="shared" si="1530"/>
        <v/>
      </c>
      <c r="CO571" s="1352" t="str">
        <f t="shared" si="1530"/>
        <v/>
      </c>
      <c r="CP571" s="1352" t="str">
        <f t="shared" si="1530"/>
        <v/>
      </c>
      <c r="CQ571" s="1352" t="str">
        <f t="shared" si="1530"/>
        <v/>
      </c>
      <c r="CR571" s="1352" t="str">
        <f t="shared" si="1530"/>
        <v/>
      </c>
      <c r="CS571" s="1351" t="str">
        <f t="shared" si="1530"/>
        <v/>
      </c>
      <c r="CT571" s="1354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2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8" t="s">
        <v>737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53"/>
        <v/>
      </c>
      <c r="CF577" s="1352" t="str">
        <f t="shared" si="1553"/>
        <v/>
      </c>
      <c r="CG577" s="1352" t="str">
        <f t="shared" si="1553"/>
        <v/>
      </c>
      <c r="CH577" s="1352" t="str">
        <f t="shared" si="1553"/>
        <v/>
      </c>
      <c r="CI577" s="1352" t="str">
        <f t="shared" si="1553"/>
        <v/>
      </c>
      <c r="CJ577" s="1352" t="str">
        <f t="shared" si="1553"/>
        <v/>
      </c>
      <c r="CK577" s="1353" t="str">
        <f t="shared" si="1553"/>
        <v/>
      </c>
      <c r="CL577" s="1353" t="str">
        <f t="shared" si="1553"/>
        <v/>
      </c>
      <c r="CM577" s="1353" t="str">
        <f t="shared" si="1553"/>
        <v/>
      </c>
      <c r="CN577" s="1352" t="str">
        <f t="shared" si="1553"/>
        <v/>
      </c>
      <c r="CO577" s="1352" t="str">
        <f t="shared" si="1553"/>
        <v/>
      </c>
      <c r="CP577" s="1352" t="str">
        <f t="shared" si="1553"/>
        <v/>
      </c>
      <c r="CQ577" s="1352" t="str">
        <f t="shared" si="1553"/>
        <v/>
      </c>
      <c r="CR577" s="1352" t="str">
        <f t="shared" si="1553"/>
        <v/>
      </c>
      <c r="CS577" s="1351" t="str">
        <f t="shared" si="1553"/>
        <v/>
      </c>
      <c r="CT577" s="1354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0" t="s">
        <v>739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53"/>
        <v/>
      </c>
      <c r="CF583" s="1352" t="str">
        <f t="shared" si="1553"/>
        <v/>
      </c>
      <c r="CG583" s="1352" t="str">
        <f t="shared" si="1553"/>
        <v/>
      </c>
      <c r="CH583" s="1352" t="str">
        <f t="shared" si="1553"/>
        <v/>
      </c>
      <c r="CI583" s="1352" t="str">
        <f t="shared" si="1553"/>
        <v/>
      </c>
      <c r="CJ583" s="1352" t="str">
        <f t="shared" si="1553"/>
        <v/>
      </c>
      <c r="CK583" s="1353" t="str">
        <f t="shared" si="1553"/>
        <v/>
      </c>
      <c r="CL583" s="1353" t="str">
        <f t="shared" si="1553"/>
        <v/>
      </c>
      <c r="CM583" s="1353" t="str">
        <f t="shared" si="1553"/>
        <v/>
      </c>
      <c r="CN583" s="1352" t="str">
        <f t="shared" si="1553"/>
        <v/>
      </c>
      <c r="CO583" s="1352" t="str">
        <f t="shared" si="1553"/>
        <v/>
      </c>
      <c r="CP583" s="1352" t="str">
        <f t="shared" si="1553"/>
        <v/>
      </c>
      <c r="CQ583" s="1352" t="str">
        <f t="shared" si="1553"/>
        <v/>
      </c>
      <c r="CR583" s="1352" t="str">
        <f t="shared" si="1553"/>
        <v/>
      </c>
      <c r="CS583" s="1351" t="str">
        <f t="shared" si="1553"/>
        <v/>
      </c>
      <c r="CT583" s="1354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0" t="s">
        <v>746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0" t="str">
        <f t="shared" si="1710"/>
        <v/>
      </c>
      <c r="CE589" s="1351" t="str">
        <f t="shared" si="1648"/>
        <v/>
      </c>
      <c r="CF589" s="1352" t="str">
        <f t="shared" si="1648"/>
        <v/>
      </c>
      <c r="CG589" s="1352" t="str">
        <f t="shared" si="1648"/>
        <v/>
      </c>
      <c r="CH589" s="1352" t="str">
        <f t="shared" si="1648"/>
        <v/>
      </c>
      <c r="CI589" s="1352" t="str">
        <f t="shared" si="1648"/>
        <v/>
      </c>
      <c r="CJ589" s="1352" t="str">
        <f t="shared" si="1648"/>
        <v/>
      </c>
      <c r="CK589" s="1353" t="str">
        <f t="shared" si="1648"/>
        <v/>
      </c>
      <c r="CL589" s="1353" t="str">
        <f t="shared" si="1648"/>
        <v/>
      </c>
      <c r="CM589" s="1353" t="str">
        <f t="shared" si="1648"/>
        <v/>
      </c>
      <c r="CN589" s="1352" t="str">
        <f t="shared" si="1648"/>
        <v/>
      </c>
      <c r="CO589" s="1352" t="str">
        <f t="shared" si="1648"/>
        <v/>
      </c>
      <c r="CP589" s="1352" t="str">
        <f t="shared" si="1648"/>
        <v/>
      </c>
      <c r="CQ589" s="1352" t="str">
        <f t="shared" si="1648"/>
        <v/>
      </c>
      <c r="CR589" s="1352" t="str">
        <f t="shared" si="1648"/>
        <v/>
      </c>
      <c r="CS589" s="1351" t="str">
        <f t="shared" si="1648"/>
        <v/>
      </c>
      <c r="CT589" s="1354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2" t="s">
        <v>741</v>
      </c>
      <c r="B592" s="223"/>
      <c r="C592" s="223"/>
      <c r="D592" s="223"/>
      <c r="E592" s="223"/>
      <c r="F592" s="223" t="s">
        <v>872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50" t="str">
        <f t="shared" si="1786"/>
        <v/>
      </c>
      <c r="CE596" s="1351" t="str">
        <f t="shared" si="1786"/>
        <v/>
      </c>
      <c r="CF596" s="1352" t="str">
        <f t="shared" si="1786"/>
        <v/>
      </c>
      <c r="CG596" s="1352" t="str">
        <f t="shared" si="1786"/>
        <v/>
      </c>
      <c r="CH596" s="1352" t="str">
        <f t="shared" si="1786"/>
        <v/>
      </c>
      <c r="CI596" s="1352" t="str">
        <f t="shared" si="1786"/>
        <v/>
      </c>
      <c r="CJ596" s="1352" t="str">
        <f t="shared" si="1786"/>
        <v/>
      </c>
      <c r="CK596" s="1353" t="str">
        <f t="shared" si="1786"/>
        <v/>
      </c>
      <c r="CL596" s="1353">
        <f t="shared" si="1786"/>
        <v>1.9373776908023482E-3</v>
      </c>
      <c r="CM596" s="1353" t="str">
        <f t="shared" si="1786"/>
        <v/>
      </c>
      <c r="CN596" s="1352" t="str">
        <f t="shared" si="1787"/>
        <v/>
      </c>
      <c r="CO596" s="1352" t="str">
        <f t="shared" si="1787"/>
        <v/>
      </c>
      <c r="CP596" s="1352" t="str">
        <f t="shared" si="1787"/>
        <v/>
      </c>
      <c r="CQ596" s="1352" t="str">
        <f t="shared" si="1787"/>
        <v/>
      </c>
      <c r="CR596" s="1352" t="str">
        <f t="shared" si="1787"/>
        <v/>
      </c>
      <c r="CS596" s="1351" t="str">
        <f t="shared" si="1787"/>
        <v/>
      </c>
      <c r="CT596" s="1354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2" t="s">
        <v>740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3"/>
        <v/>
      </c>
      <c r="CF602" s="1352" t="str">
        <f t="shared" si="1803"/>
        <v/>
      </c>
      <c r="CG602" s="1352" t="str">
        <f t="shared" si="1803"/>
        <v/>
      </c>
      <c r="CH602" s="1352" t="str">
        <f t="shared" si="1803"/>
        <v/>
      </c>
      <c r="CI602" s="1352" t="str">
        <f t="shared" si="1803"/>
        <v/>
      </c>
      <c r="CJ602" s="1352" t="str">
        <f t="shared" si="1803"/>
        <v/>
      </c>
      <c r="CK602" s="1353" t="str">
        <f t="shared" si="1803"/>
        <v/>
      </c>
      <c r="CL602" s="1353">
        <f t="shared" si="1803"/>
        <v>7.9321591650358767E-3</v>
      </c>
      <c r="CM602" s="1353">
        <f t="shared" si="1803"/>
        <v>5.949119373776908E-2</v>
      </c>
      <c r="CN602" s="1352" t="str">
        <f t="shared" si="1803"/>
        <v/>
      </c>
      <c r="CO602" s="1352" t="str">
        <f t="shared" si="1803"/>
        <v/>
      </c>
      <c r="CP602" s="1352" t="str">
        <f t="shared" si="1803"/>
        <v/>
      </c>
      <c r="CQ602" s="1352" t="str">
        <f t="shared" si="1803"/>
        <v/>
      </c>
      <c r="CR602" s="1352" t="str">
        <f t="shared" si="1803"/>
        <v/>
      </c>
      <c r="CS602" s="1351" t="str">
        <f t="shared" si="1803"/>
        <v/>
      </c>
      <c r="CT602" s="1354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2" t="s">
        <v>883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862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15"/>
        <v/>
      </c>
      <c r="CG606" s="1347" t="str">
        <f t="shared" si="1815"/>
        <v/>
      </c>
      <c r="CH606" s="1347" t="str">
        <f t="shared" si="1815"/>
        <v/>
      </c>
      <c r="CI606" s="1347" t="str">
        <f t="shared" si="1815"/>
        <v/>
      </c>
      <c r="CJ606" s="1347" t="str">
        <f t="shared" si="1815"/>
        <v/>
      </c>
      <c r="CK606" s="1348" t="str">
        <f t="shared" si="1815"/>
        <v/>
      </c>
      <c r="CL606" s="1348">
        <f t="shared" si="1815"/>
        <v>150</v>
      </c>
      <c r="CM606" s="1348">
        <f t="shared" si="1815"/>
        <v>156</v>
      </c>
      <c r="CN606" s="1347" t="str">
        <f t="shared" si="1815"/>
        <v/>
      </c>
      <c r="CO606" s="1347" t="str">
        <f t="shared" si="1815"/>
        <v/>
      </c>
      <c r="CP606" s="1347" t="str">
        <f t="shared" si="1815"/>
        <v/>
      </c>
      <c r="CQ606" s="1347" t="str">
        <f t="shared" si="1815"/>
        <v/>
      </c>
      <c r="CR606" s="1347" t="str">
        <f t="shared" si="1815"/>
        <v/>
      </c>
      <c r="CS606" s="1346" t="str">
        <f t="shared" si="1815"/>
        <v/>
      </c>
      <c r="CT606" s="1349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15"/>
        <v>3090</v>
      </c>
      <c r="CF607" s="1347">
        <f t="shared" si="1815"/>
        <v>3090</v>
      </c>
      <c r="CG607" s="1347">
        <f t="shared" si="1815"/>
        <v>3090</v>
      </c>
      <c r="CH607" s="1347">
        <f t="shared" si="1815"/>
        <v>3090</v>
      </c>
      <c r="CI607" s="1347">
        <f t="shared" si="1815"/>
        <v>3090</v>
      </c>
      <c r="CJ607" s="1347">
        <f t="shared" si="1815"/>
        <v>3090</v>
      </c>
      <c r="CK607" s="1348">
        <f t="shared" si="1815"/>
        <v>3090</v>
      </c>
      <c r="CL607" s="1348">
        <f t="shared" si="1815"/>
        <v>3090</v>
      </c>
      <c r="CM607" s="1348">
        <f t="shared" si="1815"/>
        <v>3090</v>
      </c>
      <c r="CN607" s="1347">
        <f t="shared" si="1815"/>
        <v>3090</v>
      </c>
      <c r="CO607" s="1347">
        <f t="shared" si="1815"/>
        <v>3090</v>
      </c>
      <c r="CP607" s="1347">
        <f t="shared" si="1815"/>
        <v>3090</v>
      </c>
      <c r="CQ607" s="1347">
        <f t="shared" si="1815"/>
        <v>3090</v>
      </c>
      <c r="CR607" s="1347">
        <f t="shared" si="1815"/>
        <v>3090</v>
      </c>
      <c r="CS607" s="1346">
        <f t="shared" si="1815"/>
        <v>3090</v>
      </c>
      <c r="CT607" s="1349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15"/>
        <v/>
      </c>
      <c r="CF608" s="1352" t="str">
        <f t="shared" si="1815"/>
        <v/>
      </c>
      <c r="CG608" s="1352" t="str">
        <f t="shared" si="1815"/>
        <v/>
      </c>
      <c r="CH608" s="1352" t="str">
        <f t="shared" si="1815"/>
        <v/>
      </c>
      <c r="CI608" s="1352" t="str">
        <f t="shared" si="1815"/>
        <v/>
      </c>
      <c r="CJ608" s="1352" t="str">
        <f t="shared" si="1815"/>
        <v/>
      </c>
      <c r="CK608" s="1353" t="str">
        <f t="shared" si="1815"/>
        <v/>
      </c>
      <c r="CL608" s="1353">
        <f t="shared" si="1815"/>
        <v>4.0313111545988253E-2</v>
      </c>
      <c r="CM608" s="1353">
        <f t="shared" si="1815"/>
        <v>6.2888454011741687E-2</v>
      </c>
      <c r="CN608" s="1352" t="str">
        <f t="shared" si="1815"/>
        <v/>
      </c>
      <c r="CO608" s="1352" t="str">
        <f t="shared" si="1815"/>
        <v/>
      </c>
      <c r="CP608" s="1352" t="str">
        <f t="shared" si="1815"/>
        <v/>
      </c>
      <c r="CQ608" s="1352" t="str">
        <f t="shared" si="1815"/>
        <v/>
      </c>
      <c r="CR608" s="1352" t="str">
        <f t="shared" si="1815"/>
        <v/>
      </c>
      <c r="CS608" s="1351" t="str">
        <f t="shared" si="1815"/>
        <v/>
      </c>
      <c r="CT608" s="1354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5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26"/>
        <v/>
      </c>
      <c r="CF609" s="1347" t="str">
        <f t="shared" si="1826"/>
        <v/>
      </c>
      <c r="CG609" s="1347" t="str">
        <f t="shared" si="1826"/>
        <v/>
      </c>
      <c r="CH609" s="1347" t="str">
        <f t="shared" si="1826"/>
        <v/>
      </c>
      <c r="CI609" s="1347" t="str">
        <f t="shared" si="1826"/>
        <v/>
      </c>
      <c r="CJ609" s="1347" t="str">
        <f t="shared" si="1826"/>
        <v/>
      </c>
      <c r="CK609" s="1348" t="str">
        <f t="shared" si="1826"/>
        <v/>
      </c>
      <c r="CL609" s="1348">
        <f t="shared" si="1826"/>
        <v>5</v>
      </c>
      <c r="CM609" s="1348">
        <f t="shared" si="1826"/>
        <v>9</v>
      </c>
      <c r="CN609" s="1347" t="str">
        <f t="shared" si="1826"/>
        <v/>
      </c>
      <c r="CO609" s="1347" t="str">
        <f t="shared" si="1826"/>
        <v/>
      </c>
      <c r="CP609" s="1347" t="str">
        <f t="shared" si="1826"/>
        <v/>
      </c>
      <c r="CQ609" s="1347" t="str">
        <f t="shared" si="1826"/>
        <v/>
      </c>
      <c r="CR609" s="1347" t="str">
        <f t="shared" si="1826"/>
        <v/>
      </c>
      <c r="CS609" s="1346" t="str">
        <f t="shared" si="1826"/>
        <v/>
      </c>
      <c r="CT609" s="1349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5" t="str">
        <f t="shared" si="1826"/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 t="str">
        <f t="shared" si="1827"/>
        <v/>
      </c>
      <c r="CL610" s="1348">
        <f t="shared" si="1827"/>
        <v>750</v>
      </c>
      <c r="CM610" s="1348">
        <f t="shared" si="1827"/>
        <v>1404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2" t="s">
        <v>743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5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32"/>
        <v/>
      </c>
      <c r="CF612" s="1347" t="str">
        <f t="shared" si="1832"/>
        <v/>
      </c>
      <c r="CG612" s="1347" t="str">
        <f t="shared" si="1832"/>
        <v/>
      </c>
      <c r="CH612" s="1347" t="str">
        <f t="shared" si="1832"/>
        <v/>
      </c>
      <c r="CI612" s="1347" t="str">
        <f t="shared" si="1832"/>
        <v/>
      </c>
      <c r="CJ612" s="1347" t="str">
        <f t="shared" si="1832"/>
        <v/>
      </c>
      <c r="CK612" s="1348">
        <f t="shared" si="1832"/>
        <v>12</v>
      </c>
      <c r="CL612" s="1348">
        <f t="shared" si="1832"/>
        <v>60</v>
      </c>
      <c r="CM612" s="1348">
        <f t="shared" si="1832"/>
        <v>240</v>
      </c>
      <c r="CN612" s="1347" t="str">
        <f t="shared" si="1832"/>
        <v/>
      </c>
      <c r="CO612" s="1347" t="str">
        <f t="shared" si="1832"/>
        <v/>
      </c>
      <c r="CP612" s="1347" t="str">
        <f t="shared" si="1832"/>
        <v/>
      </c>
      <c r="CQ612" s="1347" t="str">
        <f t="shared" si="1832"/>
        <v/>
      </c>
      <c r="CR612" s="1347" t="str">
        <f t="shared" si="1832"/>
        <v/>
      </c>
      <c r="CS612" s="1346" t="str">
        <f t="shared" si="1832"/>
        <v/>
      </c>
      <c r="CT612" s="1349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5">
        <f t="shared" si="1832"/>
        <v>840</v>
      </c>
      <c r="CE613" s="1346">
        <f t="shared" si="1833"/>
        <v>840</v>
      </c>
      <c r="CF613" s="1347">
        <f t="shared" si="1833"/>
        <v>840</v>
      </c>
      <c r="CG613" s="1347">
        <f t="shared" si="1833"/>
        <v>840</v>
      </c>
      <c r="CH613" s="1347">
        <f t="shared" si="1833"/>
        <v>840</v>
      </c>
      <c r="CI613" s="1347">
        <f t="shared" si="1833"/>
        <v>840</v>
      </c>
      <c r="CJ613" s="1347">
        <f t="shared" si="1833"/>
        <v>840</v>
      </c>
      <c r="CK613" s="1348">
        <f t="shared" si="1833"/>
        <v>840</v>
      </c>
      <c r="CL613" s="1348">
        <f t="shared" si="1833"/>
        <v>840</v>
      </c>
      <c r="CM613" s="1348">
        <f t="shared" si="1833"/>
        <v>840</v>
      </c>
      <c r="CN613" s="1347">
        <f t="shared" si="1833"/>
        <v>840</v>
      </c>
      <c r="CO613" s="1347">
        <f t="shared" si="1833"/>
        <v>840</v>
      </c>
      <c r="CP613" s="1347">
        <f t="shared" si="1833"/>
        <v>840</v>
      </c>
      <c r="CQ613" s="1347">
        <f t="shared" si="1833"/>
        <v>840</v>
      </c>
      <c r="CR613" s="1347">
        <f t="shared" si="1833"/>
        <v>840</v>
      </c>
      <c r="CS613" s="1346">
        <f t="shared" si="1833"/>
        <v>840</v>
      </c>
      <c r="CT613" s="1349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33"/>
        <v/>
      </c>
      <c r="CF614" s="1352" t="str">
        <f t="shared" si="1833"/>
        <v/>
      </c>
      <c r="CG614" s="1352" t="str">
        <f t="shared" si="1833"/>
        <v/>
      </c>
      <c r="CH614" s="1352" t="str">
        <f t="shared" si="1833"/>
        <v/>
      </c>
      <c r="CI614" s="1352" t="str">
        <f t="shared" si="1833"/>
        <v/>
      </c>
      <c r="CJ614" s="1352" t="str">
        <f t="shared" si="1833"/>
        <v/>
      </c>
      <c r="CK614" s="1353">
        <f t="shared" si="1833"/>
        <v>1.315068493150685E-3</v>
      </c>
      <c r="CL614" s="1353">
        <f t="shared" si="1833"/>
        <v>9.3933463796477493E-3</v>
      </c>
      <c r="CM614" s="1353">
        <f t="shared" si="1833"/>
        <v>1.7534246575342465E-2</v>
      </c>
      <c r="CN614" s="1352" t="str">
        <f t="shared" si="1833"/>
        <v/>
      </c>
      <c r="CO614" s="1352" t="str">
        <f t="shared" si="1833"/>
        <v/>
      </c>
      <c r="CP614" s="1352" t="str">
        <f t="shared" si="1833"/>
        <v/>
      </c>
      <c r="CQ614" s="1352" t="str">
        <f t="shared" si="1833"/>
        <v/>
      </c>
      <c r="CR614" s="1352" t="str">
        <f t="shared" si="1833"/>
        <v/>
      </c>
      <c r="CS614" s="1351" t="str">
        <f t="shared" si="1833"/>
        <v/>
      </c>
      <c r="CT614" s="1354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5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40"/>
        <v/>
      </c>
      <c r="CF615" s="1347" t="str">
        <f t="shared" si="1840"/>
        <v/>
      </c>
      <c r="CG615" s="1347" t="str">
        <f t="shared" si="1840"/>
        <v/>
      </c>
      <c r="CH615" s="1347" t="str">
        <f t="shared" si="1840"/>
        <v/>
      </c>
      <c r="CI615" s="1347" t="str">
        <f t="shared" si="1840"/>
        <v/>
      </c>
      <c r="CJ615" s="1347" t="str">
        <f t="shared" si="1840"/>
        <v/>
      </c>
      <c r="CK615" s="1348">
        <f t="shared" si="1840"/>
        <v>2.5</v>
      </c>
      <c r="CL615" s="1348">
        <f t="shared" si="1840"/>
        <v>8</v>
      </c>
      <c r="CM615" s="1348">
        <f t="shared" si="1840"/>
        <v>180</v>
      </c>
      <c r="CN615" s="1347" t="str">
        <f t="shared" si="1840"/>
        <v/>
      </c>
      <c r="CO615" s="1347" t="str">
        <f t="shared" si="1840"/>
        <v/>
      </c>
      <c r="CP615" s="1347" t="str">
        <f t="shared" si="1840"/>
        <v/>
      </c>
      <c r="CQ615" s="1347" t="str">
        <f t="shared" si="1840"/>
        <v/>
      </c>
      <c r="CR615" s="1347" t="str">
        <f t="shared" si="1840"/>
        <v/>
      </c>
      <c r="CS615" s="1346" t="str">
        <f t="shared" si="1840"/>
        <v/>
      </c>
      <c r="CT615" s="1349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5" t="str">
        <f t="shared" si="1840"/>
        <v/>
      </c>
      <c r="CE616" s="1346" t="str">
        <f t="shared" si="1841"/>
        <v/>
      </c>
      <c r="CF616" s="1347" t="str">
        <f t="shared" si="1841"/>
        <v/>
      </c>
      <c r="CG616" s="1347" t="str">
        <f t="shared" si="1841"/>
        <v/>
      </c>
      <c r="CH616" s="1347" t="str">
        <f t="shared" si="1841"/>
        <v/>
      </c>
      <c r="CI616" s="1347" t="str">
        <f t="shared" si="1841"/>
        <v/>
      </c>
      <c r="CJ616" s="1347" t="str">
        <f t="shared" si="1841"/>
        <v/>
      </c>
      <c r="CK616" s="1348">
        <f t="shared" si="1841"/>
        <v>480</v>
      </c>
      <c r="CL616" s="1348">
        <f t="shared" si="1841"/>
        <v>600</v>
      </c>
      <c r="CM616" s="1348">
        <f t="shared" si="1841"/>
        <v>2160</v>
      </c>
      <c r="CN616" s="1347" t="str">
        <f t="shared" si="1841"/>
        <v/>
      </c>
      <c r="CO616" s="1347" t="str">
        <f t="shared" si="1841"/>
        <v/>
      </c>
      <c r="CP616" s="1347" t="str">
        <f t="shared" si="1841"/>
        <v/>
      </c>
      <c r="CQ616" s="1347" t="str">
        <f t="shared" si="1841"/>
        <v/>
      </c>
      <c r="CR616" s="1347" t="str">
        <f t="shared" si="1841"/>
        <v/>
      </c>
      <c r="CS616" s="1346" t="str">
        <f t="shared" si="1841"/>
        <v/>
      </c>
      <c r="CT616" s="1349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2" t="s">
        <v>744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5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46"/>
        <v/>
      </c>
      <c r="CF618" s="1347" t="str">
        <f t="shared" si="1846"/>
        <v/>
      </c>
      <c r="CG618" s="1347" t="str">
        <f t="shared" si="1846"/>
        <v/>
      </c>
      <c r="CH618" s="1347" t="str">
        <f t="shared" si="1846"/>
        <v/>
      </c>
      <c r="CI618" s="1347" t="str">
        <f t="shared" si="1846"/>
        <v/>
      </c>
      <c r="CJ618" s="1347" t="str">
        <f t="shared" si="1846"/>
        <v/>
      </c>
      <c r="CK618" s="1348" t="str">
        <f t="shared" si="1846"/>
        <v/>
      </c>
      <c r="CL618" s="1348">
        <f t="shared" si="1846"/>
        <v>7.2</v>
      </c>
      <c r="CM618" s="1348">
        <f t="shared" si="1846"/>
        <v>216</v>
      </c>
      <c r="CN618" s="1347" t="str">
        <f t="shared" si="1846"/>
        <v/>
      </c>
      <c r="CO618" s="1347" t="str">
        <f t="shared" si="1846"/>
        <v/>
      </c>
      <c r="CP618" s="1347" t="str">
        <f t="shared" si="1846"/>
        <v/>
      </c>
      <c r="CQ618" s="1347" t="str">
        <f t="shared" si="1846"/>
        <v/>
      </c>
      <c r="CR618" s="1347" t="str">
        <f t="shared" si="1846"/>
        <v/>
      </c>
      <c r="CS618" s="1346" t="str">
        <f t="shared" si="1846"/>
        <v/>
      </c>
      <c r="CT618" s="1349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5">
        <f t="shared" si="1846"/>
        <v>5790</v>
      </c>
      <c r="CE619" s="1346">
        <f t="shared" si="1847"/>
        <v>5790</v>
      </c>
      <c r="CF619" s="1347">
        <f t="shared" si="1847"/>
        <v>5790</v>
      </c>
      <c r="CG619" s="1347">
        <f t="shared" si="1847"/>
        <v>5790</v>
      </c>
      <c r="CH619" s="1347">
        <f t="shared" si="1847"/>
        <v>5790</v>
      </c>
      <c r="CI619" s="1347">
        <f t="shared" si="1847"/>
        <v>5790</v>
      </c>
      <c r="CJ619" s="1347">
        <f t="shared" si="1847"/>
        <v>5790</v>
      </c>
      <c r="CK619" s="1348">
        <f t="shared" si="1847"/>
        <v>5790</v>
      </c>
      <c r="CL619" s="1348">
        <f t="shared" si="1847"/>
        <v>5790</v>
      </c>
      <c r="CM619" s="1348">
        <f t="shared" si="1847"/>
        <v>5790</v>
      </c>
      <c r="CN619" s="1347">
        <f t="shared" si="1847"/>
        <v>5790</v>
      </c>
      <c r="CO619" s="1347">
        <f t="shared" si="1847"/>
        <v>5790</v>
      </c>
      <c r="CP619" s="1347">
        <f t="shared" si="1847"/>
        <v>5790</v>
      </c>
      <c r="CQ619" s="1347">
        <f t="shared" si="1847"/>
        <v>5790</v>
      </c>
      <c r="CR619" s="1347">
        <f t="shared" si="1847"/>
        <v>5790</v>
      </c>
      <c r="CS619" s="1346">
        <f t="shared" si="1847"/>
        <v>5790</v>
      </c>
      <c r="CT619" s="1349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7"/>
        <v/>
      </c>
      <c r="CF620" s="1352" t="str">
        <f t="shared" si="1847"/>
        <v/>
      </c>
      <c r="CG620" s="1352" t="str">
        <f t="shared" si="1847"/>
        <v/>
      </c>
      <c r="CH620" s="1352" t="str">
        <f t="shared" si="1847"/>
        <v/>
      </c>
      <c r="CI620" s="1352" t="str">
        <f t="shared" si="1847"/>
        <v/>
      </c>
      <c r="CJ620" s="1352" t="str">
        <f t="shared" si="1847"/>
        <v/>
      </c>
      <c r="CK620" s="1353" t="str">
        <f t="shared" si="1847"/>
        <v/>
      </c>
      <c r="CL620" s="1353">
        <f t="shared" si="1847"/>
        <v>4.5322896281800393E-3</v>
      </c>
      <c r="CM620" s="1353">
        <f t="shared" si="1847"/>
        <v>0.16316242661448141</v>
      </c>
      <c r="CN620" s="1352" t="str">
        <f t="shared" si="1847"/>
        <v/>
      </c>
      <c r="CO620" s="1352" t="str">
        <f t="shared" si="1847"/>
        <v/>
      </c>
      <c r="CP620" s="1352" t="str">
        <f t="shared" si="1847"/>
        <v/>
      </c>
      <c r="CQ620" s="1352" t="str">
        <f t="shared" si="1847"/>
        <v/>
      </c>
      <c r="CR620" s="1352" t="str">
        <f t="shared" si="1847"/>
        <v/>
      </c>
      <c r="CS620" s="1351" t="str">
        <f t="shared" si="1847"/>
        <v/>
      </c>
      <c r="CT620" s="1354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5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4"/>
        <v/>
      </c>
      <c r="CF621" s="1347" t="str">
        <f t="shared" si="1854"/>
        <v/>
      </c>
      <c r="CG621" s="1347" t="str">
        <f t="shared" si="1854"/>
        <v/>
      </c>
      <c r="CH621" s="1347" t="str">
        <f t="shared" si="1854"/>
        <v/>
      </c>
      <c r="CI621" s="1347" t="str">
        <f t="shared" si="1854"/>
        <v/>
      </c>
      <c r="CJ621" s="1347" t="str">
        <f t="shared" si="1854"/>
        <v/>
      </c>
      <c r="CK621" s="1348" t="str">
        <f t="shared" si="1854"/>
        <v/>
      </c>
      <c r="CL621" s="1348">
        <f t="shared" si="1854"/>
        <v>1.6659999999999999</v>
      </c>
      <c r="CM621" s="1348">
        <f t="shared" si="1854"/>
        <v>16.666699999999999</v>
      </c>
      <c r="CN621" s="1347" t="str">
        <f t="shared" si="1854"/>
        <v/>
      </c>
      <c r="CO621" s="1347" t="str">
        <f t="shared" si="1854"/>
        <v/>
      </c>
      <c r="CP621" s="1347" t="str">
        <f t="shared" si="1854"/>
        <v/>
      </c>
      <c r="CQ621" s="1347" t="str">
        <f t="shared" si="1854"/>
        <v/>
      </c>
      <c r="CR621" s="1347" t="str">
        <f t="shared" si="1854"/>
        <v/>
      </c>
      <c r="CS621" s="1346" t="str">
        <f t="shared" si="1854"/>
        <v/>
      </c>
      <c r="CT621" s="1349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5" t="str">
        <f t="shared" si="1854"/>
        <v/>
      </c>
      <c r="CE622" s="1346" t="str">
        <f t="shared" si="1855"/>
        <v/>
      </c>
      <c r="CF622" s="1347" t="str">
        <f t="shared" si="1855"/>
        <v/>
      </c>
      <c r="CG622" s="1347" t="str">
        <f t="shared" si="1855"/>
        <v/>
      </c>
      <c r="CH622" s="1347" t="str">
        <f t="shared" si="1855"/>
        <v/>
      </c>
      <c r="CI622" s="1347" t="str">
        <f t="shared" si="1855"/>
        <v/>
      </c>
      <c r="CJ622" s="1347" t="str">
        <f t="shared" si="1855"/>
        <v/>
      </c>
      <c r="CK622" s="1348" t="str">
        <f t="shared" si="1855"/>
        <v/>
      </c>
      <c r="CL622" s="1348">
        <f t="shared" si="1855"/>
        <v>120.00023999999999</v>
      </c>
      <c r="CM622" s="1348">
        <f t="shared" si="1855"/>
        <v>359.85599999999999</v>
      </c>
      <c r="CN622" s="1347" t="str">
        <f t="shared" si="1855"/>
        <v/>
      </c>
      <c r="CO622" s="1347" t="str">
        <f t="shared" si="1855"/>
        <v/>
      </c>
      <c r="CP622" s="1347" t="str">
        <f t="shared" si="1855"/>
        <v/>
      </c>
      <c r="CQ622" s="1347" t="str">
        <f t="shared" si="1855"/>
        <v/>
      </c>
      <c r="CR622" s="1347" t="str">
        <f t="shared" si="1855"/>
        <v/>
      </c>
      <c r="CS622" s="1346" t="str">
        <f t="shared" si="1855"/>
        <v/>
      </c>
      <c r="CT622" s="1349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2" t="s">
        <v>742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862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5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60"/>
        <v/>
      </c>
      <c r="CF624" s="1347" t="str">
        <f t="shared" si="1860"/>
        <v/>
      </c>
      <c r="CG624" s="1347" t="str">
        <f t="shared" si="1860"/>
        <v/>
      </c>
      <c r="CH624" s="1347" t="str">
        <f t="shared" si="1860"/>
        <v/>
      </c>
      <c r="CI624" s="1347" t="str">
        <f t="shared" si="1860"/>
        <v/>
      </c>
      <c r="CJ624" s="1347">
        <f t="shared" si="1860"/>
        <v>14.4</v>
      </c>
      <c r="CK624" s="1348">
        <f t="shared" si="1860"/>
        <v>24</v>
      </c>
      <c r="CL624" s="1348">
        <f t="shared" si="1860"/>
        <v>40</v>
      </c>
      <c r="CM624" s="1348">
        <f t="shared" si="1860"/>
        <v>120</v>
      </c>
      <c r="CN624" s="1347">
        <f t="shared" si="1860"/>
        <v>120</v>
      </c>
      <c r="CO624" s="1347">
        <f t="shared" si="1860"/>
        <v>120</v>
      </c>
      <c r="CP624" s="1347" t="str">
        <f t="shared" si="1860"/>
        <v/>
      </c>
      <c r="CQ624" s="1347" t="str">
        <f t="shared" si="1860"/>
        <v/>
      </c>
      <c r="CR624" s="1347" t="str">
        <f t="shared" si="1860"/>
        <v/>
      </c>
      <c r="CS624" s="1346" t="str">
        <f t="shared" si="1860"/>
        <v/>
      </c>
      <c r="CT624" s="1349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5">
        <f t="shared" si="1860"/>
        <v>3390</v>
      </c>
      <c r="CE625" s="1346">
        <f t="shared" si="1861"/>
        <v>3390</v>
      </c>
      <c r="CF625" s="1347">
        <f t="shared" si="1861"/>
        <v>3390</v>
      </c>
      <c r="CG625" s="1347">
        <f t="shared" si="1861"/>
        <v>3390</v>
      </c>
      <c r="CH625" s="1347">
        <f t="shared" si="1861"/>
        <v>3390</v>
      </c>
      <c r="CI625" s="1347">
        <f t="shared" si="1861"/>
        <v>3390</v>
      </c>
      <c r="CJ625" s="1347">
        <f t="shared" si="1861"/>
        <v>3390</v>
      </c>
      <c r="CK625" s="1348">
        <f t="shared" si="1861"/>
        <v>3390</v>
      </c>
      <c r="CL625" s="1348">
        <f t="shared" si="1861"/>
        <v>3390</v>
      </c>
      <c r="CM625" s="1348">
        <f t="shared" si="1861"/>
        <v>3390</v>
      </c>
      <c r="CN625" s="1347">
        <f t="shared" si="1861"/>
        <v>3390</v>
      </c>
      <c r="CO625" s="1347">
        <f t="shared" si="1861"/>
        <v>3390</v>
      </c>
      <c r="CP625" s="1347">
        <f t="shared" si="1861"/>
        <v>3390</v>
      </c>
      <c r="CQ625" s="1347">
        <f t="shared" si="1861"/>
        <v>3390</v>
      </c>
      <c r="CR625" s="1347">
        <f t="shared" si="1861"/>
        <v>3390</v>
      </c>
      <c r="CS625" s="1346">
        <f t="shared" si="1861"/>
        <v>3390</v>
      </c>
      <c r="CT625" s="1349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61"/>
        <v/>
      </c>
      <c r="CF626" s="1352" t="str">
        <f t="shared" si="1861"/>
        <v/>
      </c>
      <c r="CG626" s="1352" t="str">
        <f t="shared" si="1861"/>
        <v/>
      </c>
      <c r="CH626" s="1352" t="str">
        <f t="shared" si="1861"/>
        <v/>
      </c>
      <c r="CI626" s="1352" t="str">
        <f t="shared" si="1861"/>
        <v/>
      </c>
      <c r="CJ626" s="1352">
        <f t="shared" si="1861"/>
        <v>6.3686888454011744E-3</v>
      </c>
      <c r="CK626" s="1353">
        <f t="shared" si="1861"/>
        <v>1.4742335290280496E-2</v>
      </c>
      <c r="CL626" s="1353">
        <f t="shared" si="1861"/>
        <v>1.5163544870002797E-2</v>
      </c>
      <c r="CM626" s="1353">
        <f t="shared" si="1861"/>
        <v>3.5381604696673195E-2</v>
      </c>
      <c r="CN626" s="1352">
        <f t="shared" si="1861"/>
        <v>3.5381604696673195E-2</v>
      </c>
      <c r="CO626" s="1352">
        <f t="shared" si="1861"/>
        <v>0.13268101761252446</v>
      </c>
      <c r="CP626" s="1352" t="str">
        <f t="shared" si="1861"/>
        <v/>
      </c>
      <c r="CQ626" s="1352" t="str">
        <f t="shared" si="1861"/>
        <v/>
      </c>
      <c r="CR626" s="1352" t="str">
        <f t="shared" si="1861"/>
        <v/>
      </c>
      <c r="CS626" s="1351" t="str">
        <f t="shared" si="1861"/>
        <v/>
      </c>
      <c r="CT626" s="1354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5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8"/>
        <v/>
      </c>
      <c r="CF627" s="1347" t="str">
        <f t="shared" si="1868"/>
        <v/>
      </c>
      <c r="CG627" s="1347" t="str">
        <f t="shared" si="1868"/>
        <v/>
      </c>
      <c r="CH627" s="1347" t="str">
        <f t="shared" si="1868"/>
        <v/>
      </c>
      <c r="CI627" s="1347" t="str">
        <f t="shared" si="1868"/>
        <v/>
      </c>
      <c r="CJ627" s="1347">
        <f t="shared" si="1868"/>
        <v>1.25</v>
      </c>
      <c r="CK627" s="1348">
        <f t="shared" si="1868"/>
        <v>2</v>
      </c>
      <c r="CL627" s="1348">
        <f t="shared" si="1868"/>
        <v>2.5</v>
      </c>
      <c r="CM627" s="1348">
        <f t="shared" si="1868"/>
        <v>2.5</v>
      </c>
      <c r="CN627" s="1347">
        <f t="shared" si="1868"/>
        <v>22.5</v>
      </c>
      <c r="CO627" s="1347" t="str">
        <f t="shared" si="1868"/>
        <v/>
      </c>
      <c r="CP627" s="1347" t="str">
        <f t="shared" si="1868"/>
        <v/>
      </c>
      <c r="CQ627" s="1347" t="str">
        <f t="shared" si="1868"/>
        <v/>
      </c>
      <c r="CR627" s="1347" t="str">
        <f t="shared" si="1868"/>
        <v/>
      </c>
      <c r="CS627" s="1346" t="str">
        <f t="shared" si="1868"/>
        <v/>
      </c>
      <c r="CT627" s="1349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5" t="str">
        <f t="shared" si="1868"/>
        <v/>
      </c>
      <c r="CE628" s="1346" t="str">
        <f t="shared" si="1869"/>
        <v/>
      </c>
      <c r="CF628" s="1347" t="str">
        <f t="shared" si="1869"/>
        <v/>
      </c>
      <c r="CG628" s="1347" t="str">
        <f t="shared" si="1869"/>
        <v/>
      </c>
      <c r="CH628" s="1347" t="str">
        <f t="shared" si="1869"/>
        <v/>
      </c>
      <c r="CI628" s="1347" t="str">
        <f t="shared" si="1869"/>
        <v/>
      </c>
      <c r="CJ628" s="1347">
        <f t="shared" si="1869"/>
        <v>50</v>
      </c>
      <c r="CK628" s="1348">
        <f t="shared" si="1869"/>
        <v>240</v>
      </c>
      <c r="CL628" s="1348">
        <f t="shared" si="1869"/>
        <v>300</v>
      </c>
      <c r="CM628" s="1348">
        <f t="shared" si="1869"/>
        <v>300</v>
      </c>
      <c r="CN628" s="1347">
        <f t="shared" si="1869"/>
        <v>540</v>
      </c>
      <c r="CO628" s="1347" t="str">
        <f t="shared" si="1869"/>
        <v/>
      </c>
      <c r="CP628" s="1347" t="str">
        <f t="shared" si="1869"/>
        <v/>
      </c>
      <c r="CQ628" s="1347" t="str">
        <f t="shared" si="1869"/>
        <v/>
      </c>
      <c r="CR628" s="1347" t="str">
        <f t="shared" si="1869"/>
        <v/>
      </c>
      <c r="CS628" s="1346" t="str">
        <f t="shared" si="1869"/>
        <v/>
      </c>
      <c r="CT628" s="1349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2" t="s">
        <v>745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5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4"/>
        <v/>
      </c>
      <c r="CF630" s="1347" t="str">
        <f t="shared" si="1874"/>
        <v/>
      </c>
      <c r="CG630" s="1347" t="str">
        <f t="shared" si="1874"/>
        <v/>
      </c>
      <c r="CH630" s="1347" t="str">
        <f t="shared" si="1874"/>
        <v/>
      </c>
      <c r="CI630" s="1347" t="str">
        <f t="shared" si="1874"/>
        <v/>
      </c>
      <c r="CJ630" s="1347" t="str">
        <f t="shared" si="1874"/>
        <v/>
      </c>
      <c r="CK630" s="1348" t="str">
        <f t="shared" si="1874"/>
        <v/>
      </c>
      <c r="CL630" s="1348" t="str">
        <f t="shared" si="1874"/>
        <v/>
      </c>
      <c r="CM630" s="1348" t="str">
        <f t="shared" si="1874"/>
        <v/>
      </c>
      <c r="CN630" s="1347" t="str">
        <f t="shared" si="1874"/>
        <v/>
      </c>
      <c r="CO630" s="1347" t="str">
        <f t="shared" si="1874"/>
        <v/>
      </c>
      <c r="CP630" s="1347" t="str">
        <f t="shared" si="1874"/>
        <v/>
      </c>
      <c r="CQ630" s="1347" t="str">
        <f t="shared" si="1874"/>
        <v/>
      </c>
      <c r="CR630" s="1347" t="str">
        <f t="shared" si="1874"/>
        <v/>
      </c>
      <c r="CS630" s="1346" t="str">
        <f t="shared" si="1874"/>
        <v/>
      </c>
      <c r="CT630" s="1349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5">
        <f t="shared" si="1874"/>
        <v>470</v>
      </c>
      <c r="CE631" s="1346">
        <f t="shared" si="1875"/>
        <v>470</v>
      </c>
      <c r="CF631" s="1347">
        <f t="shared" si="1875"/>
        <v>470</v>
      </c>
      <c r="CG631" s="1347">
        <f t="shared" si="1875"/>
        <v>470</v>
      </c>
      <c r="CH631" s="1347">
        <f t="shared" si="1875"/>
        <v>470</v>
      </c>
      <c r="CI631" s="1347">
        <f t="shared" si="1875"/>
        <v>470</v>
      </c>
      <c r="CJ631" s="1347">
        <f t="shared" si="1875"/>
        <v>470</v>
      </c>
      <c r="CK631" s="1348">
        <f t="shared" si="1875"/>
        <v>470</v>
      </c>
      <c r="CL631" s="1348">
        <f t="shared" si="1875"/>
        <v>470</v>
      </c>
      <c r="CM631" s="1348">
        <f t="shared" si="1875"/>
        <v>470</v>
      </c>
      <c r="CN631" s="1347">
        <f t="shared" si="1875"/>
        <v>470</v>
      </c>
      <c r="CO631" s="1347">
        <f t="shared" si="1875"/>
        <v>470</v>
      </c>
      <c r="CP631" s="1347">
        <f t="shared" si="1875"/>
        <v>470</v>
      </c>
      <c r="CQ631" s="1347">
        <f t="shared" si="1875"/>
        <v>470</v>
      </c>
      <c r="CR631" s="1347">
        <f t="shared" si="1875"/>
        <v>470</v>
      </c>
      <c r="CS631" s="1346">
        <f t="shared" si="1875"/>
        <v>470</v>
      </c>
      <c r="CT631" s="1349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5"/>
        <v/>
      </c>
      <c r="CF632" s="1352" t="str">
        <f t="shared" si="1875"/>
        <v/>
      </c>
      <c r="CG632" s="1352" t="str">
        <f t="shared" si="1875"/>
        <v/>
      </c>
      <c r="CH632" s="1352" t="str">
        <f t="shared" si="1875"/>
        <v/>
      </c>
      <c r="CI632" s="1352" t="str">
        <f t="shared" si="1875"/>
        <v/>
      </c>
      <c r="CJ632" s="1352" t="str">
        <f t="shared" si="1875"/>
        <v/>
      </c>
      <c r="CK632" s="1353" t="str">
        <f t="shared" si="1875"/>
        <v/>
      </c>
      <c r="CL632" s="1353" t="str">
        <f t="shared" si="1875"/>
        <v/>
      </c>
      <c r="CM632" s="1353" t="str">
        <f t="shared" si="1875"/>
        <v/>
      </c>
      <c r="CN632" s="1352" t="str">
        <f t="shared" si="1875"/>
        <v/>
      </c>
      <c r="CO632" s="1352" t="str">
        <f t="shared" si="1875"/>
        <v/>
      </c>
      <c r="CP632" s="1352" t="str">
        <f t="shared" si="1875"/>
        <v/>
      </c>
      <c r="CQ632" s="1352" t="str">
        <f t="shared" si="1875"/>
        <v/>
      </c>
      <c r="CR632" s="1352" t="str">
        <f t="shared" si="1875"/>
        <v/>
      </c>
      <c r="CS632" s="1351" t="str">
        <f t="shared" si="1875"/>
        <v/>
      </c>
      <c r="CT632" s="1354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5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2"/>
        <v/>
      </c>
      <c r="CF633" s="1347" t="str">
        <f t="shared" si="1882"/>
        <v/>
      </c>
      <c r="CG633" s="1347" t="str">
        <f t="shared" si="1882"/>
        <v/>
      </c>
      <c r="CH633" s="1347" t="str">
        <f t="shared" si="1882"/>
        <v/>
      </c>
      <c r="CI633" s="1347" t="str">
        <f t="shared" si="1882"/>
        <v/>
      </c>
      <c r="CJ633" s="1347" t="str">
        <f t="shared" si="1882"/>
        <v/>
      </c>
      <c r="CK633" s="1348" t="str">
        <f t="shared" si="1882"/>
        <v/>
      </c>
      <c r="CL633" s="1348" t="str">
        <f t="shared" si="1882"/>
        <v/>
      </c>
      <c r="CM633" s="1348" t="str">
        <f t="shared" si="1882"/>
        <v/>
      </c>
      <c r="CN633" s="1347" t="str">
        <f t="shared" si="1882"/>
        <v/>
      </c>
      <c r="CO633" s="1347" t="str">
        <f t="shared" si="1882"/>
        <v/>
      </c>
      <c r="CP633" s="1347" t="str">
        <f t="shared" si="1882"/>
        <v/>
      </c>
      <c r="CQ633" s="1347" t="str">
        <f t="shared" si="1882"/>
        <v/>
      </c>
      <c r="CR633" s="1347" t="str">
        <f t="shared" si="1882"/>
        <v/>
      </c>
      <c r="CS633" s="1346" t="str">
        <f t="shared" si="1882"/>
        <v/>
      </c>
      <c r="CT633" s="1349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3"/>
        <v/>
      </c>
      <c r="CF634" s="1347" t="str">
        <f t="shared" si="1883"/>
        <v/>
      </c>
      <c r="CG634" s="1347" t="str">
        <f t="shared" si="1883"/>
        <v/>
      </c>
      <c r="CH634" s="1347" t="str">
        <f t="shared" si="1883"/>
        <v/>
      </c>
      <c r="CI634" s="1347" t="str">
        <f t="shared" si="1883"/>
        <v/>
      </c>
      <c r="CJ634" s="1347" t="str">
        <f t="shared" si="1883"/>
        <v/>
      </c>
      <c r="CK634" s="1348" t="str">
        <f t="shared" si="1883"/>
        <v/>
      </c>
      <c r="CL634" s="1348" t="str">
        <f t="shared" si="1883"/>
        <v/>
      </c>
      <c r="CM634" s="1348" t="str">
        <f t="shared" si="1883"/>
        <v/>
      </c>
      <c r="CN634" s="1347" t="str">
        <f t="shared" si="1883"/>
        <v/>
      </c>
      <c r="CO634" s="1347" t="str">
        <f t="shared" si="1883"/>
        <v/>
      </c>
      <c r="CP634" s="1347" t="str">
        <f t="shared" si="1883"/>
        <v/>
      </c>
      <c r="CQ634" s="1347" t="str">
        <f t="shared" si="1883"/>
        <v/>
      </c>
      <c r="CR634" s="1347" t="str">
        <f t="shared" si="1883"/>
        <v/>
      </c>
      <c r="CS634" s="1346" t="str">
        <f t="shared" si="1883"/>
        <v/>
      </c>
      <c r="CT634" s="1349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5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2"/>
        <v/>
      </c>
      <c r="CF636" s="1347" t="str">
        <f t="shared" si="1892"/>
        <v/>
      </c>
      <c r="CG636" s="1347" t="str">
        <f t="shared" si="1892"/>
        <v/>
      </c>
      <c r="CH636" s="1347" t="str">
        <f t="shared" si="1892"/>
        <v/>
      </c>
      <c r="CI636" s="1347" t="str">
        <f t="shared" si="1892"/>
        <v/>
      </c>
      <c r="CJ636" s="1347" t="str">
        <f t="shared" si="1892"/>
        <v/>
      </c>
      <c r="CK636" s="1348" t="str">
        <f t="shared" si="1892"/>
        <v/>
      </c>
      <c r="CL636" s="1348" t="str">
        <f t="shared" si="1892"/>
        <v/>
      </c>
      <c r="CM636" s="1348" t="str">
        <f t="shared" si="1892"/>
        <v/>
      </c>
      <c r="CN636" s="1347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3"/>
        <v/>
      </c>
      <c r="CP636" s="1347" t="str">
        <f t="shared" si="1893"/>
        <v/>
      </c>
      <c r="CQ636" s="1347" t="str">
        <f t="shared" si="1893"/>
        <v/>
      </c>
      <c r="CR636" s="1347" t="str">
        <f t="shared" si="1893"/>
        <v/>
      </c>
      <c r="CS636" s="1346" t="str">
        <f t="shared" si="1893"/>
        <v/>
      </c>
      <c r="CT636" s="1349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5" t="str">
        <f t="shared" si="1892"/>
        <v/>
      </c>
      <c r="CE637" s="1346" t="str">
        <f t="shared" si="1892"/>
        <v/>
      </c>
      <c r="CF637" s="1347" t="str">
        <f t="shared" si="1892"/>
        <v/>
      </c>
      <c r="CG637" s="1347" t="str">
        <f t="shared" si="1892"/>
        <v/>
      </c>
      <c r="CH637" s="1347" t="str">
        <f t="shared" si="1892"/>
        <v/>
      </c>
      <c r="CI637" s="1347" t="str">
        <f t="shared" si="1892"/>
        <v/>
      </c>
      <c r="CJ637" s="1347" t="str">
        <f t="shared" si="1892"/>
        <v/>
      </c>
      <c r="CK637" s="1348" t="str">
        <f t="shared" si="1892"/>
        <v/>
      </c>
      <c r="CL637" s="1348" t="str">
        <f t="shared" si="1892"/>
        <v/>
      </c>
      <c r="CM637" s="1348" t="str">
        <f t="shared" si="1892"/>
        <v/>
      </c>
      <c r="CN637" s="1347" t="str">
        <f t="shared" si="1893"/>
        <v/>
      </c>
      <c r="CO637" s="1347" t="str">
        <f t="shared" si="1893"/>
        <v/>
      </c>
      <c r="CP637" s="1347" t="str">
        <f t="shared" si="1893"/>
        <v/>
      </c>
      <c r="CQ637" s="1347" t="str">
        <f t="shared" si="1893"/>
        <v/>
      </c>
      <c r="CR637" s="1347" t="str">
        <f t="shared" si="1893"/>
        <v/>
      </c>
      <c r="CS637" s="1346" t="str">
        <f t="shared" si="1893"/>
        <v/>
      </c>
      <c r="CT637" s="1349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5" t="str">
        <f t="shared" si="1892"/>
        <v/>
      </c>
      <c r="CE638" s="1346" t="str">
        <f t="shared" si="1892"/>
        <v/>
      </c>
      <c r="CF638" s="1347" t="str">
        <f t="shared" si="1892"/>
        <v/>
      </c>
      <c r="CG638" s="1347" t="str">
        <f t="shared" si="1892"/>
        <v/>
      </c>
      <c r="CH638" s="1347" t="str">
        <f t="shared" si="1892"/>
        <v/>
      </c>
      <c r="CI638" s="1347" t="str">
        <f t="shared" si="1892"/>
        <v/>
      </c>
      <c r="CJ638" s="1347" t="str">
        <f t="shared" si="1892"/>
        <v/>
      </c>
      <c r="CK638" s="1348" t="str">
        <f t="shared" si="1892"/>
        <v/>
      </c>
      <c r="CL638" s="1348" t="str">
        <f t="shared" si="1892"/>
        <v/>
      </c>
      <c r="CM638" s="1348" t="str">
        <f t="shared" si="1892"/>
        <v/>
      </c>
      <c r="CN638" s="1347" t="str">
        <f t="shared" si="1893"/>
        <v/>
      </c>
      <c r="CO638" s="1347" t="str">
        <f t="shared" si="1893"/>
        <v/>
      </c>
      <c r="CP638" s="1347" t="str">
        <f t="shared" si="1893"/>
        <v/>
      </c>
      <c r="CQ638" s="1347" t="str">
        <f t="shared" si="1893"/>
        <v/>
      </c>
      <c r="CR638" s="1347" t="str">
        <f t="shared" si="1893"/>
        <v/>
      </c>
      <c r="CS638" s="1346" t="str">
        <f t="shared" si="1893"/>
        <v/>
      </c>
      <c r="CT638" s="1349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5"/>
        <v>0</v>
      </c>
      <c r="CG639" s="1352">
        <f t="shared" si="1915"/>
        <v>0</v>
      </c>
      <c r="CH639" s="1352">
        <f t="shared" si="1915"/>
        <v>0</v>
      </c>
      <c r="CI639" s="1352">
        <f t="shared" si="1915"/>
        <v>0</v>
      </c>
      <c r="CJ639" s="1352">
        <f t="shared" si="1915"/>
        <v>0</v>
      </c>
      <c r="CK639" s="1353">
        <f t="shared" si="1915"/>
        <v>0</v>
      </c>
      <c r="CL639" s="1353">
        <f t="shared" si="1915"/>
        <v>0</v>
      </c>
      <c r="CM639" s="1353">
        <f t="shared" si="1915"/>
        <v>0</v>
      </c>
      <c r="CN639" s="1352">
        <f t="shared" si="1915"/>
        <v>0</v>
      </c>
      <c r="CO639" s="1352">
        <f t="shared" si="1915"/>
        <v>0</v>
      </c>
      <c r="CP639" s="1352">
        <f t="shared" si="1915"/>
        <v>0</v>
      </c>
      <c r="CQ639" s="1352">
        <f t="shared" si="1915"/>
        <v>0</v>
      </c>
      <c r="CR639" s="1352">
        <f t="shared" si="1915"/>
        <v>0</v>
      </c>
      <c r="CS639" s="1351">
        <f t="shared" si="1915"/>
        <v>0</v>
      </c>
      <c r="CT639" s="1354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5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6"/>
        <v/>
      </c>
      <c r="CF640" s="1347" t="str">
        <f t="shared" si="1916"/>
        <v/>
      </c>
      <c r="CG640" s="1347" t="str">
        <f t="shared" si="1916"/>
        <v/>
      </c>
      <c r="CH640" s="1347" t="str">
        <f t="shared" si="1916"/>
        <v/>
      </c>
      <c r="CI640" s="1347" t="str">
        <f t="shared" si="1916"/>
        <v/>
      </c>
      <c r="CJ640" s="1347" t="str">
        <f t="shared" si="1916"/>
        <v/>
      </c>
      <c r="CK640" s="1348" t="str">
        <f t="shared" si="1916"/>
        <v/>
      </c>
      <c r="CL640" s="1348" t="str">
        <f t="shared" si="1916"/>
        <v/>
      </c>
      <c r="CM640" s="1348" t="str">
        <f t="shared" si="1916"/>
        <v/>
      </c>
      <c r="CN640" s="1347" t="str">
        <f t="shared" si="1916"/>
        <v/>
      </c>
      <c r="CO640" s="1347" t="str">
        <f t="shared" si="1916"/>
        <v/>
      </c>
      <c r="CP640" s="1347" t="str">
        <f t="shared" si="1916"/>
        <v/>
      </c>
      <c r="CQ640" s="1347" t="str">
        <f t="shared" si="1916"/>
        <v/>
      </c>
      <c r="CR640" s="1347" t="str">
        <f t="shared" si="1916"/>
        <v/>
      </c>
      <c r="CS640" s="1346" t="str">
        <f t="shared" si="1916"/>
        <v/>
      </c>
      <c r="CT640" s="1349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7"/>
        <v>0</v>
      </c>
      <c r="CG641" s="1347">
        <f t="shared" si="1917"/>
        <v>0</v>
      </c>
      <c r="CH641" s="1347">
        <f t="shared" si="1917"/>
        <v>0</v>
      </c>
      <c r="CI641" s="1347">
        <f t="shared" si="1917"/>
        <v>0</v>
      </c>
      <c r="CJ641" s="1347">
        <f t="shared" si="1917"/>
        <v>0</v>
      </c>
      <c r="CK641" s="1348">
        <f t="shared" si="1917"/>
        <v>0</v>
      </c>
      <c r="CL641" s="1348">
        <f t="shared" si="1917"/>
        <v>0</v>
      </c>
      <c r="CM641" s="1348">
        <f t="shared" si="1917"/>
        <v>0</v>
      </c>
      <c r="CN641" s="1347">
        <f t="shared" si="1917"/>
        <v>0</v>
      </c>
      <c r="CO641" s="1347">
        <f t="shared" si="1917"/>
        <v>0</v>
      </c>
      <c r="CP641" s="1347">
        <f t="shared" si="1917"/>
        <v>0</v>
      </c>
      <c r="CQ641" s="1347">
        <f t="shared" si="1917"/>
        <v>0</v>
      </c>
      <c r="CR641" s="1347">
        <f t="shared" si="1917"/>
        <v>0</v>
      </c>
      <c r="CS641" s="1346">
        <f t="shared" si="1917"/>
        <v>0</v>
      </c>
      <c r="CT641" s="1349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5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8"/>
        <v/>
      </c>
      <c r="CF644" s="1347" t="str">
        <f t="shared" si="1918"/>
        <v/>
      </c>
      <c r="CG644" s="1347" t="str">
        <f t="shared" si="1918"/>
        <v/>
      </c>
      <c r="CH644" s="1347" t="str">
        <f t="shared" si="1918"/>
        <v/>
      </c>
      <c r="CI644" s="1347" t="str">
        <f t="shared" si="1918"/>
        <v/>
      </c>
      <c r="CJ644" s="1347" t="str">
        <f t="shared" si="1918"/>
        <v/>
      </c>
      <c r="CK644" s="1348" t="str">
        <f t="shared" si="1918"/>
        <v/>
      </c>
      <c r="CL644" s="1348" t="str">
        <f t="shared" si="1918"/>
        <v/>
      </c>
      <c r="CM644" s="1348" t="str">
        <f t="shared" si="1918"/>
        <v/>
      </c>
      <c r="CN644" s="1347" t="str">
        <f t="shared" si="1918"/>
        <v/>
      </c>
      <c r="CO644" s="1347" t="str">
        <f t="shared" si="1918"/>
        <v/>
      </c>
      <c r="CP644" s="1347" t="str">
        <f t="shared" si="1918"/>
        <v/>
      </c>
      <c r="CQ644" s="1347" t="str">
        <f t="shared" si="1918"/>
        <v/>
      </c>
      <c r="CR644" s="1347" t="str">
        <f t="shared" si="1918"/>
        <v/>
      </c>
      <c r="CS644" s="1346" t="str">
        <f t="shared" si="1918"/>
        <v/>
      </c>
      <c r="CT644" s="1349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9"/>
        <v/>
      </c>
      <c r="CF645" s="1347" t="str">
        <f t="shared" si="1919"/>
        <v/>
      </c>
      <c r="CG645" s="1347" t="str">
        <f t="shared" si="1919"/>
        <v/>
      </c>
      <c r="CH645" s="1347" t="str">
        <f t="shared" si="1919"/>
        <v/>
      </c>
      <c r="CI645" s="1347" t="str">
        <f t="shared" si="1919"/>
        <v/>
      </c>
      <c r="CJ645" s="1347" t="str">
        <f t="shared" si="1919"/>
        <v/>
      </c>
      <c r="CK645" s="1348" t="str">
        <f t="shared" si="1919"/>
        <v/>
      </c>
      <c r="CL645" s="1348" t="str">
        <f t="shared" si="1919"/>
        <v/>
      </c>
      <c r="CM645" s="1348" t="str">
        <f t="shared" si="1919"/>
        <v/>
      </c>
      <c r="CN645" s="1347" t="str">
        <f t="shared" si="1919"/>
        <v/>
      </c>
      <c r="CO645" s="1347" t="str">
        <f t="shared" si="1919"/>
        <v/>
      </c>
      <c r="CP645" s="1347" t="str">
        <f t="shared" si="1919"/>
        <v/>
      </c>
      <c r="CQ645" s="1347" t="str">
        <f t="shared" si="1919"/>
        <v/>
      </c>
      <c r="CR645" s="1347" t="str">
        <f t="shared" si="1919"/>
        <v/>
      </c>
      <c r="CS645" s="1346" t="str">
        <f t="shared" si="1919"/>
        <v/>
      </c>
      <c r="CT645" s="1349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9"/>
        <v/>
      </c>
      <c r="CF646" s="1347" t="str">
        <f t="shared" si="1919"/>
        <v/>
      </c>
      <c r="CG646" s="1347" t="str">
        <f t="shared" si="1919"/>
        <v/>
      </c>
      <c r="CH646" s="1347" t="str">
        <f t="shared" si="1919"/>
        <v/>
      </c>
      <c r="CI646" s="1347" t="str">
        <f t="shared" si="1919"/>
        <v/>
      </c>
      <c r="CJ646" s="1347" t="str">
        <f t="shared" si="1919"/>
        <v/>
      </c>
      <c r="CK646" s="1348" t="str">
        <f t="shared" si="1919"/>
        <v/>
      </c>
      <c r="CL646" s="1348" t="str">
        <f t="shared" si="1919"/>
        <v/>
      </c>
      <c r="CM646" s="1348" t="str">
        <f t="shared" si="1919"/>
        <v/>
      </c>
      <c r="CN646" s="1347" t="str">
        <f t="shared" si="1919"/>
        <v/>
      </c>
      <c r="CO646" s="1347" t="str">
        <f t="shared" si="1919"/>
        <v/>
      </c>
      <c r="CP646" s="1347" t="str">
        <f t="shared" si="1919"/>
        <v/>
      </c>
      <c r="CQ646" s="1347" t="str">
        <f t="shared" si="1919"/>
        <v/>
      </c>
      <c r="CR646" s="1347" t="str">
        <f t="shared" si="1919"/>
        <v/>
      </c>
      <c r="CS646" s="1346" t="str">
        <f t="shared" si="1919"/>
        <v/>
      </c>
      <c r="CT646" s="1349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9"/>
        <v/>
      </c>
      <c r="CF647" s="1347" t="str">
        <f t="shared" si="1919"/>
        <v/>
      </c>
      <c r="CG647" s="1347" t="str">
        <f t="shared" si="1919"/>
        <v/>
      </c>
      <c r="CH647" s="1347" t="str">
        <f t="shared" si="1919"/>
        <v/>
      </c>
      <c r="CI647" s="1347" t="str">
        <f t="shared" si="1919"/>
        <v/>
      </c>
      <c r="CJ647" s="1347" t="str">
        <f t="shared" si="1919"/>
        <v/>
      </c>
      <c r="CK647" s="1348" t="str">
        <f t="shared" si="1919"/>
        <v/>
      </c>
      <c r="CL647" s="1348" t="str">
        <f t="shared" si="1919"/>
        <v/>
      </c>
      <c r="CM647" s="1348" t="str">
        <f t="shared" si="1919"/>
        <v/>
      </c>
      <c r="CN647" s="1347" t="str">
        <f t="shared" si="1919"/>
        <v/>
      </c>
      <c r="CO647" s="1347" t="str">
        <f t="shared" si="1919"/>
        <v/>
      </c>
      <c r="CP647" s="1347" t="str">
        <f t="shared" si="1919"/>
        <v/>
      </c>
      <c r="CQ647" s="1347" t="str">
        <f t="shared" si="1919"/>
        <v/>
      </c>
      <c r="CR647" s="1347" t="str">
        <f t="shared" si="1919"/>
        <v/>
      </c>
      <c r="CS647" s="1346" t="str">
        <f t="shared" si="1919"/>
        <v/>
      </c>
      <c r="CT647" s="1349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9"/>
        <v/>
      </c>
      <c r="CF648" s="1352" t="str">
        <f t="shared" si="1919"/>
        <v/>
      </c>
      <c r="CG648" s="1352" t="str">
        <f t="shared" si="1919"/>
        <v/>
      </c>
      <c r="CH648" s="1352" t="str">
        <f t="shared" si="1919"/>
        <v/>
      </c>
      <c r="CI648" s="1352" t="str">
        <f t="shared" si="1919"/>
        <v/>
      </c>
      <c r="CJ648" s="1352" t="str">
        <f t="shared" si="1919"/>
        <v/>
      </c>
      <c r="CK648" s="1353" t="str">
        <f t="shared" si="1919"/>
        <v/>
      </c>
      <c r="CL648" s="1353" t="str">
        <f t="shared" si="1919"/>
        <v/>
      </c>
      <c r="CM648" s="1353" t="str">
        <f t="shared" si="1919"/>
        <v/>
      </c>
      <c r="CN648" s="1352" t="str">
        <f t="shared" si="1919"/>
        <v/>
      </c>
      <c r="CO648" s="1352" t="str">
        <f t="shared" si="1919"/>
        <v/>
      </c>
      <c r="CP648" s="1352" t="str">
        <f t="shared" si="1919"/>
        <v/>
      </c>
      <c r="CQ648" s="1352" t="str">
        <f t="shared" si="1919"/>
        <v/>
      </c>
      <c r="CR648" s="1352" t="str">
        <f t="shared" si="1919"/>
        <v/>
      </c>
      <c r="CS648" s="1351" t="str">
        <f t="shared" si="1919"/>
        <v/>
      </c>
      <c r="CT648" s="1354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870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5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2"/>
        <v/>
      </c>
      <c r="CF650" s="1347" t="str">
        <f t="shared" si="1922"/>
        <v/>
      </c>
      <c r="CG650" s="1347" t="str">
        <f t="shared" si="1922"/>
        <v/>
      </c>
      <c r="CH650" s="1347" t="str">
        <f t="shared" si="1922"/>
        <v/>
      </c>
      <c r="CI650" s="1347" t="str">
        <f t="shared" si="1922"/>
        <v/>
      </c>
      <c r="CJ650" s="1347" t="str">
        <f t="shared" si="1922"/>
        <v/>
      </c>
      <c r="CK650" s="1348" t="str">
        <f t="shared" si="1922"/>
        <v/>
      </c>
      <c r="CL650" s="1348" t="str">
        <f t="shared" si="1922"/>
        <v/>
      </c>
      <c r="CM650" s="1348" t="str">
        <f t="shared" si="1922"/>
        <v/>
      </c>
      <c r="CN650" s="1347" t="str">
        <f t="shared" si="1922"/>
        <v/>
      </c>
      <c r="CO650" s="1347" t="str">
        <f t="shared" si="1922"/>
        <v/>
      </c>
      <c r="CP650" s="1347" t="str">
        <f t="shared" si="1922"/>
        <v/>
      </c>
      <c r="CQ650" s="1347" t="str">
        <f t="shared" si="1922"/>
        <v/>
      </c>
      <c r="CR650" s="1347" t="str">
        <f t="shared" si="1922"/>
        <v/>
      </c>
      <c r="CS650" s="1346" t="str">
        <f t="shared" si="1922"/>
        <v/>
      </c>
      <c r="CT650" s="1349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3"/>
        <v/>
      </c>
      <c r="CF651" s="1347" t="str">
        <f t="shared" si="1923"/>
        <v/>
      </c>
      <c r="CG651" s="1347" t="str">
        <f t="shared" si="1923"/>
        <v/>
      </c>
      <c r="CH651" s="1347" t="str">
        <f t="shared" si="1923"/>
        <v/>
      </c>
      <c r="CI651" s="1347" t="str">
        <f t="shared" si="1923"/>
        <v/>
      </c>
      <c r="CJ651" s="1347" t="str">
        <f t="shared" si="1923"/>
        <v/>
      </c>
      <c r="CK651" s="1348" t="str">
        <f t="shared" si="1923"/>
        <v/>
      </c>
      <c r="CL651" s="1348" t="str">
        <f t="shared" si="1923"/>
        <v/>
      </c>
      <c r="CM651" s="1348" t="str">
        <f t="shared" si="1923"/>
        <v/>
      </c>
      <c r="CN651" s="1347" t="str">
        <f t="shared" si="1923"/>
        <v/>
      </c>
      <c r="CO651" s="1347" t="str">
        <f t="shared" si="1923"/>
        <v/>
      </c>
      <c r="CP651" s="1347" t="str">
        <f t="shared" si="1923"/>
        <v/>
      </c>
      <c r="CQ651" s="1347" t="str">
        <f t="shared" si="1923"/>
        <v/>
      </c>
      <c r="CR651" s="1347" t="str">
        <f t="shared" si="1923"/>
        <v/>
      </c>
      <c r="CS651" s="1346" t="str">
        <f t="shared" si="1923"/>
        <v/>
      </c>
      <c r="CT651" s="1349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3"/>
        <v/>
      </c>
      <c r="CF652" s="1347" t="str">
        <f t="shared" si="1923"/>
        <v/>
      </c>
      <c r="CG652" s="1347" t="str">
        <f t="shared" si="1923"/>
        <v/>
      </c>
      <c r="CH652" s="1347" t="str">
        <f t="shared" si="1923"/>
        <v/>
      </c>
      <c r="CI652" s="1347" t="str">
        <f t="shared" si="1923"/>
        <v/>
      </c>
      <c r="CJ652" s="1347" t="str">
        <f t="shared" si="1923"/>
        <v/>
      </c>
      <c r="CK652" s="1348" t="str">
        <f t="shared" si="1923"/>
        <v/>
      </c>
      <c r="CL652" s="1348" t="str">
        <f t="shared" si="1923"/>
        <v/>
      </c>
      <c r="CM652" s="1348" t="str">
        <f t="shared" si="1923"/>
        <v/>
      </c>
      <c r="CN652" s="1347" t="str">
        <f t="shared" si="1923"/>
        <v/>
      </c>
      <c r="CO652" s="1347" t="str">
        <f t="shared" si="1923"/>
        <v/>
      </c>
      <c r="CP652" s="1347" t="str">
        <f t="shared" si="1923"/>
        <v/>
      </c>
      <c r="CQ652" s="1347" t="str">
        <f t="shared" si="1923"/>
        <v/>
      </c>
      <c r="CR652" s="1347" t="str">
        <f t="shared" si="1923"/>
        <v/>
      </c>
      <c r="CS652" s="1346" t="str">
        <f t="shared" si="1923"/>
        <v/>
      </c>
      <c r="CT652" s="1349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3"/>
        <v/>
      </c>
      <c r="CF653" s="1347" t="str">
        <f t="shared" si="1923"/>
        <v/>
      </c>
      <c r="CG653" s="1347" t="str">
        <f t="shared" si="1923"/>
        <v/>
      </c>
      <c r="CH653" s="1347" t="str">
        <f t="shared" si="1923"/>
        <v/>
      </c>
      <c r="CI653" s="1347" t="str">
        <f t="shared" si="1923"/>
        <v/>
      </c>
      <c r="CJ653" s="1347" t="str">
        <f t="shared" si="1923"/>
        <v/>
      </c>
      <c r="CK653" s="1348" t="str">
        <f t="shared" si="1923"/>
        <v/>
      </c>
      <c r="CL653" s="1348" t="str">
        <f t="shared" si="1923"/>
        <v/>
      </c>
      <c r="CM653" s="1348" t="str">
        <f t="shared" si="1923"/>
        <v/>
      </c>
      <c r="CN653" s="1347" t="str">
        <f t="shared" si="1923"/>
        <v/>
      </c>
      <c r="CO653" s="1347" t="str">
        <f t="shared" si="1923"/>
        <v/>
      </c>
      <c r="CP653" s="1347" t="str">
        <f t="shared" si="1923"/>
        <v/>
      </c>
      <c r="CQ653" s="1347" t="str">
        <f t="shared" si="1923"/>
        <v/>
      </c>
      <c r="CR653" s="1347" t="str">
        <f t="shared" si="1923"/>
        <v/>
      </c>
      <c r="CS653" s="1346" t="str">
        <f t="shared" si="1923"/>
        <v/>
      </c>
      <c r="CT653" s="1349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3"/>
        <v/>
      </c>
      <c r="CF654" s="1352" t="str">
        <f t="shared" si="1923"/>
        <v/>
      </c>
      <c r="CG654" s="1352" t="str">
        <f t="shared" si="1923"/>
        <v/>
      </c>
      <c r="CH654" s="1352" t="str">
        <f t="shared" si="1923"/>
        <v/>
      </c>
      <c r="CI654" s="1352" t="str">
        <f t="shared" si="1923"/>
        <v/>
      </c>
      <c r="CJ654" s="1352" t="str">
        <f t="shared" si="1923"/>
        <v/>
      </c>
      <c r="CK654" s="1353" t="str">
        <f t="shared" si="1923"/>
        <v/>
      </c>
      <c r="CL654" s="1353" t="str">
        <f t="shared" si="1923"/>
        <v/>
      </c>
      <c r="CM654" s="1353" t="str">
        <f t="shared" si="1923"/>
        <v/>
      </c>
      <c r="CN654" s="1352" t="str">
        <f t="shared" si="1923"/>
        <v/>
      </c>
      <c r="CO654" s="1352" t="str">
        <f t="shared" si="1923"/>
        <v/>
      </c>
      <c r="CP654" s="1352" t="str">
        <f t="shared" si="1923"/>
        <v/>
      </c>
      <c r="CQ654" s="1352" t="str">
        <f t="shared" si="1923"/>
        <v/>
      </c>
      <c r="CR654" s="1352" t="str">
        <f t="shared" si="1923"/>
        <v/>
      </c>
      <c r="CS654" s="1351" t="str">
        <f t="shared" si="1923"/>
        <v/>
      </c>
      <c r="CT654" s="1354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5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0"/>
        <v/>
      </c>
      <c r="CF656" s="1347" t="str">
        <f t="shared" si="1930"/>
        <v/>
      </c>
      <c r="CG656" s="1347" t="str">
        <f t="shared" si="1930"/>
        <v/>
      </c>
      <c r="CH656" s="1347" t="str">
        <f t="shared" si="1930"/>
        <v/>
      </c>
      <c r="CI656" s="1347" t="str">
        <f t="shared" si="1930"/>
        <v/>
      </c>
      <c r="CJ656" s="1347" t="str">
        <f t="shared" si="1930"/>
        <v/>
      </c>
      <c r="CK656" s="1348" t="str">
        <f t="shared" si="1930"/>
        <v/>
      </c>
      <c r="CL656" s="1348" t="str">
        <f t="shared" si="1930"/>
        <v/>
      </c>
      <c r="CM656" s="1348" t="str">
        <f t="shared" si="1930"/>
        <v/>
      </c>
      <c r="CN656" s="1347" t="str">
        <f t="shared" si="1930"/>
        <v/>
      </c>
      <c r="CO656" s="1347" t="str">
        <f t="shared" si="1930"/>
        <v/>
      </c>
      <c r="CP656" s="1347" t="str">
        <f t="shared" si="1930"/>
        <v/>
      </c>
      <c r="CQ656" s="1347" t="str">
        <f t="shared" si="1930"/>
        <v/>
      </c>
      <c r="CR656" s="1347" t="str">
        <f t="shared" si="1930"/>
        <v/>
      </c>
      <c r="CS656" s="1346" t="str">
        <f t="shared" si="1930"/>
        <v/>
      </c>
      <c r="CT656" s="1349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1"/>
        <v/>
      </c>
      <c r="CF657" s="1347" t="str">
        <f t="shared" si="1931"/>
        <v/>
      </c>
      <c r="CG657" s="1347" t="str">
        <f t="shared" si="1931"/>
        <v/>
      </c>
      <c r="CH657" s="1347" t="str">
        <f t="shared" si="1931"/>
        <v/>
      </c>
      <c r="CI657" s="1347" t="str">
        <f t="shared" si="1931"/>
        <v/>
      </c>
      <c r="CJ657" s="1347" t="str">
        <f t="shared" si="1931"/>
        <v/>
      </c>
      <c r="CK657" s="1348" t="str">
        <f t="shared" si="1931"/>
        <v/>
      </c>
      <c r="CL657" s="1348" t="str">
        <f t="shared" si="1931"/>
        <v/>
      </c>
      <c r="CM657" s="1348" t="str">
        <f t="shared" si="1931"/>
        <v/>
      </c>
      <c r="CN657" s="1347" t="str">
        <f t="shared" si="1931"/>
        <v/>
      </c>
      <c r="CO657" s="1347" t="str">
        <f t="shared" si="1931"/>
        <v/>
      </c>
      <c r="CP657" s="1347" t="str">
        <f t="shared" si="1931"/>
        <v/>
      </c>
      <c r="CQ657" s="1347" t="str">
        <f t="shared" si="1931"/>
        <v/>
      </c>
      <c r="CR657" s="1347" t="str">
        <f t="shared" si="1931"/>
        <v/>
      </c>
      <c r="CS657" s="1346" t="str">
        <f t="shared" si="1931"/>
        <v/>
      </c>
      <c r="CT657" s="1349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1"/>
        <v/>
      </c>
      <c r="CF658" s="1347" t="str">
        <f t="shared" si="1931"/>
        <v/>
      </c>
      <c r="CG658" s="1347" t="str">
        <f t="shared" si="1931"/>
        <v/>
      </c>
      <c r="CH658" s="1347" t="str">
        <f t="shared" si="1931"/>
        <v/>
      </c>
      <c r="CI658" s="1347" t="str">
        <f t="shared" si="1931"/>
        <v/>
      </c>
      <c r="CJ658" s="1347" t="str">
        <f t="shared" si="1931"/>
        <v/>
      </c>
      <c r="CK658" s="1348" t="str">
        <f t="shared" si="1931"/>
        <v/>
      </c>
      <c r="CL658" s="1348" t="str">
        <f t="shared" si="1931"/>
        <v/>
      </c>
      <c r="CM658" s="1348" t="str">
        <f t="shared" si="1931"/>
        <v/>
      </c>
      <c r="CN658" s="1347" t="str">
        <f t="shared" si="1931"/>
        <v/>
      </c>
      <c r="CO658" s="1347" t="str">
        <f t="shared" si="1931"/>
        <v/>
      </c>
      <c r="CP658" s="1347" t="str">
        <f t="shared" si="1931"/>
        <v/>
      </c>
      <c r="CQ658" s="1347" t="str">
        <f t="shared" si="1931"/>
        <v/>
      </c>
      <c r="CR658" s="1347" t="str">
        <f t="shared" si="1931"/>
        <v/>
      </c>
      <c r="CS658" s="1346" t="str">
        <f t="shared" si="1931"/>
        <v/>
      </c>
      <c r="CT658" s="1349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1"/>
        <v/>
      </c>
      <c r="CF659" s="1347" t="str">
        <f t="shared" si="1931"/>
        <v/>
      </c>
      <c r="CG659" s="1347" t="str">
        <f t="shared" si="1931"/>
        <v/>
      </c>
      <c r="CH659" s="1347" t="str">
        <f t="shared" si="1931"/>
        <v/>
      </c>
      <c r="CI659" s="1347" t="str">
        <f t="shared" si="1931"/>
        <v/>
      </c>
      <c r="CJ659" s="1347" t="str">
        <f t="shared" si="1931"/>
        <v/>
      </c>
      <c r="CK659" s="1348" t="str">
        <f t="shared" si="1931"/>
        <v/>
      </c>
      <c r="CL659" s="1348" t="str">
        <f t="shared" si="1931"/>
        <v/>
      </c>
      <c r="CM659" s="1348" t="str">
        <f t="shared" si="1931"/>
        <v/>
      </c>
      <c r="CN659" s="1347" t="str">
        <f t="shared" si="1931"/>
        <v/>
      </c>
      <c r="CO659" s="1347" t="str">
        <f t="shared" si="1931"/>
        <v/>
      </c>
      <c r="CP659" s="1347" t="str">
        <f t="shared" si="1931"/>
        <v/>
      </c>
      <c r="CQ659" s="1347" t="str">
        <f t="shared" si="1931"/>
        <v/>
      </c>
      <c r="CR659" s="1347" t="str">
        <f t="shared" si="1931"/>
        <v/>
      </c>
      <c r="CS659" s="1346" t="str">
        <f t="shared" si="1931"/>
        <v/>
      </c>
      <c r="CT659" s="1349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1"/>
        <v/>
      </c>
      <c r="CF660" s="1352" t="str">
        <f t="shared" si="1931"/>
        <v/>
      </c>
      <c r="CG660" s="1352" t="str">
        <f t="shared" si="1931"/>
        <v/>
      </c>
      <c r="CH660" s="1352" t="str">
        <f t="shared" si="1931"/>
        <v/>
      </c>
      <c r="CI660" s="1352" t="str">
        <f t="shared" si="1931"/>
        <v/>
      </c>
      <c r="CJ660" s="1352" t="str">
        <f t="shared" si="1931"/>
        <v/>
      </c>
      <c r="CK660" s="1353" t="str">
        <f t="shared" si="1931"/>
        <v/>
      </c>
      <c r="CL660" s="1353" t="str">
        <f t="shared" si="1931"/>
        <v/>
      </c>
      <c r="CM660" s="1353" t="str">
        <f t="shared" si="1931"/>
        <v/>
      </c>
      <c r="CN660" s="1352" t="str">
        <f t="shared" si="1931"/>
        <v/>
      </c>
      <c r="CO660" s="1352" t="str">
        <f t="shared" si="1931"/>
        <v/>
      </c>
      <c r="CP660" s="1352" t="str">
        <f t="shared" si="1931"/>
        <v/>
      </c>
      <c r="CQ660" s="1352" t="str">
        <f t="shared" si="1931"/>
        <v/>
      </c>
      <c r="CR660" s="1352" t="str">
        <f t="shared" si="1931"/>
        <v/>
      </c>
      <c r="CS660" s="1351" t="str">
        <f t="shared" si="1931"/>
        <v/>
      </c>
      <c r="CT660" s="1354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5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53"/>
        <v/>
      </c>
      <c r="CF661" s="1347" t="str">
        <f t="shared" si="1953"/>
        <v/>
      </c>
      <c r="CG661" s="1347" t="str">
        <f t="shared" si="1953"/>
        <v/>
      </c>
      <c r="CH661" s="1347" t="str">
        <f t="shared" si="1953"/>
        <v/>
      </c>
      <c r="CI661" s="1347" t="str">
        <f t="shared" si="1953"/>
        <v/>
      </c>
      <c r="CJ661" s="1347" t="str">
        <f t="shared" si="1953"/>
        <v/>
      </c>
      <c r="CK661" s="1348" t="str">
        <f t="shared" si="1953"/>
        <v/>
      </c>
      <c r="CL661" s="1348" t="str">
        <f t="shared" si="1953"/>
        <v/>
      </c>
      <c r="CM661" s="1348" t="str">
        <f t="shared" si="1953"/>
        <v/>
      </c>
      <c r="CN661" s="1347" t="str">
        <f t="shared" si="1953"/>
        <v/>
      </c>
      <c r="CO661" s="1347" t="str">
        <f t="shared" si="1953"/>
        <v/>
      </c>
      <c r="CP661" s="1347" t="str">
        <f t="shared" si="1953"/>
        <v/>
      </c>
      <c r="CQ661" s="1347" t="str">
        <f t="shared" si="1953"/>
        <v/>
      </c>
      <c r="CR661" s="1347" t="str">
        <f t="shared" si="1953"/>
        <v/>
      </c>
      <c r="CS661" s="1346" t="str">
        <f t="shared" si="1953"/>
        <v/>
      </c>
      <c r="CT661" s="1349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5" t="str">
        <f t="shared" si="1953"/>
        <v/>
      </c>
      <c r="CE662" s="1346" t="str">
        <f t="shared" si="1954"/>
        <v/>
      </c>
      <c r="CF662" s="1347" t="str">
        <f t="shared" si="1954"/>
        <v/>
      </c>
      <c r="CG662" s="1347" t="str">
        <f t="shared" si="1954"/>
        <v/>
      </c>
      <c r="CH662" s="1347" t="str">
        <f t="shared" si="1954"/>
        <v/>
      </c>
      <c r="CI662" s="1347" t="str">
        <f t="shared" si="1954"/>
        <v/>
      </c>
      <c r="CJ662" s="1347" t="str">
        <f t="shared" si="1954"/>
        <v/>
      </c>
      <c r="CK662" s="1348" t="str">
        <f t="shared" si="1954"/>
        <v/>
      </c>
      <c r="CL662" s="1348" t="str">
        <f t="shared" si="1954"/>
        <v/>
      </c>
      <c r="CM662" s="1348" t="str">
        <f t="shared" si="1954"/>
        <v/>
      </c>
      <c r="CN662" s="1347" t="str">
        <f t="shared" si="1954"/>
        <v/>
      </c>
      <c r="CO662" s="1347" t="str">
        <f t="shared" si="1954"/>
        <v/>
      </c>
      <c r="CP662" s="1347" t="str">
        <f t="shared" si="1954"/>
        <v/>
      </c>
      <c r="CQ662" s="1347" t="str">
        <f t="shared" si="1954"/>
        <v/>
      </c>
      <c r="CR662" s="1347" t="str">
        <f t="shared" si="1954"/>
        <v/>
      </c>
      <c r="CS662" s="1346" t="str">
        <f t="shared" si="1954"/>
        <v/>
      </c>
      <c r="CT662" s="1349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54"/>
        <v/>
      </c>
      <c r="CF663" s="1352" t="str">
        <f t="shared" si="1954"/>
        <v/>
      </c>
      <c r="CG663" s="1352" t="str">
        <f t="shared" si="1954"/>
        <v/>
      </c>
      <c r="CH663" s="1352" t="str">
        <f t="shared" si="1954"/>
        <v/>
      </c>
      <c r="CI663" s="1352" t="str">
        <f t="shared" si="1954"/>
        <v/>
      </c>
      <c r="CJ663" s="1352" t="str">
        <f t="shared" si="1954"/>
        <v/>
      </c>
      <c r="CK663" s="1353" t="str">
        <f t="shared" si="1954"/>
        <v/>
      </c>
      <c r="CL663" s="1353" t="str">
        <f t="shared" si="1954"/>
        <v/>
      </c>
      <c r="CM663" s="1353" t="str">
        <f t="shared" si="1954"/>
        <v/>
      </c>
      <c r="CN663" s="1352" t="str">
        <f t="shared" si="1954"/>
        <v/>
      </c>
      <c r="CO663" s="1352" t="str">
        <f t="shared" si="1954"/>
        <v/>
      </c>
      <c r="CP663" s="1352" t="str">
        <f t="shared" si="1954"/>
        <v/>
      </c>
      <c r="CQ663" s="1352" t="str">
        <f t="shared" si="1954"/>
        <v/>
      </c>
      <c r="CR663" s="1352" t="str">
        <f t="shared" si="1954"/>
        <v/>
      </c>
      <c r="CS663" s="1351" t="str">
        <f t="shared" si="1954"/>
        <v/>
      </c>
      <c r="CT663" s="1354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5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54"/>
        <v/>
      </c>
      <c r="CF665" s="1347" t="str">
        <f t="shared" si="1954"/>
        <v/>
      </c>
      <c r="CG665" s="1347" t="str">
        <f t="shared" si="1954"/>
        <v/>
      </c>
      <c r="CH665" s="1347" t="str">
        <f t="shared" si="1954"/>
        <v/>
      </c>
      <c r="CI665" s="1347" t="str">
        <f t="shared" si="1954"/>
        <v/>
      </c>
      <c r="CJ665" s="1347" t="str">
        <f t="shared" si="1954"/>
        <v/>
      </c>
      <c r="CK665" s="1348" t="str">
        <f t="shared" si="1954"/>
        <v/>
      </c>
      <c r="CL665" s="1348" t="str">
        <f t="shared" si="1954"/>
        <v/>
      </c>
      <c r="CM665" s="1348" t="str">
        <f t="shared" si="1954"/>
        <v/>
      </c>
      <c r="CN665" s="1347" t="str">
        <f t="shared" si="1954"/>
        <v/>
      </c>
      <c r="CO665" s="1347" t="str">
        <f t="shared" si="1954"/>
        <v/>
      </c>
      <c r="CP665" s="1347" t="str">
        <f t="shared" si="1954"/>
        <v/>
      </c>
      <c r="CQ665" s="1347" t="str">
        <f t="shared" si="1954"/>
        <v/>
      </c>
      <c r="CR665" s="1347" t="str">
        <f t="shared" si="1954"/>
        <v/>
      </c>
      <c r="CS665" s="1346" t="str">
        <f t="shared" si="1954"/>
        <v/>
      </c>
      <c r="CT665" s="1349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50" t="str">
        <f t="shared" si="1964"/>
        <v/>
      </c>
      <c r="CE666" s="1351" t="str">
        <f t="shared" si="1954"/>
        <v/>
      </c>
      <c r="CF666" s="1352" t="str">
        <f t="shared" si="1954"/>
        <v/>
      </c>
      <c r="CG666" s="1352" t="str">
        <f t="shared" si="1954"/>
        <v/>
      </c>
      <c r="CH666" s="1352" t="str">
        <f t="shared" si="1954"/>
        <v/>
      </c>
      <c r="CI666" s="1352" t="str">
        <f t="shared" si="1954"/>
        <v/>
      </c>
      <c r="CJ666" s="1352" t="str">
        <f t="shared" si="1954"/>
        <v/>
      </c>
      <c r="CK666" s="1353" t="str">
        <f t="shared" si="1954"/>
        <v/>
      </c>
      <c r="CL666" s="1353" t="str">
        <f t="shared" si="1954"/>
        <v/>
      </c>
      <c r="CM666" s="1353" t="str">
        <f t="shared" si="1954"/>
        <v/>
      </c>
      <c r="CN666" s="1352" t="str">
        <f t="shared" si="1954"/>
        <v/>
      </c>
      <c r="CO666" s="1352" t="str">
        <f t="shared" si="1954"/>
        <v/>
      </c>
      <c r="CP666" s="1352" t="str">
        <f t="shared" si="1954"/>
        <v/>
      </c>
      <c r="CQ666" s="1352" t="str">
        <f t="shared" si="1954"/>
        <v/>
      </c>
      <c r="CR666" s="1352" t="str">
        <f t="shared" si="1954"/>
        <v/>
      </c>
      <c r="CS666" s="1351" t="str">
        <f t="shared" si="1954"/>
        <v/>
      </c>
      <c r="CT666" s="1354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5" t="str">
        <f t="shared" si="1964"/>
        <v/>
      </c>
      <c r="CE667" s="1346" t="str">
        <f t="shared" si="1954"/>
        <v/>
      </c>
      <c r="CF667" s="1347" t="str">
        <f t="shared" si="1954"/>
        <v/>
      </c>
      <c r="CG667" s="1347" t="str">
        <f t="shared" si="1954"/>
        <v/>
      </c>
      <c r="CH667" s="1347" t="str">
        <f t="shared" si="1954"/>
        <v/>
      </c>
      <c r="CI667" s="1347" t="str">
        <f t="shared" si="1954"/>
        <v/>
      </c>
      <c r="CJ667" s="1347" t="str">
        <f t="shared" si="1954"/>
        <v/>
      </c>
      <c r="CK667" s="1348" t="str">
        <f t="shared" si="1954"/>
        <v/>
      </c>
      <c r="CL667" s="1348" t="str">
        <f t="shared" si="1954"/>
        <v/>
      </c>
      <c r="CM667" s="1348" t="str">
        <f t="shared" si="1954"/>
        <v/>
      </c>
      <c r="CN667" s="1347" t="str">
        <f t="shared" si="1954"/>
        <v/>
      </c>
      <c r="CO667" s="1347" t="str">
        <f t="shared" si="1954"/>
        <v/>
      </c>
      <c r="CP667" s="1347" t="str">
        <f t="shared" si="1954"/>
        <v/>
      </c>
      <c r="CQ667" s="1347" t="str">
        <f t="shared" si="1954"/>
        <v/>
      </c>
      <c r="CR667" s="1347" t="str">
        <f t="shared" si="1954"/>
        <v/>
      </c>
      <c r="CS667" s="1346" t="str">
        <f t="shared" si="1954"/>
        <v/>
      </c>
      <c r="CT667" s="1349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5" t="str">
        <f t="shared" si="1964"/>
        <v/>
      </c>
      <c r="CE668" s="1346" t="str">
        <f t="shared" si="1954"/>
        <v/>
      </c>
      <c r="CF668" s="1347" t="str">
        <f t="shared" si="1954"/>
        <v/>
      </c>
      <c r="CG668" s="1347" t="str">
        <f t="shared" si="1954"/>
        <v/>
      </c>
      <c r="CH668" s="1347" t="str">
        <f t="shared" si="1954"/>
        <v/>
      </c>
      <c r="CI668" s="1347" t="str">
        <f t="shared" si="1954"/>
        <v/>
      </c>
      <c r="CJ668" s="1347" t="str">
        <f t="shared" si="1954"/>
        <v/>
      </c>
      <c r="CK668" s="1348" t="str">
        <f t="shared" si="1954"/>
        <v/>
      </c>
      <c r="CL668" s="1348" t="str">
        <f t="shared" si="1954"/>
        <v/>
      </c>
      <c r="CM668" s="1348" t="str">
        <f t="shared" si="1954"/>
        <v/>
      </c>
      <c r="CN668" s="1347" t="str">
        <f t="shared" si="1954"/>
        <v/>
      </c>
      <c r="CO668" s="1347" t="str">
        <f t="shared" si="1954"/>
        <v/>
      </c>
      <c r="CP668" s="1347" t="str">
        <f t="shared" si="1954"/>
        <v/>
      </c>
      <c r="CQ668" s="1347" t="str">
        <f t="shared" si="1954"/>
        <v/>
      </c>
      <c r="CR668" s="1347" t="str">
        <f t="shared" si="1954"/>
        <v/>
      </c>
      <c r="CS668" s="1346" t="str">
        <f t="shared" si="1954"/>
        <v/>
      </c>
      <c r="CT668" s="1349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50" t="str">
        <f t="shared" si="1964"/>
        <v/>
      </c>
      <c r="CE669" s="1351" t="str">
        <f t="shared" si="1954"/>
        <v/>
      </c>
      <c r="CF669" s="1352" t="str">
        <f t="shared" si="1954"/>
        <v/>
      </c>
      <c r="CG669" s="1352" t="str">
        <f t="shared" si="1954"/>
        <v/>
      </c>
      <c r="CH669" s="1352" t="str">
        <f t="shared" si="1954"/>
        <v/>
      </c>
      <c r="CI669" s="1352" t="str">
        <f t="shared" si="1954"/>
        <v/>
      </c>
      <c r="CJ669" s="1352" t="str">
        <f t="shared" si="1954"/>
        <v/>
      </c>
      <c r="CK669" s="1353" t="str">
        <f t="shared" si="1954"/>
        <v/>
      </c>
      <c r="CL669" s="1353" t="str">
        <f t="shared" si="1954"/>
        <v/>
      </c>
      <c r="CM669" s="1353" t="str">
        <f t="shared" si="1954"/>
        <v/>
      </c>
      <c r="CN669" s="1352" t="str">
        <f t="shared" si="1954"/>
        <v/>
      </c>
      <c r="CO669" s="1352" t="str">
        <f t="shared" si="1954"/>
        <v/>
      </c>
      <c r="CP669" s="1352" t="str">
        <f t="shared" si="1954"/>
        <v/>
      </c>
      <c r="CQ669" s="1352" t="str">
        <f t="shared" si="1954"/>
        <v/>
      </c>
      <c r="CR669" s="1352" t="str">
        <f t="shared" si="1954"/>
        <v/>
      </c>
      <c r="CS669" s="1351" t="str">
        <f t="shared" si="1954"/>
        <v/>
      </c>
      <c r="CT669" s="1354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5" t="str">
        <f t="shared" si="1964"/>
        <v/>
      </c>
      <c r="CE670" s="1346" t="str">
        <f t="shared" si="1954"/>
        <v/>
      </c>
      <c r="CF670" s="1347" t="str">
        <f t="shared" si="1954"/>
        <v/>
      </c>
      <c r="CG670" s="1347" t="str">
        <f t="shared" si="1954"/>
        <v/>
      </c>
      <c r="CH670" s="1347" t="str">
        <f t="shared" si="1954"/>
        <v/>
      </c>
      <c r="CI670" s="1347" t="str">
        <f t="shared" si="1954"/>
        <v/>
      </c>
      <c r="CJ670" s="1347" t="str">
        <f t="shared" si="1954"/>
        <v/>
      </c>
      <c r="CK670" s="1348" t="str">
        <f t="shared" si="1954"/>
        <v/>
      </c>
      <c r="CL670" s="1348" t="str">
        <f t="shared" si="1954"/>
        <v/>
      </c>
      <c r="CM670" s="1348" t="str">
        <f t="shared" si="1954"/>
        <v/>
      </c>
      <c r="CN670" s="1347" t="str">
        <f t="shared" si="1954"/>
        <v/>
      </c>
      <c r="CO670" s="1347" t="str">
        <f t="shared" si="1954"/>
        <v/>
      </c>
      <c r="CP670" s="1347" t="str">
        <f t="shared" si="1954"/>
        <v/>
      </c>
      <c r="CQ670" s="1347" t="str">
        <f t="shared" si="1954"/>
        <v/>
      </c>
      <c r="CR670" s="1347" t="str">
        <f t="shared" si="1954"/>
        <v/>
      </c>
      <c r="CS670" s="1346" t="str">
        <f t="shared" si="1954"/>
        <v/>
      </c>
      <c r="CT670" s="1349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5" t="str">
        <f t="shared" si="1964"/>
        <v/>
      </c>
      <c r="CE671" s="1346" t="str">
        <f t="shared" si="1954"/>
        <v/>
      </c>
      <c r="CF671" s="1347" t="str">
        <f t="shared" si="1954"/>
        <v/>
      </c>
      <c r="CG671" s="1347" t="str">
        <f t="shared" si="1954"/>
        <v/>
      </c>
      <c r="CH671" s="1347" t="str">
        <f t="shared" si="1954"/>
        <v/>
      </c>
      <c r="CI671" s="1347" t="str">
        <f t="shared" si="1954"/>
        <v/>
      </c>
      <c r="CJ671" s="1347" t="str">
        <f t="shared" si="1954"/>
        <v/>
      </c>
      <c r="CK671" s="1348" t="str">
        <f t="shared" si="1954"/>
        <v/>
      </c>
      <c r="CL671" s="1348" t="str">
        <f t="shared" si="1954"/>
        <v/>
      </c>
      <c r="CM671" s="1348" t="str">
        <f t="shared" si="1954"/>
        <v/>
      </c>
      <c r="CN671" s="1347" t="str">
        <f t="shared" si="1954"/>
        <v/>
      </c>
      <c r="CO671" s="1347" t="str">
        <f t="shared" si="1954"/>
        <v/>
      </c>
      <c r="CP671" s="1347" t="str">
        <f t="shared" si="1954"/>
        <v/>
      </c>
      <c r="CQ671" s="1347" t="str">
        <f t="shared" si="1954"/>
        <v/>
      </c>
      <c r="CR671" s="1347" t="str">
        <f t="shared" si="1954"/>
        <v/>
      </c>
      <c r="CS671" s="1346" t="str">
        <f t="shared" si="1954"/>
        <v/>
      </c>
      <c r="CT671" s="1349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50" t="str">
        <f t="shared" si="1964"/>
        <v/>
      </c>
      <c r="CE672" s="1351" t="str">
        <f t="shared" si="1954"/>
        <v/>
      </c>
      <c r="CF672" s="1352" t="str">
        <f t="shared" si="1954"/>
        <v/>
      </c>
      <c r="CG672" s="1352" t="str">
        <f t="shared" si="1954"/>
        <v/>
      </c>
      <c r="CH672" s="1352" t="str">
        <f t="shared" si="1954"/>
        <v/>
      </c>
      <c r="CI672" s="1352" t="str">
        <f t="shared" si="1954"/>
        <v/>
      </c>
      <c r="CJ672" s="1352" t="str">
        <f t="shared" si="1954"/>
        <v/>
      </c>
      <c r="CK672" s="1353" t="str">
        <f t="shared" si="1954"/>
        <v/>
      </c>
      <c r="CL672" s="1353" t="str">
        <f t="shared" si="1954"/>
        <v/>
      </c>
      <c r="CM672" s="1353" t="str">
        <f t="shared" si="1954"/>
        <v/>
      </c>
      <c r="CN672" s="1352" t="str">
        <f t="shared" si="1954"/>
        <v/>
      </c>
      <c r="CO672" s="1352" t="str">
        <f t="shared" si="1954"/>
        <v/>
      </c>
      <c r="CP672" s="1352" t="str">
        <f t="shared" si="1954"/>
        <v/>
      </c>
      <c r="CQ672" s="1352" t="str">
        <f t="shared" si="1954"/>
        <v/>
      </c>
      <c r="CR672" s="1352" t="str">
        <f t="shared" si="1954"/>
        <v/>
      </c>
      <c r="CS672" s="1351" t="str">
        <f t="shared" si="1954"/>
        <v/>
      </c>
      <c r="CT672" s="1354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5" t="str">
        <f t="shared" si="1964"/>
        <v/>
      </c>
      <c r="CE673" s="1346" t="str">
        <f t="shared" si="1954"/>
        <v/>
      </c>
      <c r="CF673" s="1347" t="str">
        <f t="shared" si="1954"/>
        <v/>
      </c>
      <c r="CG673" s="1347" t="str">
        <f t="shared" si="1954"/>
        <v/>
      </c>
      <c r="CH673" s="1347" t="str">
        <f t="shared" si="1954"/>
        <v/>
      </c>
      <c r="CI673" s="1347" t="str">
        <f t="shared" si="1954"/>
        <v/>
      </c>
      <c r="CJ673" s="1347" t="str">
        <f t="shared" si="1954"/>
        <v/>
      </c>
      <c r="CK673" s="1348" t="str">
        <f t="shared" si="1954"/>
        <v/>
      </c>
      <c r="CL673" s="1348" t="str">
        <f t="shared" si="1954"/>
        <v/>
      </c>
      <c r="CM673" s="1348" t="str">
        <f t="shared" si="1954"/>
        <v/>
      </c>
      <c r="CN673" s="1347" t="str">
        <f t="shared" si="1954"/>
        <v/>
      </c>
      <c r="CO673" s="1347" t="str">
        <f t="shared" si="1954"/>
        <v/>
      </c>
      <c r="CP673" s="1347" t="str">
        <f t="shared" si="1954"/>
        <v/>
      </c>
      <c r="CQ673" s="1347" t="str">
        <f t="shared" si="1954"/>
        <v/>
      </c>
      <c r="CR673" s="1347" t="str">
        <f t="shared" si="1954"/>
        <v/>
      </c>
      <c r="CS673" s="1346" t="str">
        <f t="shared" si="1954"/>
        <v/>
      </c>
      <c r="CT673" s="1349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5" t="str">
        <f t="shared" si="1964"/>
        <v/>
      </c>
      <c r="CE674" s="1346" t="str">
        <f t="shared" si="1954"/>
        <v/>
      </c>
      <c r="CF674" s="1347" t="str">
        <f t="shared" si="1954"/>
        <v/>
      </c>
      <c r="CG674" s="1347" t="str">
        <f t="shared" si="1954"/>
        <v/>
      </c>
      <c r="CH674" s="1347" t="str">
        <f t="shared" si="1954"/>
        <v/>
      </c>
      <c r="CI674" s="1347" t="str">
        <f t="shared" si="1954"/>
        <v/>
      </c>
      <c r="CJ674" s="1347" t="str">
        <f t="shared" si="1954"/>
        <v/>
      </c>
      <c r="CK674" s="1348" t="str">
        <f t="shared" si="1954"/>
        <v/>
      </c>
      <c r="CL674" s="1348" t="str">
        <f t="shared" si="1954"/>
        <v/>
      </c>
      <c r="CM674" s="1348" t="str">
        <f t="shared" si="1954"/>
        <v/>
      </c>
      <c r="CN674" s="1347" t="str">
        <f t="shared" si="1954"/>
        <v/>
      </c>
      <c r="CO674" s="1347" t="str">
        <f t="shared" si="1954"/>
        <v/>
      </c>
      <c r="CP674" s="1347" t="str">
        <f t="shared" si="1954"/>
        <v/>
      </c>
      <c r="CQ674" s="1347" t="str">
        <f t="shared" si="1954"/>
        <v/>
      </c>
      <c r="CR674" s="1347" t="str">
        <f t="shared" si="1954"/>
        <v/>
      </c>
      <c r="CS674" s="1346" t="str">
        <f t="shared" si="1954"/>
        <v/>
      </c>
      <c r="CT674" s="1349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50" t="str">
        <f t="shared" si="1964"/>
        <v/>
      </c>
      <c r="CE675" s="1351" t="str">
        <f t="shared" si="1954"/>
        <v/>
      </c>
      <c r="CF675" s="1352" t="str">
        <f t="shared" si="1954"/>
        <v/>
      </c>
      <c r="CG675" s="1352" t="str">
        <f t="shared" si="1954"/>
        <v/>
      </c>
      <c r="CH675" s="1352" t="str">
        <f t="shared" si="1954"/>
        <v/>
      </c>
      <c r="CI675" s="1352" t="str">
        <f t="shared" si="1954"/>
        <v/>
      </c>
      <c r="CJ675" s="1352" t="str">
        <f t="shared" si="1954"/>
        <v/>
      </c>
      <c r="CK675" s="1353" t="str">
        <f t="shared" si="1954"/>
        <v/>
      </c>
      <c r="CL675" s="1353" t="str">
        <f t="shared" si="1954"/>
        <v/>
      </c>
      <c r="CM675" s="1353" t="str">
        <f t="shared" si="1954"/>
        <v/>
      </c>
      <c r="CN675" s="1352" t="str">
        <f t="shared" si="1954"/>
        <v/>
      </c>
      <c r="CO675" s="1352" t="str">
        <f t="shared" si="1954"/>
        <v/>
      </c>
      <c r="CP675" s="1352" t="str">
        <f t="shared" si="1954"/>
        <v/>
      </c>
      <c r="CQ675" s="1352" t="str">
        <f t="shared" si="1954"/>
        <v/>
      </c>
      <c r="CR675" s="1352" t="str">
        <f t="shared" si="1954"/>
        <v/>
      </c>
      <c r="CS675" s="1351" t="str">
        <f t="shared" si="1954"/>
        <v/>
      </c>
      <c r="CT675" s="1354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5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02"/>
        <v/>
      </c>
      <c r="CF677" s="1347" t="str">
        <f t="shared" si="2002"/>
        <v/>
      </c>
      <c r="CG677" s="1347" t="str">
        <f t="shared" si="2002"/>
        <v/>
      </c>
      <c r="CH677" s="1347" t="str">
        <f t="shared" si="2002"/>
        <v/>
      </c>
      <c r="CI677" s="1347" t="str">
        <f t="shared" si="2002"/>
        <v/>
      </c>
      <c r="CJ677" s="1347" t="str">
        <f t="shared" si="2002"/>
        <v/>
      </c>
      <c r="CK677" s="1348" t="str">
        <f t="shared" si="2002"/>
        <v/>
      </c>
      <c r="CL677" s="1348" t="str">
        <f t="shared" si="2002"/>
        <v/>
      </c>
      <c r="CM677" s="1348" t="str">
        <f t="shared" si="2002"/>
        <v/>
      </c>
      <c r="CN677" s="1347" t="str">
        <f t="shared" si="2002"/>
        <v/>
      </c>
      <c r="CO677" s="1347" t="str">
        <f t="shared" si="2002"/>
        <v/>
      </c>
      <c r="CP677" s="1347" t="str">
        <f t="shared" si="2002"/>
        <v/>
      </c>
      <c r="CQ677" s="1347" t="str">
        <f t="shared" si="2002"/>
        <v/>
      </c>
      <c r="CR677" s="1347" t="str">
        <f t="shared" si="2002"/>
        <v/>
      </c>
      <c r="CS677" s="1346" t="str">
        <f t="shared" si="2002"/>
        <v/>
      </c>
      <c r="CT677" s="1349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03"/>
        <v/>
      </c>
      <c r="CF678" s="1347" t="str">
        <f t="shared" si="2003"/>
        <v/>
      </c>
      <c r="CG678" s="1347" t="str">
        <f t="shared" si="2003"/>
        <v/>
      </c>
      <c r="CH678" s="1347" t="str">
        <f t="shared" si="2003"/>
        <v/>
      </c>
      <c r="CI678" s="1347" t="str">
        <f t="shared" si="2003"/>
        <v/>
      </c>
      <c r="CJ678" s="1347" t="str">
        <f t="shared" si="2003"/>
        <v/>
      </c>
      <c r="CK678" s="1348" t="str">
        <f t="shared" si="2003"/>
        <v/>
      </c>
      <c r="CL678" s="1348" t="str">
        <f t="shared" si="2003"/>
        <v/>
      </c>
      <c r="CM678" s="1348" t="str">
        <f t="shared" si="2003"/>
        <v/>
      </c>
      <c r="CN678" s="1347" t="str">
        <f t="shared" si="2003"/>
        <v/>
      </c>
      <c r="CO678" s="1347" t="str">
        <f t="shared" si="2003"/>
        <v/>
      </c>
      <c r="CP678" s="1347" t="str">
        <f t="shared" si="2003"/>
        <v/>
      </c>
      <c r="CQ678" s="1347" t="str">
        <f t="shared" si="2003"/>
        <v/>
      </c>
      <c r="CR678" s="1347" t="str">
        <f t="shared" si="2003"/>
        <v/>
      </c>
      <c r="CS678" s="1346" t="str">
        <f t="shared" si="2003"/>
        <v/>
      </c>
      <c r="CT678" s="1349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03"/>
        <v>16747</v>
      </c>
      <c r="CF679" s="1347">
        <f t="shared" si="2003"/>
        <v>16747</v>
      </c>
      <c r="CG679" s="1347">
        <f t="shared" si="2003"/>
        <v>16747</v>
      </c>
      <c r="CH679" s="1347">
        <f t="shared" si="2003"/>
        <v>16747</v>
      </c>
      <c r="CI679" s="1347">
        <f t="shared" si="2003"/>
        <v>16747</v>
      </c>
      <c r="CJ679" s="1347">
        <f t="shared" si="2003"/>
        <v>16747</v>
      </c>
      <c r="CK679" s="1348">
        <f t="shared" si="2003"/>
        <v>16747</v>
      </c>
      <c r="CL679" s="1348">
        <f t="shared" si="2003"/>
        <v>16747</v>
      </c>
      <c r="CM679" s="1348">
        <f t="shared" si="2003"/>
        <v>16747</v>
      </c>
      <c r="CN679" s="1347">
        <f t="shared" si="2003"/>
        <v>16747</v>
      </c>
      <c r="CO679" s="1347">
        <f t="shared" si="2003"/>
        <v>16747</v>
      </c>
      <c r="CP679" s="1347">
        <f t="shared" si="2003"/>
        <v>16747</v>
      </c>
      <c r="CQ679" s="1347">
        <f t="shared" si="2003"/>
        <v>16747</v>
      </c>
      <c r="CR679" s="1347">
        <f t="shared" si="2003"/>
        <v>16747</v>
      </c>
      <c r="CS679" s="1346">
        <f t="shared" si="2003"/>
        <v>16747</v>
      </c>
      <c r="CT679" s="1349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03"/>
        <v/>
      </c>
      <c r="CF680" s="1352" t="str">
        <f t="shared" si="2003"/>
        <v/>
      </c>
      <c r="CG680" s="1352" t="str">
        <f t="shared" si="2003"/>
        <v/>
      </c>
      <c r="CH680" s="1352" t="str">
        <f t="shared" si="2003"/>
        <v/>
      </c>
      <c r="CI680" s="1352" t="str">
        <f t="shared" si="2003"/>
        <v/>
      </c>
      <c r="CJ680" s="1352" t="str">
        <f t="shared" si="2003"/>
        <v/>
      </c>
      <c r="CK680" s="1353" t="str">
        <f t="shared" si="2003"/>
        <v/>
      </c>
      <c r="CL680" s="1353" t="str">
        <f t="shared" si="2003"/>
        <v/>
      </c>
      <c r="CM680" s="1353" t="str">
        <f t="shared" si="2003"/>
        <v/>
      </c>
      <c r="CN680" s="1352" t="str">
        <f t="shared" si="2003"/>
        <v/>
      </c>
      <c r="CO680" s="1352" t="str">
        <f t="shared" si="2003"/>
        <v/>
      </c>
      <c r="CP680" s="1352" t="str">
        <f t="shared" si="2003"/>
        <v/>
      </c>
      <c r="CQ680" s="1352" t="str">
        <f t="shared" si="2003"/>
        <v/>
      </c>
      <c r="CR680" s="1352" t="str">
        <f t="shared" si="2003"/>
        <v/>
      </c>
      <c r="CS680" s="1351" t="str">
        <f t="shared" si="2003"/>
        <v/>
      </c>
      <c r="CT680" s="1354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5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08"/>
        <v/>
      </c>
      <c r="CF682" s="1347" t="str">
        <f t="shared" si="2008"/>
        <v/>
      </c>
      <c r="CG682" s="1347" t="str">
        <f t="shared" si="2008"/>
        <v/>
      </c>
      <c r="CH682" s="1347" t="str">
        <f t="shared" si="2008"/>
        <v/>
      </c>
      <c r="CI682" s="1347" t="str">
        <f t="shared" si="2008"/>
        <v/>
      </c>
      <c r="CJ682" s="1347" t="str">
        <f t="shared" si="2008"/>
        <v/>
      </c>
      <c r="CK682" s="1348" t="str">
        <f t="shared" si="2008"/>
        <v/>
      </c>
      <c r="CL682" s="1348" t="str">
        <f t="shared" si="2008"/>
        <v/>
      </c>
      <c r="CM682" s="1348" t="str">
        <f t="shared" si="2008"/>
        <v/>
      </c>
      <c r="CN682" s="1347" t="str">
        <f t="shared" si="2008"/>
        <v/>
      </c>
      <c r="CO682" s="1347" t="str">
        <f t="shared" si="2008"/>
        <v/>
      </c>
      <c r="CP682" s="1347" t="str">
        <f t="shared" si="2008"/>
        <v/>
      </c>
      <c r="CQ682" s="1347" t="str">
        <f t="shared" si="2008"/>
        <v/>
      </c>
      <c r="CR682" s="1347" t="str">
        <f t="shared" si="2008"/>
        <v/>
      </c>
      <c r="CS682" s="1346" t="str">
        <f t="shared" si="2008"/>
        <v/>
      </c>
      <c r="CT682" s="1349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09"/>
        <v/>
      </c>
      <c r="CF683" s="1347" t="str">
        <f t="shared" si="2009"/>
        <v/>
      </c>
      <c r="CG683" s="1347" t="str">
        <f t="shared" si="2009"/>
        <v/>
      </c>
      <c r="CH683" s="1347" t="str">
        <f t="shared" si="2009"/>
        <v/>
      </c>
      <c r="CI683" s="1347" t="str">
        <f t="shared" si="2009"/>
        <v/>
      </c>
      <c r="CJ683" s="1347" t="str">
        <f t="shared" si="2009"/>
        <v/>
      </c>
      <c r="CK683" s="1348" t="str">
        <f t="shared" si="2009"/>
        <v/>
      </c>
      <c r="CL683" s="1348" t="str">
        <f t="shared" si="2009"/>
        <v/>
      </c>
      <c r="CM683" s="1348" t="str">
        <f t="shared" si="2009"/>
        <v/>
      </c>
      <c r="CN683" s="1347" t="str">
        <f t="shared" si="2009"/>
        <v/>
      </c>
      <c r="CO683" s="1347" t="str">
        <f t="shared" si="2009"/>
        <v/>
      </c>
      <c r="CP683" s="1347" t="str">
        <f t="shared" si="2009"/>
        <v/>
      </c>
      <c r="CQ683" s="1347" t="str">
        <f t="shared" si="2009"/>
        <v/>
      </c>
      <c r="CR683" s="1347" t="str">
        <f t="shared" si="2009"/>
        <v/>
      </c>
      <c r="CS683" s="1346" t="str">
        <f t="shared" si="2009"/>
        <v/>
      </c>
      <c r="CT683" s="1349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09"/>
        <v>2020</v>
      </c>
      <c r="CF684" s="1347">
        <f t="shared" si="2009"/>
        <v>2020</v>
      </c>
      <c r="CG684" s="1347">
        <f t="shared" si="2009"/>
        <v>2020</v>
      </c>
      <c r="CH684" s="1347">
        <f t="shared" si="2009"/>
        <v>2020</v>
      </c>
      <c r="CI684" s="1347">
        <f t="shared" si="2009"/>
        <v>2020</v>
      </c>
      <c r="CJ684" s="1347">
        <f t="shared" si="2009"/>
        <v>2020</v>
      </c>
      <c r="CK684" s="1348">
        <f t="shared" si="2009"/>
        <v>2020</v>
      </c>
      <c r="CL684" s="1348">
        <f t="shared" si="2009"/>
        <v>2020</v>
      </c>
      <c r="CM684" s="1348">
        <f t="shared" si="2009"/>
        <v>2020</v>
      </c>
      <c r="CN684" s="1347">
        <f t="shared" si="2009"/>
        <v>2020</v>
      </c>
      <c r="CO684" s="1347">
        <f t="shared" si="2009"/>
        <v>2020</v>
      </c>
      <c r="CP684" s="1347">
        <f t="shared" si="2009"/>
        <v>2020</v>
      </c>
      <c r="CQ684" s="1347">
        <f t="shared" si="2009"/>
        <v>2020</v>
      </c>
      <c r="CR684" s="1347">
        <f t="shared" si="2009"/>
        <v>2020</v>
      </c>
      <c r="CS684" s="1346">
        <f t="shared" si="2009"/>
        <v>2020</v>
      </c>
      <c r="CT684" s="1349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09"/>
        <v/>
      </c>
      <c r="CF685" s="1352" t="str">
        <f t="shared" si="2009"/>
        <v/>
      </c>
      <c r="CG685" s="1352" t="str">
        <f t="shared" si="2009"/>
        <v/>
      </c>
      <c r="CH685" s="1352" t="str">
        <f t="shared" si="2009"/>
        <v/>
      </c>
      <c r="CI685" s="1352" t="str">
        <f t="shared" si="2009"/>
        <v/>
      </c>
      <c r="CJ685" s="1352" t="str">
        <f t="shared" si="2009"/>
        <v/>
      </c>
      <c r="CK685" s="1353" t="str">
        <f t="shared" si="2009"/>
        <v/>
      </c>
      <c r="CL685" s="1353" t="str">
        <f t="shared" si="2009"/>
        <v/>
      </c>
      <c r="CM685" s="1353" t="str">
        <f t="shared" si="2009"/>
        <v/>
      </c>
      <c r="CN685" s="1352" t="str">
        <f t="shared" si="2009"/>
        <v/>
      </c>
      <c r="CO685" s="1352" t="str">
        <f t="shared" si="2009"/>
        <v/>
      </c>
      <c r="CP685" s="1352" t="str">
        <f t="shared" si="2009"/>
        <v/>
      </c>
      <c r="CQ685" s="1352" t="str">
        <f t="shared" si="2009"/>
        <v/>
      </c>
      <c r="CR685" s="1352" t="str">
        <f t="shared" si="2009"/>
        <v/>
      </c>
      <c r="CS685" s="1351" t="str">
        <f t="shared" si="2009"/>
        <v/>
      </c>
      <c r="CT685" s="1354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5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16"/>
        <v/>
      </c>
      <c r="CF687" s="1347" t="str">
        <f t="shared" si="2016"/>
        <v/>
      </c>
      <c r="CG687" s="1347" t="str">
        <f t="shared" si="2016"/>
        <v/>
      </c>
      <c r="CH687" s="1347" t="str">
        <f t="shared" si="2016"/>
        <v/>
      </c>
      <c r="CI687" s="1347" t="str">
        <f t="shared" si="2016"/>
        <v/>
      </c>
      <c r="CJ687" s="1347" t="str">
        <f t="shared" si="2016"/>
        <v/>
      </c>
      <c r="CK687" s="1348" t="str">
        <f t="shared" si="2016"/>
        <v/>
      </c>
      <c r="CL687" s="1348" t="str">
        <f t="shared" si="2016"/>
        <v/>
      </c>
      <c r="CM687" s="1348" t="str">
        <f t="shared" si="2016"/>
        <v/>
      </c>
      <c r="CN687" s="1347" t="str">
        <f t="shared" si="2016"/>
        <v/>
      </c>
      <c r="CO687" s="1347" t="str">
        <f t="shared" si="2016"/>
        <v/>
      </c>
      <c r="CP687" s="1347" t="str">
        <f t="shared" si="2016"/>
        <v/>
      </c>
      <c r="CQ687" s="1347" t="str">
        <f t="shared" si="2016"/>
        <v/>
      </c>
      <c r="CR687" s="1347" t="str">
        <f t="shared" si="2016"/>
        <v/>
      </c>
      <c r="CS687" s="1346" t="str">
        <f t="shared" si="2016"/>
        <v/>
      </c>
      <c r="CT687" s="1349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17"/>
        <v/>
      </c>
      <c r="CF688" s="1347" t="str">
        <f t="shared" si="2017"/>
        <v/>
      </c>
      <c r="CG688" s="1347" t="str">
        <f t="shared" si="2017"/>
        <v/>
      </c>
      <c r="CH688" s="1347" t="str">
        <f t="shared" si="2017"/>
        <v/>
      </c>
      <c r="CI688" s="1347" t="str">
        <f t="shared" si="2017"/>
        <v/>
      </c>
      <c r="CJ688" s="1347" t="str">
        <f t="shared" si="2017"/>
        <v/>
      </c>
      <c r="CK688" s="1348" t="str">
        <f t="shared" si="2017"/>
        <v/>
      </c>
      <c r="CL688" s="1348" t="str">
        <f t="shared" si="2017"/>
        <v/>
      </c>
      <c r="CM688" s="1348" t="str">
        <f t="shared" si="2017"/>
        <v/>
      </c>
      <c r="CN688" s="1347" t="str">
        <f t="shared" si="2017"/>
        <v/>
      </c>
      <c r="CO688" s="1347" t="str">
        <f t="shared" si="2017"/>
        <v/>
      </c>
      <c r="CP688" s="1347" t="str">
        <f t="shared" si="2017"/>
        <v/>
      </c>
      <c r="CQ688" s="1347" t="str">
        <f t="shared" si="2017"/>
        <v/>
      </c>
      <c r="CR688" s="1347" t="str">
        <f t="shared" si="2017"/>
        <v/>
      </c>
      <c r="CS688" s="1346" t="str">
        <f t="shared" si="2017"/>
        <v/>
      </c>
      <c r="CT688" s="1349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17"/>
        <v>3620</v>
      </c>
      <c r="CF689" s="1347">
        <f t="shared" si="2017"/>
        <v>3620</v>
      </c>
      <c r="CG689" s="1347">
        <f t="shared" si="2017"/>
        <v>3620</v>
      </c>
      <c r="CH689" s="1347">
        <f t="shared" si="2017"/>
        <v>3620</v>
      </c>
      <c r="CI689" s="1347">
        <f t="shared" si="2017"/>
        <v>3620</v>
      </c>
      <c r="CJ689" s="1347">
        <f t="shared" si="2017"/>
        <v>3620</v>
      </c>
      <c r="CK689" s="1348">
        <f t="shared" si="2017"/>
        <v>3620</v>
      </c>
      <c r="CL689" s="1348">
        <f t="shared" si="2017"/>
        <v>3620</v>
      </c>
      <c r="CM689" s="1348">
        <f t="shared" si="2017"/>
        <v>3620</v>
      </c>
      <c r="CN689" s="1347">
        <f t="shared" si="2017"/>
        <v>3620</v>
      </c>
      <c r="CO689" s="1347">
        <f t="shared" si="2017"/>
        <v>3620</v>
      </c>
      <c r="CP689" s="1347">
        <f t="shared" si="2017"/>
        <v>3620</v>
      </c>
      <c r="CQ689" s="1347">
        <f t="shared" si="2017"/>
        <v>3620</v>
      </c>
      <c r="CR689" s="1347">
        <f t="shared" si="2017"/>
        <v>3620</v>
      </c>
      <c r="CS689" s="1346">
        <f t="shared" si="2017"/>
        <v>3620</v>
      </c>
      <c r="CT689" s="1349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17"/>
        <v/>
      </c>
      <c r="CF690" s="1352" t="str">
        <f t="shared" si="2017"/>
        <v/>
      </c>
      <c r="CG690" s="1352" t="str">
        <f t="shared" si="2017"/>
        <v/>
      </c>
      <c r="CH690" s="1352" t="str">
        <f t="shared" si="2017"/>
        <v/>
      </c>
      <c r="CI690" s="1352" t="str">
        <f t="shared" si="2017"/>
        <v/>
      </c>
      <c r="CJ690" s="1352" t="str">
        <f t="shared" si="2017"/>
        <v/>
      </c>
      <c r="CK690" s="1353" t="str">
        <f t="shared" si="2017"/>
        <v/>
      </c>
      <c r="CL690" s="1353" t="str">
        <f t="shared" si="2017"/>
        <v/>
      </c>
      <c r="CM690" s="1353" t="str">
        <f t="shared" si="2017"/>
        <v/>
      </c>
      <c r="CN690" s="1352" t="str">
        <f t="shared" si="2017"/>
        <v/>
      </c>
      <c r="CO690" s="1352" t="str">
        <f t="shared" si="2017"/>
        <v/>
      </c>
      <c r="CP690" s="1352" t="str">
        <f t="shared" si="2017"/>
        <v/>
      </c>
      <c r="CQ690" s="1352" t="str">
        <f t="shared" si="2017"/>
        <v/>
      </c>
      <c r="CR690" s="1352" t="str">
        <f t="shared" si="2017"/>
        <v/>
      </c>
      <c r="CS690" s="1351" t="str">
        <f t="shared" si="2017"/>
        <v/>
      </c>
      <c r="CT690" s="1354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5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28"/>
        <v/>
      </c>
      <c r="CF692" s="1347" t="str">
        <f t="shared" si="2028"/>
        <v/>
      </c>
      <c r="CG692" s="1347" t="str">
        <f t="shared" si="2028"/>
        <v/>
      </c>
      <c r="CH692" s="1347" t="str">
        <f t="shared" si="2028"/>
        <v/>
      </c>
      <c r="CI692" s="1347" t="str">
        <f t="shared" si="2028"/>
        <v/>
      </c>
      <c r="CJ692" s="1347" t="str">
        <f t="shared" si="2028"/>
        <v/>
      </c>
      <c r="CK692" s="1348" t="str">
        <f t="shared" si="2028"/>
        <v/>
      </c>
      <c r="CL692" s="1348" t="str">
        <f t="shared" si="2028"/>
        <v/>
      </c>
      <c r="CM692" s="1348" t="str">
        <f t="shared" si="2028"/>
        <v/>
      </c>
      <c r="CN692" s="1347" t="str">
        <f t="shared" si="2028"/>
        <v/>
      </c>
      <c r="CO692" s="1347" t="str">
        <f t="shared" si="2028"/>
        <v/>
      </c>
      <c r="CP692" s="1347" t="str">
        <f t="shared" si="2028"/>
        <v/>
      </c>
      <c r="CQ692" s="1347" t="str">
        <f t="shared" si="2028"/>
        <v/>
      </c>
      <c r="CR692" s="1347" t="str">
        <f t="shared" si="2028"/>
        <v/>
      </c>
      <c r="CS692" s="1346" t="str">
        <f t="shared" si="2028"/>
        <v/>
      </c>
      <c r="CT692" s="1349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29"/>
        <v/>
      </c>
      <c r="CF693" s="1347" t="str">
        <f t="shared" si="2029"/>
        <v/>
      </c>
      <c r="CG693" s="1347" t="str">
        <f t="shared" si="2029"/>
        <v/>
      </c>
      <c r="CH693" s="1347" t="str">
        <f t="shared" si="2029"/>
        <v/>
      </c>
      <c r="CI693" s="1347" t="str">
        <f t="shared" si="2029"/>
        <v/>
      </c>
      <c r="CJ693" s="1347" t="str">
        <f t="shared" si="2029"/>
        <v/>
      </c>
      <c r="CK693" s="1348" t="str">
        <f t="shared" si="2029"/>
        <v/>
      </c>
      <c r="CL693" s="1348" t="str">
        <f t="shared" si="2029"/>
        <v/>
      </c>
      <c r="CM693" s="1348" t="str">
        <f t="shared" si="2029"/>
        <v/>
      </c>
      <c r="CN693" s="1347" t="str">
        <f t="shared" si="2029"/>
        <v/>
      </c>
      <c r="CO693" s="1347" t="str">
        <f t="shared" si="2029"/>
        <v/>
      </c>
      <c r="CP693" s="1347" t="str">
        <f t="shared" si="2029"/>
        <v/>
      </c>
      <c r="CQ693" s="1347" t="str">
        <f t="shared" si="2029"/>
        <v/>
      </c>
      <c r="CR693" s="1347" t="str">
        <f t="shared" si="2029"/>
        <v/>
      </c>
      <c r="CS693" s="1346" t="str">
        <f t="shared" si="2029"/>
        <v/>
      </c>
      <c r="CT693" s="1349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29"/>
        <v>4000</v>
      </c>
      <c r="CF694" s="1347">
        <f t="shared" si="2029"/>
        <v>4000</v>
      </c>
      <c r="CG694" s="1347">
        <f t="shared" si="2029"/>
        <v>4000</v>
      </c>
      <c r="CH694" s="1347">
        <f t="shared" si="2029"/>
        <v>4000</v>
      </c>
      <c r="CI694" s="1347">
        <f t="shared" si="2029"/>
        <v>4000</v>
      </c>
      <c r="CJ694" s="1347">
        <f t="shared" si="2029"/>
        <v>4000</v>
      </c>
      <c r="CK694" s="1348">
        <f t="shared" si="2029"/>
        <v>4000</v>
      </c>
      <c r="CL694" s="1348">
        <f t="shared" si="2029"/>
        <v>4000</v>
      </c>
      <c r="CM694" s="1348">
        <f t="shared" si="2029"/>
        <v>4000</v>
      </c>
      <c r="CN694" s="1347">
        <f t="shared" si="2029"/>
        <v>4000</v>
      </c>
      <c r="CO694" s="1347">
        <f t="shared" si="2029"/>
        <v>4000</v>
      </c>
      <c r="CP694" s="1347">
        <f t="shared" si="2029"/>
        <v>4000</v>
      </c>
      <c r="CQ694" s="1347">
        <f t="shared" si="2029"/>
        <v>4000</v>
      </c>
      <c r="CR694" s="1347">
        <f t="shared" si="2029"/>
        <v>4000</v>
      </c>
      <c r="CS694" s="1346">
        <f t="shared" si="2029"/>
        <v>4000</v>
      </c>
      <c r="CT694" s="1349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29"/>
        <v/>
      </c>
      <c r="CF695" s="1352" t="str">
        <f t="shared" si="2029"/>
        <v/>
      </c>
      <c r="CG695" s="1352" t="str">
        <f t="shared" si="2029"/>
        <v/>
      </c>
      <c r="CH695" s="1352" t="str">
        <f t="shared" si="2029"/>
        <v/>
      </c>
      <c r="CI695" s="1352" t="str">
        <f t="shared" si="2029"/>
        <v/>
      </c>
      <c r="CJ695" s="1352" t="str">
        <f t="shared" si="2029"/>
        <v/>
      </c>
      <c r="CK695" s="1353" t="str">
        <f t="shared" si="2029"/>
        <v/>
      </c>
      <c r="CL695" s="1353" t="str">
        <f t="shared" si="2029"/>
        <v/>
      </c>
      <c r="CM695" s="1353" t="str">
        <f t="shared" si="2029"/>
        <v/>
      </c>
      <c r="CN695" s="1352" t="str">
        <f t="shared" si="2029"/>
        <v/>
      </c>
      <c r="CO695" s="1352" t="str">
        <f t="shared" si="2029"/>
        <v/>
      </c>
      <c r="CP695" s="1352" t="str">
        <f t="shared" si="2029"/>
        <v/>
      </c>
      <c r="CQ695" s="1352" t="str">
        <f t="shared" si="2029"/>
        <v/>
      </c>
      <c r="CR695" s="1352" t="str">
        <f t="shared" si="2029"/>
        <v/>
      </c>
      <c r="CS695" s="1351" t="str">
        <f t="shared" si="2029"/>
        <v/>
      </c>
      <c r="CT695" s="1354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5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36"/>
        <v/>
      </c>
      <c r="CF697" s="1347" t="str">
        <f t="shared" si="2036"/>
        <v/>
      </c>
      <c r="CG697" s="1347" t="str">
        <f t="shared" si="2036"/>
        <v/>
      </c>
      <c r="CH697" s="1347" t="str">
        <f t="shared" si="2036"/>
        <v/>
      </c>
      <c r="CI697" s="1347" t="str">
        <f t="shared" si="2036"/>
        <v/>
      </c>
      <c r="CJ697" s="1347" t="str">
        <f t="shared" si="2036"/>
        <v/>
      </c>
      <c r="CK697" s="1348" t="str">
        <f t="shared" si="2036"/>
        <v/>
      </c>
      <c r="CL697" s="1348" t="str">
        <f t="shared" si="2036"/>
        <v/>
      </c>
      <c r="CM697" s="1348" t="str">
        <f t="shared" si="2036"/>
        <v/>
      </c>
      <c r="CN697" s="1347" t="str">
        <f t="shared" si="2036"/>
        <v/>
      </c>
      <c r="CO697" s="1347" t="str">
        <f t="shared" si="2036"/>
        <v/>
      </c>
      <c r="CP697" s="1347" t="str">
        <f t="shared" si="2036"/>
        <v/>
      </c>
      <c r="CQ697" s="1347" t="str">
        <f t="shared" si="2036"/>
        <v/>
      </c>
      <c r="CR697" s="1347" t="str">
        <f t="shared" si="2036"/>
        <v/>
      </c>
      <c r="CS697" s="1346" t="str">
        <f t="shared" si="2036"/>
        <v/>
      </c>
      <c r="CT697" s="1349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37"/>
        <v/>
      </c>
      <c r="CF698" s="1347" t="str">
        <f t="shared" si="2037"/>
        <v/>
      </c>
      <c r="CG698" s="1347" t="str">
        <f t="shared" si="2037"/>
        <v/>
      </c>
      <c r="CH698" s="1347" t="str">
        <f t="shared" si="2037"/>
        <v/>
      </c>
      <c r="CI698" s="1347" t="str">
        <f t="shared" si="2037"/>
        <v/>
      </c>
      <c r="CJ698" s="1347" t="str">
        <f t="shared" si="2037"/>
        <v/>
      </c>
      <c r="CK698" s="1348" t="str">
        <f t="shared" si="2037"/>
        <v/>
      </c>
      <c r="CL698" s="1348" t="str">
        <f t="shared" si="2037"/>
        <v/>
      </c>
      <c r="CM698" s="1348" t="str">
        <f t="shared" si="2037"/>
        <v/>
      </c>
      <c r="CN698" s="1347" t="str">
        <f t="shared" si="2037"/>
        <v/>
      </c>
      <c r="CO698" s="1347" t="str">
        <f t="shared" si="2037"/>
        <v/>
      </c>
      <c r="CP698" s="1347" t="str">
        <f t="shared" si="2037"/>
        <v/>
      </c>
      <c r="CQ698" s="1347" t="str">
        <f t="shared" si="2037"/>
        <v/>
      </c>
      <c r="CR698" s="1347" t="str">
        <f t="shared" si="2037"/>
        <v/>
      </c>
      <c r="CS698" s="1346" t="str">
        <f t="shared" si="2037"/>
        <v/>
      </c>
      <c r="CT698" s="1349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37"/>
        <v/>
      </c>
      <c r="CF699" s="1347" t="str">
        <f t="shared" si="2037"/>
        <v/>
      </c>
      <c r="CG699" s="1347" t="str">
        <f t="shared" si="2037"/>
        <v/>
      </c>
      <c r="CH699" s="1347" t="str">
        <f t="shared" si="2037"/>
        <v/>
      </c>
      <c r="CI699" s="1347" t="str">
        <f t="shared" si="2037"/>
        <v/>
      </c>
      <c r="CJ699" s="1347" t="str">
        <f t="shared" si="2037"/>
        <v/>
      </c>
      <c r="CK699" s="1348" t="str">
        <f t="shared" si="2037"/>
        <v/>
      </c>
      <c r="CL699" s="1348" t="str">
        <f t="shared" si="2037"/>
        <v/>
      </c>
      <c r="CM699" s="1348" t="str">
        <f t="shared" si="2037"/>
        <v/>
      </c>
      <c r="CN699" s="1347" t="str">
        <f t="shared" si="2037"/>
        <v/>
      </c>
      <c r="CO699" s="1347" t="str">
        <f t="shared" si="2037"/>
        <v/>
      </c>
      <c r="CP699" s="1347" t="str">
        <f t="shared" si="2037"/>
        <v/>
      </c>
      <c r="CQ699" s="1347" t="str">
        <f t="shared" si="2037"/>
        <v/>
      </c>
      <c r="CR699" s="1347" t="str">
        <f t="shared" si="2037"/>
        <v/>
      </c>
      <c r="CS699" s="1346" t="str">
        <f t="shared" si="2037"/>
        <v/>
      </c>
      <c r="CT699" s="1349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37"/>
        <v/>
      </c>
      <c r="CF700" s="1352" t="str">
        <f t="shared" si="2037"/>
        <v/>
      </c>
      <c r="CG700" s="1352" t="str">
        <f t="shared" si="2037"/>
        <v/>
      </c>
      <c r="CH700" s="1352" t="str">
        <f t="shared" si="2037"/>
        <v/>
      </c>
      <c r="CI700" s="1352" t="str">
        <f t="shared" si="2037"/>
        <v/>
      </c>
      <c r="CJ700" s="1352" t="str">
        <f t="shared" si="2037"/>
        <v/>
      </c>
      <c r="CK700" s="1353" t="str">
        <f t="shared" si="2037"/>
        <v/>
      </c>
      <c r="CL700" s="1353" t="str">
        <f t="shared" si="2037"/>
        <v/>
      </c>
      <c r="CM700" s="1353" t="str">
        <f t="shared" si="2037"/>
        <v/>
      </c>
      <c r="CN700" s="1352" t="str">
        <f t="shared" si="2037"/>
        <v/>
      </c>
      <c r="CO700" s="1352" t="str">
        <f t="shared" si="2037"/>
        <v/>
      </c>
      <c r="CP700" s="1352" t="str">
        <f t="shared" si="2037"/>
        <v/>
      </c>
      <c r="CQ700" s="1352" t="str">
        <f t="shared" si="2037"/>
        <v/>
      </c>
      <c r="CR700" s="1352" t="str">
        <f t="shared" si="2037"/>
        <v/>
      </c>
      <c r="CS700" s="1351" t="str">
        <f t="shared" si="2037"/>
        <v/>
      </c>
      <c r="CT700" s="1354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5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44"/>
        <v/>
      </c>
      <c r="CF703" s="1347" t="str">
        <f t="shared" si="2044"/>
        <v/>
      </c>
      <c r="CG703" s="1347" t="str">
        <f t="shared" si="2044"/>
        <v/>
      </c>
      <c r="CH703" s="1347" t="str">
        <f t="shared" si="2044"/>
        <v/>
      </c>
      <c r="CI703" s="1347" t="str">
        <f t="shared" si="2044"/>
        <v/>
      </c>
      <c r="CJ703" s="1347" t="str">
        <f t="shared" si="2044"/>
        <v/>
      </c>
      <c r="CK703" s="1348" t="str">
        <f t="shared" si="2044"/>
        <v/>
      </c>
      <c r="CL703" s="1348" t="str">
        <f t="shared" si="2044"/>
        <v/>
      </c>
      <c r="CM703" s="1348" t="str">
        <f t="shared" si="2044"/>
        <v/>
      </c>
      <c r="CN703" s="1347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45"/>
        <v/>
      </c>
      <c r="CP703" s="1347" t="str">
        <f t="shared" si="2045"/>
        <v/>
      </c>
      <c r="CQ703" s="1347" t="str">
        <f t="shared" si="2045"/>
        <v/>
      </c>
      <c r="CR703" s="1347" t="str">
        <f t="shared" si="2045"/>
        <v/>
      </c>
      <c r="CS703" s="1346" t="str">
        <f t="shared" si="2045"/>
        <v/>
      </c>
      <c r="CT703" s="1349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5" t="str">
        <f t="shared" si="2044"/>
        <v/>
      </c>
      <c r="CE704" s="1346" t="str">
        <f t="shared" si="2044"/>
        <v/>
      </c>
      <c r="CF704" s="1347" t="str">
        <f t="shared" si="2044"/>
        <v/>
      </c>
      <c r="CG704" s="1347" t="str">
        <f t="shared" si="2044"/>
        <v/>
      </c>
      <c r="CH704" s="1347" t="str">
        <f t="shared" si="2044"/>
        <v/>
      </c>
      <c r="CI704" s="1347" t="str">
        <f t="shared" si="2044"/>
        <v/>
      </c>
      <c r="CJ704" s="1347" t="str">
        <f t="shared" si="2044"/>
        <v/>
      </c>
      <c r="CK704" s="1348" t="str">
        <f t="shared" si="2044"/>
        <v/>
      </c>
      <c r="CL704" s="1348" t="str">
        <f t="shared" si="2044"/>
        <v/>
      </c>
      <c r="CM704" s="1348" t="str">
        <f t="shared" si="2044"/>
        <v/>
      </c>
      <c r="CN704" s="1347" t="str">
        <f t="shared" si="2045"/>
        <v/>
      </c>
      <c r="CO704" s="1347" t="str">
        <f t="shared" si="2045"/>
        <v/>
      </c>
      <c r="CP704" s="1347" t="str">
        <f t="shared" si="2045"/>
        <v/>
      </c>
      <c r="CQ704" s="1347" t="str">
        <f t="shared" si="2045"/>
        <v/>
      </c>
      <c r="CR704" s="1347" t="str">
        <f t="shared" si="2045"/>
        <v/>
      </c>
      <c r="CS704" s="1346" t="str">
        <f t="shared" si="2045"/>
        <v/>
      </c>
      <c r="CT704" s="1349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5" t="str">
        <f t="shared" si="2044"/>
        <v/>
      </c>
      <c r="CE705" s="1346" t="str">
        <f t="shared" si="2044"/>
        <v/>
      </c>
      <c r="CF705" s="1347" t="str">
        <f t="shared" si="2044"/>
        <v/>
      </c>
      <c r="CG705" s="1347" t="str">
        <f t="shared" si="2044"/>
        <v/>
      </c>
      <c r="CH705" s="1347" t="str">
        <f t="shared" si="2044"/>
        <v/>
      </c>
      <c r="CI705" s="1347" t="str">
        <f t="shared" si="2044"/>
        <v/>
      </c>
      <c r="CJ705" s="1347" t="str">
        <f t="shared" si="2044"/>
        <v/>
      </c>
      <c r="CK705" s="1348" t="str">
        <f t="shared" si="2044"/>
        <v/>
      </c>
      <c r="CL705" s="1348" t="str">
        <f t="shared" si="2044"/>
        <v/>
      </c>
      <c r="CM705" s="1348" t="str">
        <f t="shared" si="2044"/>
        <v/>
      </c>
      <c r="CN705" s="1347" t="str">
        <f t="shared" si="2045"/>
        <v/>
      </c>
      <c r="CO705" s="1347" t="str">
        <f t="shared" si="2045"/>
        <v/>
      </c>
      <c r="CP705" s="1347" t="str">
        <f t="shared" si="2045"/>
        <v/>
      </c>
      <c r="CQ705" s="1347" t="str">
        <f t="shared" si="2045"/>
        <v/>
      </c>
      <c r="CR705" s="1347" t="str">
        <f t="shared" si="2045"/>
        <v/>
      </c>
      <c r="CS705" s="1346" t="str">
        <f t="shared" si="2045"/>
        <v/>
      </c>
      <c r="CT705" s="1349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5" t="str">
        <f t="shared" si="2044"/>
        <v/>
      </c>
      <c r="CE706" s="1346" t="str">
        <f t="shared" si="2044"/>
        <v/>
      </c>
      <c r="CF706" s="1347" t="str">
        <f t="shared" si="2044"/>
        <v/>
      </c>
      <c r="CG706" s="1347" t="str">
        <f t="shared" si="2044"/>
        <v/>
      </c>
      <c r="CH706" s="1347" t="str">
        <f t="shared" si="2044"/>
        <v/>
      </c>
      <c r="CI706" s="1347" t="str">
        <f t="shared" si="2044"/>
        <v/>
      </c>
      <c r="CJ706" s="1347" t="str">
        <f t="shared" si="2044"/>
        <v/>
      </c>
      <c r="CK706" s="1348" t="str">
        <f t="shared" si="2044"/>
        <v/>
      </c>
      <c r="CL706" s="1348" t="str">
        <f t="shared" si="2044"/>
        <v/>
      </c>
      <c r="CM706" s="1348" t="str">
        <f t="shared" si="2044"/>
        <v/>
      </c>
      <c r="CN706" s="1347" t="str">
        <f t="shared" si="2045"/>
        <v/>
      </c>
      <c r="CO706" s="1347" t="str">
        <f t="shared" si="2045"/>
        <v/>
      </c>
      <c r="CP706" s="1347" t="str">
        <f t="shared" si="2045"/>
        <v/>
      </c>
      <c r="CQ706" s="1347" t="str">
        <f t="shared" si="2045"/>
        <v/>
      </c>
      <c r="CR706" s="1347" t="str">
        <f t="shared" si="2045"/>
        <v/>
      </c>
      <c r="CS706" s="1346" t="str">
        <f t="shared" si="2045"/>
        <v/>
      </c>
      <c r="CT706" s="1349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5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48"/>
        <v>0</v>
      </c>
      <c r="CF707" s="1347">
        <f t="shared" si="2048"/>
        <v>0</v>
      </c>
      <c r="CG707" s="1347">
        <f t="shared" si="2048"/>
        <v>0</v>
      </c>
      <c r="CH707" s="1347">
        <f t="shared" si="2048"/>
        <v>0</v>
      </c>
      <c r="CI707" s="1347">
        <f t="shared" si="2048"/>
        <v>0</v>
      </c>
      <c r="CJ707" s="1347">
        <f t="shared" si="2048"/>
        <v>0</v>
      </c>
      <c r="CK707" s="1348">
        <f t="shared" si="2048"/>
        <v>0</v>
      </c>
      <c r="CL707" s="1348">
        <f t="shared" si="2048"/>
        <v>0</v>
      </c>
      <c r="CM707" s="1348">
        <f t="shared" si="2048"/>
        <v>0</v>
      </c>
      <c r="CN707" s="1347">
        <f t="shared" si="2048"/>
        <v>0</v>
      </c>
      <c r="CO707" s="1347">
        <f t="shared" si="2048"/>
        <v>0</v>
      </c>
      <c r="CP707" s="1347">
        <f t="shared" si="2048"/>
        <v>0</v>
      </c>
      <c r="CQ707" s="1347">
        <f t="shared" si="2048"/>
        <v>0</v>
      </c>
      <c r="CR707" s="1347">
        <f t="shared" si="2048"/>
        <v>0</v>
      </c>
      <c r="CS707" s="1346">
        <f t="shared" si="2048"/>
        <v>0</v>
      </c>
      <c r="CT707" s="1349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5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49"/>
        <v/>
      </c>
      <c r="CF709" s="1347" t="str">
        <f t="shared" si="2049"/>
        <v/>
      </c>
      <c r="CG709" s="1347" t="str">
        <f t="shared" si="2049"/>
        <v/>
      </c>
      <c r="CH709" s="1347" t="str">
        <f t="shared" si="2049"/>
        <v/>
      </c>
      <c r="CI709" s="1347" t="str">
        <f t="shared" si="2049"/>
        <v/>
      </c>
      <c r="CJ709" s="1347" t="str">
        <f t="shared" si="2049"/>
        <v/>
      </c>
      <c r="CK709" s="1348" t="str">
        <f t="shared" si="2049"/>
        <v/>
      </c>
      <c r="CL709" s="1348" t="str">
        <f t="shared" si="2049"/>
        <v/>
      </c>
      <c r="CM709" s="1348" t="str">
        <f t="shared" si="2049"/>
        <v/>
      </c>
      <c r="CN709" s="1347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50"/>
        <v/>
      </c>
      <c r="CP709" s="1347" t="str">
        <f t="shared" si="2050"/>
        <v/>
      </c>
      <c r="CQ709" s="1347" t="str">
        <f t="shared" si="2050"/>
        <v/>
      </c>
      <c r="CR709" s="1347" t="str">
        <f t="shared" si="2050"/>
        <v/>
      </c>
      <c r="CS709" s="1346" t="str">
        <f t="shared" si="2050"/>
        <v/>
      </c>
      <c r="CT709" s="1349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5" t="str">
        <f t="shared" si="2049"/>
        <v/>
      </c>
      <c r="CE710" s="1346" t="str">
        <f t="shared" si="2049"/>
        <v/>
      </c>
      <c r="CF710" s="1347" t="str">
        <f t="shared" si="2049"/>
        <v/>
      </c>
      <c r="CG710" s="1347" t="str">
        <f t="shared" si="2049"/>
        <v/>
      </c>
      <c r="CH710" s="1347" t="str">
        <f t="shared" si="2049"/>
        <v/>
      </c>
      <c r="CI710" s="1347" t="str">
        <f t="shared" si="2049"/>
        <v/>
      </c>
      <c r="CJ710" s="1347" t="str">
        <f t="shared" si="2049"/>
        <v/>
      </c>
      <c r="CK710" s="1348" t="str">
        <f t="shared" si="2049"/>
        <v/>
      </c>
      <c r="CL710" s="1348" t="str">
        <f t="shared" si="2049"/>
        <v/>
      </c>
      <c r="CM710" s="1348" t="str">
        <f t="shared" si="2049"/>
        <v/>
      </c>
      <c r="CN710" s="1347" t="str">
        <f t="shared" si="2050"/>
        <v/>
      </c>
      <c r="CO710" s="1347" t="str">
        <f t="shared" si="2050"/>
        <v/>
      </c>
      <c r="CP710" s="1347" t="str">
        <f t="shared" si="2050"/>
        <v/>
      </c>
      <c r="CQ710" s="1347" t="str">
        <f t="shared" si="2050"/>
        <v/>
      </c>
      <c r="CR710" s="1347" t="str">
        <f t="shared" si="2050"/>
        <v/>
      </c>
      <c r="CS710" s="1346" t="str">
        <f t="shared" si="2050"/>
        <v/>
      </c>
      <c r="CT710" s="1349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5" t="str">
        <f t="shared" si="2049"/>
        <v/>
      </c>
      <c r="CE711" s="1346" t="str">
        <f t="shared" si="2049"/>
        <v/>
      </c>
      <c r="CF711" s="1347" t="str">
        <f t="shared" si="2049"/>
        <v/>
      </c>
      <c r="CG711" s="1347" t="str">
        <f t="shared" si="2049"/>
        <v/>
      </c>
      <c r="CH711" s="1347" t="str">
        <f t="shared" si="2049"/>
        <v/>
      </c>
      <c r="CI711" s="1347" t="str">
        <f t="shared" si="2049"/>
        <v/>
      </c>
      <c r="CJ711" s="1347" t="str">
        <f t="shared" si="2049"/>
        <v/>
      </c>
      <c r="CK711" s="1348" t="str">
        <f t="shared" si="2049"/>
        <v/>
      </c>
      <c r="CL711" s="1348" t="str">
        <f t="shared" si="2049"/>
        <v/>
      </c>
      <c r="CM711" s="1348" t="str">
        <f t="shared" si="2049"/>
        <v/>
      </c>
      <c r="CN711" s="1347" t="str">
        <f t="shared" si="2050"/>
        <v/>
      </c>
      <c r="CO711" s="1347" t="str">
        <f t="shared" si="2050"/>
        <v/>
      </c>
      <c r="CP711" s="1347" t="str">
        <f t="shared" si="2050"/>
        <v/>
      </c>
      <c r="CQ711" s="1347" t="str">
        <f t="shared" si="2050"/>
        <v/>
      </c>
      <c r="CR711" s="1347" t="str">
        <f t="shared" si="2050"/>
        <v/>
      </c>
      <c r="CS711" s="1346" t="str">
        <f t="shared" si="2050"/>
        <v/>
      </c>
      <c r="CT711" s="1349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5" t="str">
        <f t="shared" si="2049"/>
        <v/>
      </c>
      <c r="CE712" s="1346" t="str">
        <f t="shared" si="2049"/>
        <v/>
      </c>
      <c r="CF712" s="1347" t="str">
        <f t="shared" si="2049"/>
        <v/>
      </c>
      <c r="CG712" s="1347" t="str">
        <f t="shared" si="2049"/>
        <v/>
      </c>
      <c r="CH712" s="1347" t="str">
        <f t="shared" si="2049"/>
        <v/>
      </c>
      <c r="CI712" s="1347" t="str">
        <f t="shared" si="2049"/>
        <v/>
      </c>
      <c r="CJ712" s="1347" t="str">
        <f t="shared" si="2049"/>
        <v/>
      </c>
      <c r="CK712" s="1348" t="str">
        <f t="shared" si="2049"/>
        <v/>
      </c>
      <c r="CL712" s="1348" t="str">
        <f t="shared" si="2049"/>
        <v/>
      </c>
      <c r="CM712" s="1348" t="str">
        <f t="shared" si="2049"/>
        <v/>
      </c>
      <c r="CN712" s="1347" t="str">
        <f t="shared" si="2050"/>
        <v/>
      </c>
      <c r="CO712" s="1347" t="str">
        <f t="shared" si="2050"/>
        <v/>
      </c>
      <c r="CP712" s="1347" t="str">
        <f t="shared" si="2050"/>
        <v/>
      </c>
      <c r="CQ712" s="1347" t="str">
        <f t="shared" si="2050"/>
        <v/>
      </c>
      <c r="CR712" s="1347" t="str">
        <f t="shared" si="2050"/>
        <v/>
      </c>
      <c r="CS712" s="1346" t="str">
        <f t="shared" si="2050"/>
        <v/>
      </c>
      <c r="CT712" s="1349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53"/>
        <v>0</v>
      </c>
      <c r="CG713" s="1347">
        <f t="shared" si="2053"/>
        <v>0</v>
      </c>
      <c r="CH713" s="1347">
        <f t="shared" si="2053"/>
        <v>0</v>
      </c>
      <c r="CI713" s="1347">
        <f t="shared" si="2053"/>
        <v>0</v>
      </c>
      <c r="CJ713" s="1347">
        <f t="shared" si="2053"/>
        <v>0</v>
      </c>
      <c r="CK713" s="1348">
        <f t="shared" si="2053"/>
        <v>0</v>
      </c>
      <c r="CL713" s="1348">
        <f t="shared" si="2053"/>
        <v>0</v>
      </c>
      <c r="CM713" s="1348">
        <f t="shared" si="2053"/>
        <v>0</v>
      </c>
      <c r="CN713" s="1347">
        <f t="shared" si="2053"/>
        <v>0</v>
      </c>
      <c r="CO713" s="1347">
        <f t="shared" si="2053"/>
        <v>0</v>
      </c>
      <c r="CP713" s="1347">
        <f t="shared" si="2053"/>
        <v>0</v>
      </c>
      <c r="CQ713" s="1347">
        <f t="shared" si="2053"/>
        <v>0</v>
      </c>
      <c r="CR713" s="1347">
        <f t="shared" si="2053"/>
        <v>0</v>
      </c>
      <c r="CS713" s="1346">
        <f t="shared" si="2053"/>
        <v>0</v>
      </c>
      <c r="CT713" s="1349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5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5" t="str">
        <f t="shared" si="2054"/>
        <v/>
      </c>
      <c r="CE716" s="1346" t="str">
        <f t="shared" si="2055"/>
        <v/>
      </c>
      <c r="CF716" s="1347" t="str">
        <f t="shared" si="2056"/>
        <v/>
      </c>
      <c r="CG716" s="1347" t="str">
        <f t="shared" si="2057"/>
        <v/>
      </c>
      <c r="CH716" s="1347" t="str">
        <f t="shared" si="2058"/>
        <v/>
      </c>
      <c r="CI716" s="1347" t="str">
        <f t="shared" si="2059"/>
        <v/>
      </c>
      <c r="CJ716" s="1347" t="str">
        <f t="shared" si="2060"/>
        <v/>
      </c>
      <c r="CK716" s="1348" t="str">
        <f t="shared" si="2061"/>
        <v/>
      </c>
      <c r="CL716" s="1348" t="str">
        <f t="shared" si="2062"/>
        <v/>
      </c>
      <c r="CM716" s="1348" t="str">
        <f t="shared" si="2063"/>
        <v/>
      </c>
      <c r="CN716" s="1347" t="str">
        <f t="shared" si="2064"/>
        <v/>
      </c>
      <c r="CO716" s="1347" t="str">
        <f t="shared" si="2065"/>
        <v/>
      </c>
      <c r="CP716" s="1347" t="str">
        <f t="shared" si="2066"/>
        <v/>
      </c>
      <c r="CQ716" s="1347" t="str">
        <f t="shared" si="2067"/>
        <v/>
      </c>
      <c r="CR716" s="1347" t="str">
        <f t="shared" si="2068"/>
        <v/>
      </c>
      <c r="CS716" s="1346" t="str">
        <f t="shared" si="2069"/>
        <v/>
      </c>
      <c r="CT716" s="1349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5" t="str">
        <f t="shared" si="2054"/>
        <v/>
      </c>
      <c r="CE717" s="1346" t="str">
        <f t="shared" si="2055"/>
        <v/>
      </c>
      <c r="CF717" s="1347" t="str">
        <f t="shared" si="2056"/>
        <v/>
      </c>
      <c r="CG717" s="1347" t="str">
        <f t="shared" si="2057"/>
        <v/>
      </c>
      <c r="CH717" s="1347" t="str">
        <f t="shared" si="2058"/>
        <v/>
      </c>
      <c r="CI717" s="1347" t="str">
        <f t="shared" si="2059"/>
        <v/>
      </c>
      <c r="CJ717" s="1347" t="str">
        <f t="shared" si="2060"/>
        <v/>
      </c>
      <c r="CK717" s="1348" t="str">
        <f t="shared" si="2061"/>
        <v/>
      </c>
      <c r="CL717" s="1348" t="str">
        <f t="shared" si="2062"/>
        <v/>
      </c>
      <c r="CM717" s="1348" t="str">
        <f t="shared" si="2063"/>
        <v/>
      </c>
      <c r="CN717" s="1347" t="str">
        <f t="shared" si="2064"/>
        <v/>
      </c>
      <c r="CO717" s="1347" t="str">
        <f t="shared" si="2065"/>
        <v/>
      </c>
      <c r="CP717" s="1347" t="str">
        <f t="shared" si="2066"/>
        <v/>
      </c>
      <c r="CQ717" s="1347" t="str">
        <f t="shared" si="2067"/>
        <v/>
      </c>
      <c r="CR717" s="1347" t="str">
        <f t="shared" si="2068"/>
        <v/>
      </c>
      <c r="CS717" s="1346" t="str">
        <f t="shared" si="2069"/>
        <v/>
      </c>
      <c r="CT717" s="1349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5" t="str">
        <f t="shared" si="2054"/>
        <v/>
      </c>
      <c r="CE718" s="1346" t="str">
        <f t="shared" si="2055"/>
        <v/>
      </c>
      <c r="CF718" s="1347" t="str">
        <f t="shared" si="2056"/>
        <v/>
      </c>
      <c r="CG718" s="1347" t="str">
        <f t="shared" si="2057"/>
        <v/>
      </c>
      <c r="CH718" s="1347" t="str">
        <f t="shared" si="2058"/>
        <v/>
      </c>
      <c r="CI718" s="1347" t="str">
        <f t="shared" si="2059"/>
        <v/>
      </c>
      <c r="CJ718" s="1347" t="str">
        <f t="shared" si="2060"/>
        <v/>
      </c>
      <c r="CK718" s="1348" t="str">
        <f t="shared" si="2061"/>
        <v/>
      </c>
      <c r="CL718" s="1348" t="str">
        <f t="shared" si="2062"/>
        <v/>
      </c>
      <c r="CM718" s="1348" t="str">
        <f t="shared" si="2063"/>
        <v/>
      </c>
      <c r="CN718" s="1347" t="str">
        <f t="shared" si="2064"/>
        <v/>
      </c>
      <c r="CO718" s="1347" t="str">
        <f t="shared" si="2065"/>
        <v/>
      </c>
      <c r="CP718" s="1347" t="str">
        <f t="shared" si="2066"/>
        <v/>
      </c>
      <c r="CQ718" s="1347" t="str">
        <f t="shared" si="2067"/>
        <v/>
      </c>
      <c r="CR718" s="1347" t="str">
        <f t="shared" si="2068"/>
        <v/>
      </c>
      <c r="CS718" s="1346" t="str">
        <f t="shared" si="2069"/>
        <v/>
      </c>
      <c r="CT718" s="1349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5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92"/>
        <v>0</v>
      </c>
      <c r="CF719" s="1347">
        <f t="shared" si="2092"/>
        <v>0</v>
      </c>
      <c r="CG719" s="1347">
        <f t="shared" si="2092"/>
        <v>0</v>
      </c>
      <c r="CH719" s="1347">
        <f t="shared" si="2092"/>
        <v>0</v>
      </c>
      <c r="CI719" s="1347">
        <f t="shared" si="2092"/>
        <v>0</v>
      </c>
      <c r="CJ719" s="1347">
        <f t="shared" si="2092"/>
        <v>0</v>
      </c>
      <c r="CK719" s="1348">
        <f t="shared" si="2092"/>
        <v>0</v>
      </c>
      <c r="CL719" s="1348">
        <f t="shared" si="2092"/>
        <v>0</v>
      </c>
      <c r="CM719" s="1348">
        <f t="shared" si="2092"/>
        <v>0</v>
      </c>
      <c r="CN719" s="1347">
        <f t="shared" si="2092"/>
        <v>0</v>
      </c>
      <c r="CO719" s="1347">
        <f t="shared" si="2092"/>
        <v>0</v>
      </c>
      <c r="CP719" s="1347">
        <f t="shared" si="2092"/>
        <v>0</v>
      </c>
      <c r="CQ719" s="1347">
        <f t="shared" si="2092"/>
        <v>0</v>
      </c>
      <c r="CR719" s="1347">
        <f t="shared" si="2092"/>
        <v>0</v>
      </c>
      <c r="CS719" s="1346">
        <f t="shared" si="2092"/>
        <v>0</v>
      </c>
      <c r="CT719" s="1349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5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93"/>
        <v/>
      </c>
      <c r="CF720" s="1347" t="str">
        <f t="shared" si="2093"/>
        <v/>
      </c>
      <c r="CG720" s="1347" t="str">
        <f t="shared" si="2093"/>
        <v/>
      </c>
      <c r="CH720" s="1347" t="str">
        <f t="shared" si="2093"/>
        <v/>
      </c>
      <c r="CI720" s="1347" t="str">
        <f t="shared" si="2093"/>
        <v/>
      </c>
      <c r="CJ720" s="1347" t="str">
        <f t="shared" si="2093"/>
        <v/>
      </c>
      <c r="CK720" s="1348" t="str">
        <f t="shared" si="2093"/>
        <v/>
      </c>
      <c r="CL720" s="1348" t="str">
        <f t="shared" si="2093"/>
        <v/>
      </c>
      <c r="CM720" s="1348" t="str">
        <f t="shared" si="2093"/>
        <v/>
      </c>
      <c r="CN720" s="1347" t="str">
        <f t="shared" si="2093"/>
        <v/>
      </c>
      <c r="CO720" s="1347" t="str">
        <f t="shared" si="2093"/>
        <v/>
      </c>
      <c r="CP720" s="1347" t="str">
        <f t="shared" si="2093"/>
        <v/>
      </c>
      <c r="CQ720" s="1347" t="str">
        <f t="shared" si="2093"/>
        <v/>
      </c>
      <c r="CR720" s="1347" t="str">
        <f t="shared" si="2093"/>
        <v/>
      </c>
      <c r="CS720" s="1346" t="str">
        <f t="shared" si="2093"/>
        <v/>
      </c>
      <c r="CT720" s="1349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5" t="str">
        <f t="shared" si="2094"/>
        <v/>
      </c>
      <c r="CE721" s="1346" t="str">
        <f t="shared" si="2093"/>
        <v/>
      </c>
      <c r="CF721" s="1347" t="str">
        <f t="shared" si="2093"/>
        <v/>
      </c>
      <c r="CG721" s="1347" t="str">
        <f t="shared" si="2093"/>
        <v/>
      </c>
      <c r="CH721" s="1347" t="str">
        <f t="shared" si="2093"/>
        <v/>
      </c>
      <c r="CI721" s="1347" t="str">
        <f t="shared" si="2093"/>
        <v/>
      </c>
      <c r="CJ721" s="1347" t="str">
        <f t="shared" si="2093"/>
        <v/>
      </c>
      <c r="CK721" s="1348" t="str">
        <f t="shared" si="2093"/>
        <v/>
      </c>
      <c r="CL721" s="1348" t="str">
        <f t="shared" si="2093"/>
        <v/>
      </c>
      <c r="CM721" s="1348" t="str">
        <f t="shared" si="2093"/>
        <v/>
      </c>
      <c r="CN721" s="1347" t="str">
        <f t="shared" si="2093"/>
        <v/>
      </c>
      <c r="CO721" s="1347" t="str">
        <f t="shared" si="2093"/>
        <v/>
      </c>
      <c r="CP721" s="1347" t="str">
        <f t="shared" si="2093"/>
        <v/>
      </c>
      <c r="CQ721" s="1347" t="str">
        <f t="shared" si="2093"/>
        <v/>
      </c>
      <c r="CR721" s="1347" t="str">
        <f t="shared" si="2093"/>
        <v/>
      </c>
      <c r="CS721" s="1346" t="str">
        <f t="shared" si="2093"/>
        <v/>
      </c>
      <c r="CT721" s="1349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5" t="str">
        <f t="shared" si="2094"/>
        <v/>
      </c>
      <c r="CE722" s="1346" t="str">
        <f t="shared" si="2093"/>
        <v/>
      </c>
      <c r="CF722" s="1347" t="str">
        <f t="shared" si="2093"/>
        <v/>
      </c>
      <c r="CG722" s="1347" t="str">
        <f t="shared" si="2093"/>
        <v/>
      </c>
      <c r="CH722" s="1347" t="str">
        <f t="shared" si="2093"/>
        <v/>
      </c>
      <c r="CI722" s="1347" t="str">
        <f t="shared" si="2093"/>
        <v/>
      </c>
      <c r="CJ722" s="1347" t="str">
        <f t="shared" si="2093"/>
        <v/>
      </c>
      <c r="CK722" s="1348" t="str">
        <f t="shared" si="2093"/>
        <v/>
      </c>
      <c r="CL722" s="1348" t="str">
        <f t="shared" si="2093"/>
        <v/>
      </c>
      <c r="CM722" s="1348" t="str">
        <f t="shared" si="2093"/>
        <v/>
      </c>
      <c r="CN722" s="1347" t="str">
        <f t="shared" si="2093"/>
        <v/>
      </c>
      <c r="CO722" s="1347" t="str">
        <f t="shared" si="2093"/>
        <v/>
      </c>
      <c r="CP722" s="1347" t="str">
        <f t="shared" si="2093"/>
        <v/>
      </c>
      <c r="CQ722" s="1347" t="str">
        <f t="shared" si="2093"/>
        <v/>
      </c>
      <c r="CR722" s="1347" t="str">
        <f t="shared" si="2093"/>
        <v/>
      </c>
      <c r="CS722" s="1346" t="str">
        <f t="shared" si="2093"/>
        <v/>
      </c>
      <c r="CT722" s="1349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5" t="str">
        <f t="shared" si="2094"/>
        <v/>
      </c>
      <c r="CE723" s="1346" t="str">
        <f t="shared" si="2093"/>
        <v/>
      </c>
      <c r="CF723" s="1347" t="str">
        <f t="shared" si="2093"/>
        <v/>
      </c>
      <c r="CG723" s="1347" t="str">
        <f t="shared" si="2093"/>
        <v/>
      </c>
      <c r="CH723" s="1347" t="str">
        <f t="shared" si="2093"/>
        <v/>
      </c>
      <c r="CI723" s="1347" t="str">
        <f t="shared" si="2093"/>
        <v/>
      </c>
      <c r="CJ723" s="1347" t="str">
        <f t="shared" si="2093"/>
        <v/>
      </c>
      <c r="CK723" s="1348" t="str">
        <f t="shared" si="2093"/>
        <v/>
      </c>
      <c r="CL723" s="1348" t="str">
        <f t="shared" si="2093"/>
        <v/>
      </c>
      <c r="CM723" s="1348" t="str">
        <f t="shared" si="2093"/>
        <v/>
      </c>
      <c r="CN723" s="1347" t="str">
        <f t="shared" si="2093"/>
        <v/>
      </c>
      <c r="CO723" s="1347" t="str">
        <f t="shared" si="2093"/>
        <v/>
      </c>
      <c r="CP723" s="1347" t="str">
        <f t="shared" si="2093"/>
        <v/>
      </c>
      <c r="CQ723" s="1347" t="str">
        <f t="shared" si="2093"/>
        <v/>
      </c>
      <c r="CR723" s="1347" t="str">
        <f t="shared" si="2093"/>
        <v/>
      </c>
      <c r="CS723" s="1346" t="str">
        <f t="shared" si="2093"/>
        <v/>
      </c>
      <c r="CT723" s="1349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5" t="str">
        <f t="shared" si="2094"/>
        <v/>
      </c>
      <c r="CE724" s="1346" t="str">
        <f t="shared" si="2093"/>
        <v/>
      </c>
      <c r="CF724" s="1347" t="str">
        <f t="shared" si="2093"/>
        <v/>
      </c>
      <c r="CG724" s="1347" t="str">
        <f t="shared" si="2093"/>
        <v/>
      </c>
      <c r="CH724" s="1347" t="str">
        <f t="shared" si="2093"/>
        <v/>
      </c>
      <c r="CI724" s="1347" t="str">
        <f t="shared" si="2093"/>
        <v/>
      </c>
      <c r="CJ724" s="1347" t="str">
        <f t="shared" si="2093"/>
        <v/>
      </c>
      <c r="CK724" s="1348" t="str">
        <f t="shared" si="2093"/>
        <v/>
      </c>
      <c r="CL724" s="1348" t="str">
        <f t="shared" si="2093"/>
        <v/>
      </c>
      <c r="CM724" s="1348" t="str">
        <f t="shared" si="2093"/>
        <v/>
      </c>
      <c r="CN724" s="1347" t="str">
        <f t="shared" si="2093"/>
        <v/>
      </c>
      <c r="CO724" s="1347" t="str">
        <f t="shared" si="2093"/>
        <v/>
      </c>
      <c r="CP724" s="1347" t="str">
        <f t="shared" si="2093"/>
        <v/>
      </c>
      <c r="CQ724" s="1347" t="str">
        <f t="shared" si="2093"/>
        <v/>
      </c>
      <c r="CR724" s="1347" t="str">
        <f t="shared" si="2093"/>
        <v/>
      </c>
      <c r="CS724" s="1346" t="str">
        <f t="shared" si="2093"/>
        <v/>
      </c>
      <c r="CT724" s="1349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5" t="str">
        <f t="shared" si="2094"/>
        <v/>
      </c>
      <c r="CE725" s="1346" t="str">
        <f t="shared" si="2093"/>
        <v/>
      </c>
      <c r="CF725" s="1347" t="str">
        <f t="shared" si="2093"/>
        <v/>
      </c>
      <c r="CG725" s="1347" t="str">
        <f t="shared" si="2093"/>
        <v/>
      </c>
      <c r="CH725" s="1347" t="str">
        <f t="shared" si="2093"/>
        <v/>
      </c>
      <c r="CI725" s="1347" t="str">
        <f t="shared" si="2093"/>
        <v/>
      </c>
      <c r="CJ725" s="1347" t="str">
        <f t="shared" si="2093"/>
        <v/>
      </c>
      <c r="CK725" s="1348" t="str">
        <f t="shared" si="2093"/>
        <v/>
      </c>
      <c r="CL725" s="1348" t="str">
        <f t="shared" si="2093"/>
        <v/>
      </c>
      <c r="CM725" s="1348" t="str">
        <f t="shared" si="2093"/>
        <v/>
      </c>
      <c r="CN725" s="1347" t="str">
        <f t="shared" si="2093"/>
        <v/>
      </c>
      <c r="CO725" s="1347" t="str">
        <f t="shared" si="2093"/>
        <v/>
      </c>
      <c r="CP725" s="1347" t="str">
        <f t="shared" si="2093"/>
        <v/>
      </c>
      <c r="CQ725" s="1347" t="str">
        <f t="shared" si="2093"/>
        <v/>
      </c>
      <c r="CR725" s="1347" t="str">
        <f t="shared" si="2093"/>
        <v/>
      </c>
      <c r="CS725" s="1346" t="str">
        <f t="shared" si="2093"/>
        <v/>
      </c>
      <c r="CT725" s="1349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5" t="str">
        <f t="shared" si="2094"/>
        <v/>
      </c>
      <c r="CE726" s="1346" t="str">
        <f t="shared" si="2093"/>
        <v/>
      </c>
      <c r="CF726" s="1347" t="str">
        <f t="shared" si="2093"/>
        <v/>
      </c>
      <c r="CG726" s="1347" t="str">
        <f t="shared" si="2093"/>
        <v/>
      </c>
      <c r="CH726" s="1347" t="str">
        <f t="shared" si="2093"/>
        <v/>
      </c>
      <c r="CI726" s="1347" t="str">
        <f t="shared" si="2093"/>
        <v/>
      </c>
      <c r="CJ726" s="1347" t="str">
        <f t="shared" si="2093"/>
        <v/>
      </c>
      <c r="CK726" s="1348" t="str">
        <f t="shared" si="2093"/>
        <v/>
      </c>
      <c r="CL726" s="1348" t="str">
        <f t="shared" si="2093"/>
        <v/>
      </c>
      <c r="CM726" s="1348" t="str">
        <f t="shared" si="2093"/>
        <v/>
      </c>
      <c r="CN726" s="1347" t="str">
        <f t="shared" si="2093"/>
        <v/>
      </c>
      <c r="CO726" s="1347" t="str">
        <f t="shared" si="2093"/>
        <v/>
      </c>
      <c r="CP726" s="1347" t="str">
        <f t="shared" si="2093"/>
        <v/>
      </c>
      <c r="CQ726" s="1347" t="str">
        <f t="shared" si="2093"/>
        <v/>
      </c>
      <c r="CR726" s="1347" t="str">
        <f t="shared" si="2093"/>
        <v/>
      </c>
      <c r="CS726" s="1346" t="str">
        <f t="shared" si="2093"/>
        <v/>
      </c>
      <c r="CT726" s="1349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5" t="str">
        <f t="shared" si="2054"/>
        <v/>
      </c>
      <c r="CE727" s="1346" t="str">
        <f t="shared" si="2055"/>
        <v/>
      </c>
      <c r="CF727" s="1347" t="str">
        <f t="shared" si="2056"/>
        <v/>
      </c>
      <c r="CG727" s="1347" t="str">
        <f t="shared" si="2057"/>
        <v/>
      </c>
      <c r="CH727" s="1347" t="str">
        <f t="shared" si="2058"/>
        <v/>
      </c>
      <c r="CI727" s="1347" t="str">
        <f t="shared" si="2059"/>
        <v/>
      </c>
      <c r="CJ727" s="1347" t="str">
        <f t="shared" si="2060"/>
        <v/>
      </c>
      <c r="CK727" s="1348" t="str">
        <f t="shared" si="2061"/>
        <v/>
      </c>
      <c r="CL727" s="1348" t="str">
        <f t="shared" si="2062"/>
        <v/>
      </c>
      <c r="CM727" s="1348" t="str">
        <f t="shared" si="2063"/>
        <v/>
      </c>
      <c r="CN727" s="1347" t="str">
        <f t="shared" si="2064"/>
        <v/>
      </c>
      <c r="CO727" s="1347" t="str">
        <f t="shared" si="2065"/>
        <v/>
      </c>
      <c r="CP727" s="1347" t="str">
        <f t="shared" si="2066"/>
        <v/>
      </c>
      <c r="CQ727" s="1347" t="str">
        <f t="shared" si="2067"/>
        <v/>
      </c>
      <c r="CR727" s="1347" t="str">
        <f t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5" t="str">
        <f t="shared" si="2054"/>
        <v/>
      </c>
      <c r="CE728" s="1346" t="str">
        <f t="shared" si="2055"/>
        <v/>
      </c>
      <c r="CF728" s="1347" t="str">
        <f t="shared" si="2056"/>
        <v/>
      </c>
      <c r="CG728" s="1347" t="str">
        <f t="shared" si="2057"/>
        <v/>
      </c>
      <c r="CH728" s="1347" t="str">
        <f t="shared" si="2058"/>
        <v/>
      </c>
      <c r="CI728" s="1347" t="str">
        <f t="shared" si="2059"/>
        <v/>
      </c>
      <c r="CJ728" s="1347" t="str">
        <f t="shared" si="2060"/>
        <v/>
      </c>
      <c r="CK728" s="1348" t="str">
        <f t="shared" si="2061"/>
        <v/>
      </c>
      <c r="CL728" s="1348" t="str">
        <f t="shared" si="2062"/>
        <v/>
      </c>
      <c r="CM728" s="1348" t="str">
        <f t="shared" si="2063"/>
        <v/>
      </c>
      <c r="CN728" s="1347" t="str">
        <f t="shared" si="2064"/>
        <v/>
      </c>
      <c r="CO728" s="1347" t="str">
        <f t="shared" si="2065"/>
        <v/>
      </c>
      <c r="CP728" s="1347" t="str">
        <f t="shared" si="2066"/>
        <v/>
      </c>
      <c r="CQ728" s="1347" t="str">
        <f t="shared" si="2067"/>
        <v/>
      </c>
      <c r="CR728" s="1347" t="str">
        <f t="shared" si="2068"/>
        <v/>
      </c>
      <c r="CS728" s="1346" t="str">
        <f t="shared" si="2069"/>
        <v/>
      </c>
      <c r="CT728" s="1349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5" t="str">
        <f t="shared" si="2054"/>
        <v/>
      </c>
      <c r="CE729" s="1346" t="str">
        <f t="shared" si="2055"/>
        <v/>
      </c>
      <c r="CF729" s="1347" t="str">
        <f t="shared" si="2056"/>
        <v/>
      </c>
      <c r="CG729" s="1347" t="str">
        <f t="shared" si="2057"/>
        <v/>
      </c>
      <c r="CH729" s="1347" t="str">
        <f t="shared" si="2058"/>
        <v/>
      </c>
      <c r="CI729" s="1347" t="str">
        <f t="shared" si="2059"/>
        <v/>
      </c>
      <c r="CJ729" s="1347" t="str">
        <f t="shared" si="2060"/>
        <v/>
      </c>
      <c r="CK729" s="1348" t="str">
        <f t="shared" si="2061"/>
        <v/>
      </c>
      <c r="CL729" s="1348" t="str">
        <f t="shared" si="2062"/>
        <v/>
      </c>
      <c r="CM729" s="1348" t="str">
        <f t="shared" si="2063"/>
        <v/>
      </c>
      <c r="CN729" s="1347" t="str">
        <f t="shared" si="2064"/>
        <v/>
      </c>
      <c r="CO729" s="1347" t="str">
        <f t="shared" si="2065"/>
        <v/>
      </c>
      <c r="CP729" s="1347" t="str">
        <f t="shared" si="2066"/>
        <v/>
      </c>
      <c r="CQ729" s="1347" t="str">
        <f t="shared" si="2067"/>
        <v/>
      </c>
      <c r="CR729" s="1347" t="str">
        <f t="shared" si="2068"/>
        <v/>
      </c>
      <c r="CS729" s="1346" t="str">
        <f t="shared" si="2069"/>
        <v/>
      </c>
      <c r="CT729" s="1349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5" t="str">
        <f t="shared" si="2054"/>
        <v/>
      </c>
      <c r="CE730" s="1346" t="str">
        <f t="shared" si="2055"/>
        <v/>
      </c>
      <c r="CF730" s="1347" t="str">
        <f t="shared" si="2056"/>
        <v/>
      </c>
      <c r="CG730" s="1347" t="str">
        <f t="shared" si="2057"/>
        <v/>
      </c>
      <c r="CH730" s="1347" t="str">
        <f t="shared" si="2058"/>
        <v/>
      </c>
      <c r="CI730" s="1347" t="str">
        <f t="shared" si="2059"/>
        <v/>
      </c>
      <c r="CJ730" s="1347" t="str">
        <f t="shared" si="2060"/>
        <v/>
      </c>
      <c r="CK730" s="1348" t="str">
        <f t="shared" si="2061"/>
        <v/>
      </c>
      <c r="CL730" s="1348" t="str">
        <f t="shared" si="2062"/>
        <v/>
      </c>
      <c r="CM730" s="1348" t="str">
        <f t="shared" si="2063"/>
        <v/>
      </c>
      <c r="CN730" s="1347" t="str">
        <f t="shared" si="2064"/>
        <v/>
      </c>
      <c r="CO730" s="1347" t="str">
        <f t="shared" si="2065"/>
        <v/>
      </c>
      <c r="CP730" s="1347" t="str">
        <f t="shared" si="2066"/>
        <v/>
      </c>
      <c r="CQ730" s="1347" t="str">
        <f t="shared" si="2067"/>
        <v/>
      </c>
      <c r="CR730" s="1347" t="str">
        <f t="shared" si="2068"/>
        <v/>
      </c>
      <c r="CS730" s="1346" t="str">
        <f t="shared" si="2069"/>
        <v/>
      </c>
      <c r="CT730" s="1349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5" t="str">
        <f t="shared" si="2054"/>
        <v/>
      </c>
      <c r="CE731" s="1346" t="str">
        <f t="shared" si="2055"/>
        <v/>
      </c>
      <c r="CF731" s="1347" t="str">
        <f t="shared" si="2056"/>
        <v/>
      </c>
      <c r="CG731" s="1347" t="str">
        <f t="shared" si="2057"/>
        <v/>
      </c>
      <c r="CH731" s="1347" t="str">
        <f t="shared" si="2058"/>
        <v/>
      </c>
      <c r="CI731" s="1347" t="str">
        <f t="shared" si="2059"/>
        <v/>
      </c>
      <c r="CJ731" s="1347" t="str">
        <f t="shared" si="2060"/>
        <v/>
      </c>
      <c r="CK731" s="1348" t="str">
        <f t="shared" si="2061"/>
        <v/>
      </c>
      <c r="CL731" s="1348" t="str">
        <f t="shared" si="2062"/>
        <v/>
      </c>
      <c r="CM731" s="1348" t="str">
        <f t="shared" si="2063"/>
        <v/>
      </c>
      <c r="CN731" s="1347" t="str">
        <f t="shared" si="2064"/>
        <v/>
      </c>
      <c r="CO731" s="1347" t="str">
        <f t="shared" si="2065"/>
        <v/>
      </c>
      <c r="CP731" s="1347" t="str">
        <f t="shared" si="2066"/>
        <v/>
      </c>
      <c r="CQ731" s="1347" t="str">
        <f t="shared" si="2067"/>
        <v/>
      </c>
      <c r="CR731" s="1347" t="str">
        <f t="shared" si="2068"/>
        <v/>
      </c>
      <c r="CS731" s="1346" t="str">
        <f t="shared" si="2069"/>
        <v/>
      </c>
      <c r="CT731" s="1349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5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11"/>
        <v/>
      </c>
      <c r="CF733" s="1347" t="str">
        <f t="shared" si="2111"/>
        <v/>
      </c>
      <c r="CG733" s="1347" t="str">
        <f t="shared" si="2111"/>
        <v/>
      </c>
      <c r="CH733" s="1347" t="str">
        <f t="shared" si="2111"/>
        <v/>
      </c>
      <c r="CI733" s="1347" t="str">
        <f t="shared" si="2111"/>
        <v/>
      </c>
      <c r="CJ733" s="1347" t="str">
        <f t="shared" si="2111"/>
        <v/>
      </c>
      <c r="CK733" s="1348" t="str">
        <f t="shared" si="2111"/>
        <v/>
      </c>
      <c r="CL733" s="1348" t="str">
        <f t="shared" si="2111"/>
        <v/>
      </c>
      <c r="CM733" s="1348" t="str">
        <f t="shared" si="2111"/>
        <v/>
      </c>
      <c r="CN733" s="1347" t="str">
        <f t="shared" si="2111"/>
        <v/>
      </c>
      <c r="CO733" s="1347" t="str">
        <f t="shared" si="2111"/>
        <v/>
      </c>
      <c r="CP733" s="1347" t="str">
        <f t="shared" si="2111"/>
        <v/>
      </c>
      <c r="CQ733" s="1347" t="str">
        <f t="shared" si="2111"/>
        <v/>
      </c>
      <c r="CR733" s="1347" t="str">
        <f t="shared" si="2111"/>
        <v/>
      </c>
      <c r="CS733" s="1346" t="str">
        <f t="shared" si="2111"/>
        <v/>
      </c>
      <c r="CT733" s="1349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12"/>
        <v/>
      </c>
      <c r="CF734" s="1347" t="str">
        <f t="shared" si="2112"/>
        <v/>
      </c>
      <c r="CG734" s="1347" t="str">
        <f t="shared" si="2112"/>
        <v/>
      </c>
      <c r="CH734" s="1347" t="str">
        <f t="shared" si="2112"/>
        <v/>
      </c>
      <c r="CI734" s="1347" t="str">
        <f t="shared" si="2112"/>
        <v/>
      </c>
      <c r="CJ734" s="1347" t="str">
        <f t="shared" si="2112"/>
        <v/>
      </c>
      <c r="CK734" s="1348" t="str">
        <f t="shared" si="2112"/>
        <v/>
      </c>
      <c r="CL734" s="1348" t="str">
        <f t="shared" si="2112"/>
        <v/>
      </c>
      <c r="CM734" s="1348" t="str">
        <f t="shared" si="2112"/>
        <v/>
      </c>
      <c r="CN734" s="1347" t="str">
        <f t="shared" si="2112"/>
        <v/>
      </c>
      <c r="CO734" s="1347" t="str">
        <f t="shared" si="2112"/>
        <v/>
      </c>
      <c r="CP734" s="1347" t="str">
        <f t="shared" si="2112"/>
        <v/>
      </c>
      <c r="CQ734" s="1347" t="str">
        <f t="shared" si="2112"/>
        <v/>
      </c>
      <c r="CR734" s="1347" t="str">
        <f t="shared" si="2112"/>
        <v/>
      </c>
      <c r="CS734" s="1346" t="str">
        <f t="shared" si="2112"/>
        <v/>
      </c>
      <c r="CT734" s="1349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12"/>
        <v/>
      </c>
      <c r="CF735" s="1347" t="str">
        <f t="shared" si="2112"/>
        <v/>
      </c>
      <c r="CG735" s="1347" t="str">
        <f t="shared" si="2112"/>
        <v/>
      </c>
      <c r="CH735" s="1347" t="str">
        <f t="shared" si="2112"/>
        <v/>
      </c>
      <c r="CI735" s="1347" t="str">
        <f t="shared" si="2112"/>
        <v/>
      </c>
      <c r="CJ735" s="1347" t="str">
        <f t="shared" si="2112"/>
        <v/>
      </c>
      <c r="CK735" s="1348" t="str">
        <f t="shared" si="2112"/>
        <v/>
      </c>
      <c r="CL735" s="1348" t="str">
        <f t="shared" si="2112"/>
        <v/>
      </c>
      <c r="CM735" s="1348" t="str">
        <f t="shared" si="2112"/>
        <v/>
      </c>
      <c r="CN735" s="1347" t="str">
        <f t="shared" si="2112"/>
        <v/>
      </c>
      <c r="CO735" s="1347" t="str">
        <f t="shared" si="2112"/>
        <v/>
      </c>
      <c r="CP735" s="1347" t="str">
        <f t="shared" si="2112"/>
        <v/>
      </c>
      <c r="CQ735" s="1347" t="str">
        <f t="shared" si="2112"/>
        <v/>
      </c>
      <c r="CR735" s="1347" t="str">
        <f t="shared" si="2112"/>
        <v/>
      </c>
      <c r="CS735" s="1346" t="str">
        <f t="shared" si="2112"/>
        <v/>
      </c>
      <c r="CT735" s="1349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12"/>
        <v/>
      </c>
      <c r="CF736" s="1347" t="str">
        <f t="shared" si="2112"/>
        <v/>
      </c>
      <c r="CG736" s="1347" t="str">
        <f t="shared" si="2112"/>
        <v/>
      </c>
      <c r="CH736" s="1347" t="str">
        <f t="shared" si="2112"/>
        <v/>
      </c>
      <c r="CI736" s="1347" t="str">
        <f t="shared" si="2112"/>
        <v/>
      </c>
      <c r="CJ736" s="1347" t="str">
        <f t="shared" si="2112"/>
        <v/>
      </c>
      <c r="CK736" s="1348" t="str">
        <f t="shared" si="2112"/>
        <v/>
      </c>
      <c r="CL736" s="1348" t="str">
        <f t="shared" si="2112"/>
        <v/>
      </c>
      <c r="CM736" s="1348" t="str">
        <f t="shared" si="2112"/>
        <v/>
      </c>
      <c r="CN736" s="1347" t="str">
        <f t="shared" si="2112"/>
        <v/>
      </c>
      <c r="CO736" s="1347" t="str">
        <f t="shared" si="2112"/>
        <v/>
      </c>
      <c r="CP736" s="1347" t="str">
        <f t="shared" si="2112"/>
        <v/>
      </c>
      <c r="CQ736" s="1347" t="str">
        <f t="shared" si="2112"/>
        <v/>
      </c>
      <c r="CR736" s="1347" t="str">
        <f t="shared" si="2112"/>
        <v/>
      </c>
      <c r="CS736" s="1346" t="str">
        <f t="shared" si="2112"/>
        <v/>
      </c>
      <c r="CT736" s="1349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5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19"/>
        <v/>
      </c>
      <c r="CF738" s="1347" t="str">
        <f t="shared" si="2119"/>
        <v/>
      </c>
      <c r="CG738" s="1347" t="str">
        <f t="shared" si="2119"/>
        <v/>
      </c>
      <c r="CH738" s="1347" t="str">
        <f t="shared" si="2119"/>
        <v/>
      </c>
      <c r="CI738" s="1347" t="str">
        <f t="shared" si="2119"/>
        <v/>
      </c>
      <c r="CJ738" s="1347" t="str">
        <f t="shared" si="2119"/>
        <v/>
      </c>
      <c r="CK738" s="1348" t="str">
        <f t="shared" si="2119"/>
        <v/>
      </c>
      <c r="CL738" s="1348" t="str">
        <f t="shared" si="2119"/>
        <v/>
      </c>
      <c r="CM738" s="1348" t="str">
        <f t="shared" si="2119"/>
        <v/>
      </c>
      <c r="CN738" s="1347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20"/>
        <v/>
      </c>
      <c r="CP738" s="1347" t="str">
        <f t="shared" si="2120"/>
        <v/>
      </c>
      <c r="CQ738" s="1347" t="str">
        <f t="shared" si="2120"/>
        <v/>
      </c>
      <c r="CR738" s="1347" t="str">
        <f t="shared" si="2120"/>
        <v/>
      </c>
      <c r="CS738" s="1346" t="str">
        <f t="shared" si="2120"/>
        <v/>
      </c>
      <c r="CT738" s="1349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5" t="str">
        <f t="shared" si="2119"/>
        <v/>
      </c>
      <c r="CE739" s="1346" t="str">
        <f t="shared" si="2119"/>
        <v/>
      </c>
      <c r="CF739" s="1347" t="str">
        <f t="shared" si="2119"/>
        <v/>
      </c>
      <c r="CG739" s="1347" t="str">
        <f t="shared" si="2119"/>
        <v/>
      </c>
      <c r="CH739" s="1347" t="str">
        <f t="shared" si="2119"/>
        <v/>
      </c>
      <c r="CI739" s="1347" t="str">
        <f t="shared" si="2119"/>
        <v/>
      </c>
      <c r="CJ739" s="1347" t="str">
        <f t="shared" si="2119"/>
        <v/>
      </c>
      <c r="CK739" s="1348" t="str">
        <f t="shared" si="2119"/>
        <v/>
      </c>
      <c r="CL739" s="1348" t="str">
        <f t="shared" si="2119"/>
        <v/>
      </c>
      <c r="CM739" s="1348" t="str">
        <f t="shared" si="2119"/>
        <v/>
      </c>
      <c r="CN739" s="1347" t="str">
        <f t="shared" si="2120"/>
        <v/>
      </c>
      <c r="CO739" s="1347" t="str">
        <f t="shared" si="2120"/>
        <v/>
      </c>
      <c r="CP739" s="1347" t="str">
        <f t="shared" si="2120"/>
        <v/>
      </c>
      <c r="CQ739" s="1347" t="str">
        <f t="shared" si="2120"/>
        <v/>
      </c>
      <c r="CR739" s="1347" t="str">
        <f t="shared" si="2120"/>
        <v/>
      </c>
      <c r="CS739" s="1346" t="str">
        <f t="shared" si="2120"/>
        <v/>
      </c>
      <c r="CT739" s="1349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5" t="str">
        <f t="shared" si="2119"/>
        <v/>
      </c>
      <c r="CE740" s="1346" t="str">
        <f t="shared" si="2119"/>
        <v/>
      </c>
      <c r="CF740" s="1347" t="str">
        <f t="shared" si="2119"/>
        <v/>
      </c>
      <c r="CG740" s="1347" t="str">
        <f t="shared" si="2119"/>
        <v/>
      </c>
      <c r="CH740" s="1347" t="str">
        <f t="shared" si="2119"/>
        <v/>
      </c>
      <c r="CI740" s="1347" t="str">
        <f t="shared" si="2119"/>
        <v/>
      </c>
      <c r="CJ740" s="1347" t="str">
        <f t="shared" si="2119"/>
        <v/>
      </c>
      <c r="CK740" s="1348" t="str">
        <f t="shared" si="2119"/>
        <v/>
      </c>
      <c r="CL740" s="1348" t="str">
        <f t="shared" si="2119"/>
        <v/>
      </c>
      <c r="CM740" s="1348" t="str">
        <f t="shared" si="2119"/>
        <v/>
      </c>
      <c r="CN740" s="1347" t="str">
        <f t="shared" si="2120"/>
        <v/>
      </c>
      <c r="CO740" s="1347" t="str">
        <f t="shared" si="2120"/>
        <v/>
      </c>
      <c r="CP740" s="1347" t="str">
        <f t="shared" si="2120"/>
        <v/>
      </c>
      <c r="CQ740" s="1347" t="str">
        <f t="shared" si="2120"/>
        <v/>
      </c>
      <c r="CR740" s="1347" t="str">
        <f t="shared" si="2120"/>
        <v/>
      </c>
      <c r="CS740" s="1346" t="str">
        <f t="shared" si="2120"/>
        <v/>
      </c>
      <c r="CT740" s="1349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5" t="str">
        <f t="shared" si="2119"/>
        <v/>
      </c>
      <c r="CE741" s="1346" t="str">
        <f t="shared" si="2119"/>
        <v/>
      </c>
      <c r="CF741" s="1347" t="str">
        <f t="shared" si="2119"/>
        <v/>
      </c>
      <c r="CG741" s="1347" t="str">
        <f t="shared" si="2119"/>
        <v/>
      </c>
      <c r="CH741" s="1347" t="str">
        <f t="shared" si="2119"/>
        <v/>
      </c>
      <c r="CI741" s="1347" t="str">
        <f t="shared" si="2119"/>
        <v/>
      </c>
      <c r="CJ741" s="1347" t="str">
        <f t="shared" si="2119"/>
        <v/>
      </c>
      <c r="CK741" s="1348" t="str">
        <f t="shared" si="2119"/>
        <v/>
      </c>
      <c r="CL741" s="1348" t="str">
        <f t="shared" si="2119"/>
        <v/>
      </c>
      <c r="CM741" s="1348" t="str">
        <f t="shared" si="2119"/>
        <v/>
      </c>
      <c r="CN741" s="1347" t="str">
        <f t="shared" si="2120"/>
        <v/>
      </c>
      <c r="CO741" s="1347" t="str">
        <f t="shared" si="2120"/>
        <v/>
      </c>
      <c r="CP741" s="1347" t="str">
        <f t="shared" si="2120"/>
        <v/>
      </c>
      <c r="CQ741" s="1347" t="str">
        <f t="shared" si="2120"/>
        <v/>
      </c>
      <c r="CR741" s="1347" t="str">
        <f t="shared" si="2120"/>
        <v/>
      </c>
      <c r="CS741" s="1346" t="str">
        <f t="shared" si="2120"/>
        <v/>
      </c>
      <c r="CT741" s="1349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23"/>
        <v>0</v>
      </c>
      <c r="CG742" s="1347">
        <f t="shared" si="2123"/>
        <v>0</v>
      </c>
      <c r="CH742" s="1347">
        <f t="shared" si="2123"/>
        <v>0</v>
      </c>
      <c r="CI742" s="1347">
        <f t="shared" si="2123"/>
        <v>0</v>
      </c>
      <c r="CJ742" s="1347">
        <f t="shared" si="2123"/>
        <v>0</v>
      </c>
      <c r="CK742" s="1348">
        <f t="shared" si="2123"/>
        <v>0</v>
      </c>
      <c r="CL742" s="1348">
        <f t="shared" si="2123"/>
        <v>0</v>
      </c>
      <c r="CM742" s="1348">
        <f t="shared" si="2123"/>
        <v>0</v>
      </c>
      <c r="CN742" s="1347">
        <f t="shared" si="2123"/>
        <v>0</v>
      </c>
      <c r="CO742" s="1347">
        <f t="shared" si="2123"/>
        <v>0</v>
      </c>
      <c r="CP742" s="1347">
        <f t="shared" si="2123"/>
        <v>0</v>
      </c>
      <c r="CQ742" s="1347">
        <f t="shared" si="2123"/>
        <v>0</v>
      </c>
      <c r="CR742" s="1347">
        <f t="shared" si="2123"/>
        <v>0</v>
      </c>
      <c r="CS742" s="1346">
        <f t="shared" si="2123"/>
        <v>0</v>
      </c>
      <c r="CT742" s="1349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5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28"/>
        <v/>
      </c>
      <c r="CF744" s="1347" t="str">
        <f t="shared" si="2128"/>
        <v/>
      </c>
      <c r="CG744" s="1347" t="str">
        <f t="shared" si="2128"/>
        <v/>
      </c>
      <c r="CH744" s="1347" t="str">
        <f t="shared" si="2128"/>
        <v/>
      </c>
      <c r="CI744" s="1347" t="str">
        <f t="shared" si="2128"/>
        <v/>
      </c>
      <c r="CJ744" s="1347" t="str">
        <f t="shared" si="2128"/>
        <v/>
      </c>
      <c r="CK744" s="1348" t="str">
        <f t="shared" si="2128"/>
        <v/>
      </c>
      <c r="CL744" s="1348" t="str">
        <f t="shared" si="2128"/>
        <v/>
      </c>
      <c r="CM744" s="1348" t="str">
        <f t="shared" si="2128"/>
        <v/>
      </c>
      <c r="CN744" s="1347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29"/>
        <v/>
      </c>
      <c r="CP744" s="1347" t="str">
        <f t="shared" si="2129"/>
        <v/>
      </c>
      <c r="CQ744" s="1347" t="str">
        <f t="shared" si="2129"/>
        <v/>
      </c>
      <c r="CR744" s="1347" t="str">
        <f t="shared" si="2129"/>
        <v/>
      </c>
      <c r="CS744" s="1346" t="str">
        <f t="shared" si="2129"/>
        <v/>
      </c>
      <c r="CT744" s="1349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5" t="str">
        <f t="shared" si="2128"/>
        <v/>
      </c>
      <c r="CE745" s="1346" t="str">
        <f t="shared" si="2128"/>
        <v/>
      </c>
      <c r="CF745" s="1347" t="str">
        <f t="shared" si="2128"/>
        <v/>
      </c>
      <c r="CG745" s="1347" t="str">
        <f t="shared" si="2128"/>
        <v/>
      </c>
      <c r="CH745" s="1347" t="str">
        <f t="shared" si="2128"/>
        <v/>
      </c>
      <c r="CI745" s="1347" t="str">
        <f t="shared" si="2128"/>
        <v/>
      </c>
      <c r="CJ745" s="1347" t="str">
        <f t="shared" si="2128"/>
        <v/>
      </c>
      <c r="CK745" s="1348" t="str">
        <f t="shared" si="2128"/>
        <v/>
      </c>
      <c r="CL745" s="1348" t="str">
        <f t="shared" si="2128"/>
        <v/>
      </c>
      <c r="CM745" s="1348" t="str">
        <f t="shared" si="2128"/>
        <v/>
      </c>
      <c r="CN745" s="1347" t="str">
        <f t="shared" si="2129"/>
        <v/>
      </c>
      <c r="CO745" s="1347" t="str">
        <f t="shared" si="2129"/>
        <v/>
      </c>
      <c r="CP745" s="1347" t="str">
        <f t="shared" si="2129"/>
        <v/>
      </c>
      <c r="CQ745" s="1347" t="str">
        <f t="shared" si="2129"/>
        <v/>
      </c>
      <c r="CR745" s="1347" t="str">
        <f t="shared" si="2129"/>
        <v/>
      </c>
      <c r="CS745" s="1346" t="str">
        <f t="shared" si="2129"/>
        <v/>
      </c>
      <c r="CT745" s="1349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5" t="str">
        <f t="shared" si="2128"/>
        <v/>
      </c>
      <c r="CE746" s="1346" t="str">
        <f t="shared" si="2128"/>
        <v/>
      </c>
      <c r="CF746" s="1347" t="str">
        <f t="shared" si="2128"/>
        <v/>
      </c>
      <c r="CG746" s="1347" t="str">
        <f t="shared" si="2128"/>
        <v/>
      </c>
      <c r="CH746" s="1347" t="str">
        <f t="shared" si="2128"/>
        <v/>
      </c>
      <c r="CI746" s="1347" t="str">
        <f t="shared" si="2128"/>
        <v/>
      </c>
      <c r="CJ746" s="1347" t="str">
        <f t="shared" si="2128"/>
        <v/>
      </c>
      <c r="CK746" s="1348" t="str">
        <f t="shared" si="2128"/>
        <v/>
      </c>
      <c r="CL746" s="1348" t="str">
        <f t="shared" si="2128"/>
        <v/>
      </c>
      <c r="CM746" s="1348" t="str">
        <f t="shared" si="2128"/>
        <v/>
      </c>
      <c r="CN746" s="1347" t="str">
        <f t="shared" si="2129"/>
        <v/>
      </c>
      <c r="CO746" s="1347" t="str">
        <f t="shared" si="2129"/>
        <v/>
      </c>
      <c r="CP746" s="1347" t="str">
        <f t="shared" si="2129"/>
        <v/>
      </c>
      <c r="CQ746" s="1347" t="str">
        <f t="shared" si="2129"/>
        <v/>
      </c>
      <c r="CR746" s="1347" t="str">
        <f t="shared" si="2129"/>
        <v/>
      </c>
      <c r="CS746" s="1346" t="str">
        <f t="shared" si="2129"/>
        <v/>
      </c>
      <c r="CT746" s="1349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5" t="str">
        <f t="shared" si="2128"/>
        <v/>
      </c>
      <c r="CE747" s="1346" t="str">
        <f t="shared" si="2128"/>
        <v/>
      </c>
      <c r="CF747" s="1347" t="str">
        <f t="shared" si="2128"/>
        <v/>
      </c>
      <c r="CG747" s="1347" t="str">
        <f t="shared" si="2128"/>
        <v/>
      </c>
      <c r="CH747" s="1347" t="str">
        <f t="shared" si="2128"/>
        <v/>
      </c>
      <c r="CI747" s="1347" t="str">
        <f t="shared" si="2128"/>
        <v/>
      </c>
      <c r="CJ747" s="1347" t="str">
        <f t="shared" si="2128"/>
        <v/>
      </c>
      <c r="CK747" s="1348" t="str">
        <f t="shared" si="2128"/>
        <v/>
      </c>
      <c r="CL747" s="1348" t="str">
        <f t="shared" si="2128"/>
        <v/>
      </c>
      <c r="CM747" s="1348" t="str">
        <f t="shared" si="2128"/>
        <v/>
      </c>
      <c r="CN747" s="1347" t="str">
        <f t="shared" si="2129"/>
        <v/>
      </c>
      <c r="CO747" s="1347" t="str">
        <f t="shared" si="2129"/>
        <v/>
      </c>
      <c r="CP747" s="1347" t="str">
        <f t="shared" si="2129"/>
        <v/>
      </c>
      <c r="CQ747" s="1347" t="str">
        <f t="shared" si="2129"/>
        <v/>
      </c>
      <c r="CR747" s="1347" t="str">
        <f t="shared" si="2129"/>
        <v/>
      </c>
      <c r="CS747" s="1346" t="str">
        <f t="shared" si="2129"/>
        <v/>
      </c>
      <c r="CT747" s="1349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32"/>
        <v>0</v>
      </c>
      <c r="CG748" s="1347">
        <f t="shared" si="2132"/>
        <v>0</v>
      </c>
      <c r="CH748" s="1347">
        <f t="shared" si="2132"/>
        <v>0</v>
      </c>
      <c r="CI748" s="1347">
        <f t="shared" si="2132"/>
        <v>0</v>
      </c>
      <c r="CJ748" s="1347">
        <f t="shared" si="2132"/>
        <v>0</v>
      </c>
      <c r="CK748" s="1348">
        <f t="shared" si="2132"/>
        <v>0</v>
      </c>
      <c r="CL748" s="1348">
        <f t="shared" si="2132"/>
        <v>0</v>
      </c>
      <c r="CM748" s="1348">
        <f t="shared" si="2132"/>
        <v>0</v>
      </c>
      <c r="CN748" s="1347">
        <f t="shared" si="2132"/>
        <v>0</v>
      </c>
      <c r="CO748" s="1347">
        <f t="shared" si="2132"/>
        <v>0</v>
      </c>
      <c r="CP748" s="1347">
        <f t="shared" si="2132"/>
        <v>0</v>
      </c>
      <c r="CQ748" s="1347">
        <f t="shared" si="2132"/>
        <v>0</v>
      </c>
      <c r="CR748" s="1347">
        <f t="shared" si="2132"/>
        <v>0</v>
      </c>
      <c r="CS748" s="1346">
        <f t="shared" si="2132"/>
        <v>0</v>
      </c>
      <c r="CT748" s="1349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5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33"/>
        <v/>
      </c>
      <c r="CF750" s="1347" t="str">
        <f t="shared" si="2133"/>
        <v/>
      </c>
      <c r="CG750" s="1347" t="str">
        <f t="shared" si="2133"/>
        <v/>
      </c>
      <c r="CH750" s="1347" t="str">
        <f t="shared" si="2133"/>
        <v/>
      </c>
      <c r="CI750" s="1347" t="str">
        <f t="shared" si="2133"/>
        <v/>
      </c>
      <c r="CJ750" s="1347" t="str">
        <f t="shared" si="2133"/>
        <v/>
      </c>
      <c r="CK750" s="1348" t="str">
        <f t="shared" si="2133"/>
        <v/>
      </c>
      <c r="CL750" s="1348" t="str">
        <f t="shared" si="2133"/>
        <v/>
      </c>
      <c r="CM750" s="1348" t="str">
        <f t="shared" si="2133"/>
        <v/>
      </c>
      <c r="CN750" s="1347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34"/>
        <v/>
      </c>
      <c r="CP750" s="1347" t="str">
        <f t="shared" si="2134"/>
        <v/>
      </c>
      <c r="CQ750" s="1347" t="str">
        <f t="shared" si="2134"/>
        <v/>
      </c>
      <c r="CR750" s="1347" t="str">
        <f t="shared" si="2134"/>
        <v/>
      </c>
      <c r="CS750" s="1346" t="str">
        <f t="shared" si="2134"/>
        <v/>
      </c>
      <c r="CT750" s="1349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5" t="str">
        <f t="shared" si="2133"/>
        <v/>
      </c>
      <c r="CE751" s="1346" t="str">
        <f t="shared" si="2133"/>
        <v/>
      </c>
      <c r="CF751" s="1347" t="str">
        <f t="shared" si="2133"/>
        <v/>
      </c>
      <c r="CG751" s="1347" t="str">
        <f t="shared" si="2133"/>
        <v/>
      </c>
      <c r="CH751" s="1347" t="str">
        <f t="shared" si="2133"/>
        <v/>
      </c>
      <c r="CI751" s="1347" t="str">
        <f t="shared" si="2133"/>
        <v/>
      </c>
      <c r="CJ751" s="1347" t="str">
        <f t="shared" si="2133"/>
        <v/>
      </c>
      <c r="CK751" s="1348" t="str">
        <f t="shared" si="2133"/>
        <v/>
      </c>
      <c r="CL751" s="1348" t="str">
        <f t="shared" si="2133"/>
        <v/>
      </c>
      <c r="CM751" s="1348" t="str">
        <f t="shared" si="2133"/>
        <v/>
      </c>
      <c r="CN751" s="1347" t="str">
        <f t="shared" si="2134"/>
        <v/>
      </c>
      <c r="CO751" s="1347" t="str">
        <f t="shared" si="2134"/>
        <v/>
      </c>
      <c r="CP751" s="1347" t="str">
        <f t="shared" si="2134"/>
        <v/>
      </c>
      <c r="CQ751" s="1347" t="str">
        <f t="shared" si="2134"/>
        <v/>
      </c>
      <c r="CR751" s="1347" t="str">
        <f t="shared" si="2134"/>
        <v/>
      </c>
      <c r="CS751" s="1346" t="str">
        <f t="shared" si="2134"/>
        <v/>
      </c>
      <c r="CT751" s="1349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5" t="str">
        <f t="shared" si="2133"/>
        <v/>
      </c>
      <c r="CE752" s="1346" t="str">
        <f t="shared" si="2133"/>
        <v/>
      </c>
      <c r="CF752" s="1347" t="str">
        <f t="shared" si="2133"/>
        <v/>
      </c>
      <c r="CG752" s="1347" t="str">
        <f t="shared" si="2133"/>
        <v/>
      </c>
      <c r="CH752" s="1347" t="str">
        <f t="shared" si="2133"/>
        <v/>
      </c>
      <c r="CI752" s="1347" t="str">
        <f t="shared" si="2133"/>
        <v/>
      </c>
      <c r="CJ752" s="1347" t="str">
        <f t="shared" si="2133"/>
        <v/>
      </c>
      <c r="CK752" s="1348" t="str">
        <f t="shared" si="2133"/>
        <v/>
      </c>
      <c r="CL752" s="1348" t="str">
        <f t="shared" si="2133"/>
        <v/>
      </c>
      <c r="CM752" s="1348" t="str">
        <f t="shared" si="2133"/>
        <v/>
      </c>
      <c r="CN752" s="1347" t="str">
        <f t="shared" si="2134"/>
        <v/>
      </c>
      <c r="CO752" s="1347" t="str">
        <f t="shared" si="2134"/>
        <v/>
      </c>
      <c r="CP752" s="1347" t="str">
        <f t="shared" si="2134"/>
        <v/>
      </c>
      <c r="CQ752" s="1347" t="str">
        <f t="shared" si="2134"/>
        <v/>
      </c>
      <c r="CR752" s="1347" t="str">
        <f t="shared" si="2134"/>
        <v/>
      </c>
      <c r="CS752" s="1346" t="str">
        <f t="shared" si="2134"/>
        <v/>
      </c>
      <c r="CT752" s="1349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5" t="str">
        <f t="shared" si="2133"/>
        <v/>
      </c>
      <c r="CE753" s="1346" t="str">
        <f t="shared" si="2133"/>
        <v/>
      </c>
      <c r="CF753" s="1347" t="str">
        <f t="shared" si="2133"/>
        <v/>
      </c>
      <c r="CG753" s="1347" t="str">
        <f t="shared" si="2133"/>
        <v/>
      </c>
      <c r="CH753" s="1347" t="str">
        <f t="shared" si="2133"/>
        <v/>
      </c>
      <c r="CI753" s="1347" t="str">
        <f t="shared" si="2133"/>
        <v/>
      </c>
      <c r="CJ753" s="1347" t="str">
        <f t="shared" si="2133"/>
        <v/>
      </c>
      <c r="CK753" s="1348" t="str">
        <f t="shared" si="2133"/>
        <v/>
      </c>
      <c r="CL753" s="1348" t="str">
        <f t="shared" si="2133"/>
        <v/>
      </c>
      <c r="CM753" s="1348" t="str">
        <f t="shared" si="2133"/>
        <v/>
      </c>
      <c r="CN753" s="1347" t="str">
        <f t="shared" si="2134"/>
        <v/>
      </c>
      <c r="CO753" s="1347" t="str">
        <f t="shared" si="2134"/>
        <v/>
      </c>
      <c r="CP753" s="1347" t="str">
        <f t="shared" si="2134"/>
        <v/>
      </c>
      <c r="CQ753" s="1347" t="str">
        <f t="shared" si="2134"/>
        <v/>
      </c>
      <c r="CR753" s="1347" t="str">
        <f t="shared" si="2134"/>
        <v/>
      </c>
      <c r="CS753" s="1346" t="str">
        <f t="shared" si="2134"/>
        <v/>
      </c>
      <c r="CT753" s="1349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37"/>
        <v>0</v>
      </c>
      <c r="CG754" s="1347">
        <f t="shared" si="2137"/>
        <v>0</v>
      </c>
      <c r="CH754" s="1347">
        <f t="shared" si="2137"/>
        <v>0</v>
      </c>
      <c r="CI754" s="1347">
        <f t="shared" si="2137"/>
        <v>0</v>
      </c>
      <c r="CJ754" s="1347">
        <f t="shared" si="2137"/>
        <v>0</v>
      </c>
      <c r="CK754" s="1348">
        <f t="shared" si="2137"/>
        <v>0</v>
      </c>
      <c r="CL754" s="1348">
        <f t="shared" si="2137"/>
        <v>0</v>
      </c>
      <c r="CM754" s="1348">
        <f t="shared" si="2137"/>
        <v>0</v>
      </c>
      <c r="CN754" s="1347">
        <f t="shared" si="2137"/>
        <v>0</v>
      </c>
      <c r="CO754" s="1347">
        <f t="shared" si="2137"/>
        <v>0</v>
      </c>
      <c r="CP754" s="1347">
        <f t="shared" si="2137"/>
        <v>0</v>
      </c>
      <c r="CQ754" s="1347">
        <f t="shared" si="2137"/>
        <v>0</v>
      </c>
      <c r="CR754" s="1347">
        <f t="shared" si="2137"/>
        <v>0</v>
      </c>
      <c r="CS754" s="1346">
        <f t="shared" si="2137"/>
        <v>0</v>
      </c>
      <c r="CT754" s="1349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5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38"/>
        <v/>
      </c>
      <c r="CF756" s="1347" t="str">
        <f t="shared" si="2138"/>
        <v/>
      </c>
      <c r="CG756" s="1347" t="str">
        <f t="shared" si="2138"/>
        <v/>
      </c>
      <c r="CH756" s="1347" t="str">
        <f t="shared" si="2138"/>
        <v/>
      </c>
      <c r="CI756" s="1347" t="str">
        <f t="shared" si="2138"/>
        <v/>
      </c>
      <c r="CJ756" s="1347" t="str">
        <f t="shared" si="2138"/>
        <v/>
      </c>
      <c r="CK756" s="1348" t="str">
        <f t="shared" si="2138"/>
        <v/>
      </c>
      <c r="CL756" s="1348" t="str">
        <f t="shared" si="2138"/>
        <v/>
      </c>
      <c r="CM756" s="1348" t="str">
        <f t="shared" si="2138"/>
        <v/>
      </c>
      <c r="CN756" s="1347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39"/>
        <v/>
      </c>
      <c r="CP756" s="1347" t="str">
        <f t="shared" si="2139"/>
        <v/>
      </c>
      <c r="CQ756" s="1347" t="str">
        <f t="shared" si="2139"/>
        <v/>
      </c>
      <c r="CR756" s="1347" t="str">
        <f t="shared" si="2139"/>
        <v/>
      </c>
      <c r="CS756" s="1346" t="str">
        <f t="shared" si="2139"/>
        <v/>
      </c>
      <c r="CT756" s="1349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5" t="str">
        <f t="shared" si="2138"/>
        <v/>
      </c>
      <c r="CE757" s="1346" t="str">
        <f t="shared" si="2138"/>
        <v/>
      </c>
      <c r="CF757" s="1347" t="str">
        <f t="shared" si="2138"/>
        <v/>
      </c>
      <c r="CG757" s="1347" t="str">
        <f t="shared" si="2138"/>
        <v/>
      </c>
      <c r="CH757" s="1347" t="str">
        <f t="shared" si="2138"/>
        <v/>
      </c>
      <c r="CI757" s="1347" t="str">
        <f t="shared" si="2138"/>
        <v/>
      </c>
      <c r="CJ757" s="1347" t="str">
        <f t="shared" si="2138"/>
        <v/>
      </c>
      <c r="CK757" s="1348" t="str">
        <f t="shared" si="2138"/>
        <v/>
      </c>
      <c r="CL757" s="1348" t="str">
        <f t="shared" si="2138"/>
        <v/>
      </c>
      <c r="CM757" s="1348" t="str">
        <f t="shared" si="2138"/>
        <v/>
      </c>
      <c r="CN757" s="1347" t="str">
        <f t="shared" si="2139"/>
        <v/>
      </c>
      <c r="CO757" s="1347" t="str">
        <f t="shared" si="2139"/>
        <v/>
      </c>
      <c r="CP757" s="1347" t="str">
        <f t="shared" si="2139"/>
        <v/>
      </c>
      <c r="CQ757" s="1347" t="str">
        <f t="shared" si="2139"/>
        <v/>
      </c>
      <c r="CR757" s="1347" t="str">
        <f t="shared" si="2139"/>
        <v/>
      </c>
      <c r="CS757" s="1346" t="str">
        <f t="shared" si="2139"/>
        <v/>
      </c>
      <c r="CT757" s="1349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5" t="str">
        <f t="shared" si="2138"/>
        <v/>
      </c>
      <c r="CE758" s="1346" t="str">
        <f t="shared" si="2138"/>
        <v/>
      </c>
      <c r="CF758" s="1347" t="str">
        <f t="shared" si="2138"/>
        <v/>
      </c>
      <c r="CG758" s="1347" t="str">
        <f t="shared" si="2138"/>
        <v/>
      </c>
      <c r="CH758" s="1347" t="str">
        <f t="shared" si="2138"/>
        <v/>
      </c>
      <c r="CI758" s="1347" t="str">
        <f t="shared" si="2138"/>
        <v/>
      </c>
      <c r="CJ758" s="1347" t="str">
        <f t="shared" si="2138"/>
        <v/>
      </c>
      <c r="CK758" s="1348" t="str">
        <f t="shared" si="2138"/>
        <v/>
      </c>
      <c r="CL758" s="1348" t="str">
        <f t="shared" si="2138"/>
        <v/>
      </c>
      <c r="CM758" s="1348" t="str">
        <f t="shared" si="2138"/>
        <v/>
      </c>
      <c r="CN758" s="1347" t="str">
        <f t="shared" si="2139"/>
        <v/>
      </c>
      <c r="CO758" s="1347" t="str">
        <f t="shared" si="2139"/>
        <v/>
      </c>
      <c r="CP758" s="1347" t="str">
        <f t="shared" si="2139"/>
        <v/>
      </c>
      <c r="CQ758" s="1347" t="str">
        <f t="shared" si="2139"/>
        <v/>
      </c>
      <c r="CR758" s="1347" t="str">
        <f t="shared" si="2139"/>
        <v/>
      </c>
      <c r="CS758" s="1346" t="str">
        <f t="shared" si="2139"/>
        <v/>
      </c>
      <c r="CT758" s="1349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42"/>
        <v>0</v>
      </c>
      <c r="CG759" s="1347">
        <f t="shared" si="2142"/>
        <v>0</v>
      </c>
      <c r="CH759" s="1347">
        <f t="shared" si="2142"/>
        <v>0</v>
      </c>
      <c r="CI759" s="1347">
        <f t="shared" si="2142"/>
        <v>0</v>
      </c>
      <c r="CJ759" s="1347">
        <f t="shared" si="2142"/>
        <v>0</v>
      </c>
      <c r="CK759" s="1348">
        <f t="shared" si="2142"/>
        <v>0</v>
      </c>
      <c r="CL759" s="1348">
        <f t="shared" si="2142"/>
        <v>0</v>
      </c>
      <c r="CM759" s="1348">
        <f t="shared" si="2142"/>
        <v>0</v>
      </c>
      <c r="CN759" s="1347">
        <f t="shared" si="2142"/>
        <v>0</v>
      </c>
      <c r="CO759" s="1347">
        <f t="shared" si="2142"/>
        <v>0</v>
      </c>
      <c r="CP759" s="1347">
        <f t="shared" si="2142"/>
        <v>0</v>
      </c>
      <c r="CQ759" s="1347">
        <f t="shared" si="2142"/>
        <v>0</v>
      </c>
      <c r="CR759" s="1347">
        <f t="shared" si="2142"/>
        <v>0</v>
      </c>
      <c r="CS759" s="1346">
        <f t="shared" si="2142"/>
        <v>0</v>
      </c>
      <c r="CT759" s="1349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5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47"/>
        <v/>
      </c>
      <c r="CF761" s="1347" t="str">
        <f t="shared" si="2147"/>
        <v/>
      </c>
      <c r="CG761" s="1347" t="str">
        <f t="shared" si="2147"/>
        <v/>
      </c>
      <c r="CH761" s="1347" t="str">
        <f t="shared" si="2147"/>
        <v/>
      </c>
      <c r="CI761" s="1347" t="str">
        <f t="shared" si="2147"/>
        <v/>
      </c>
      <c r="CJ761" s="1347" t="str">
        <f t="shared" si="2147"/>
        <v/>
      </c>
      <c r="CK761" s="1348" t="str">
        <f t="shared" si="2147"/>
        <v/>
      </c>
      <c r="CL761" s="1348" t="str">
        <f t="shared" si="2147"/>
        <v/>
      </c>
      <c r="CM761" s="1348" t="str">
        <f t="shared" si="2147"/>
        <v/>
      </c>
      <c r="CN761" s="1347" t="str">
        <f t="shared" si="2147"/>
        <v/>
      </c>
      <c r="CO761" s="1347" t="str">
        <f t="shared" si="2147"/>
        <v/>
      </c>
      <c r="CP761" s="1347" t="str">
        <f t="shared" si="2147"/>
        <v/>
      </c>
      <c r="CQ761" s="1347" t="str">
        <f t="shared" si="2147"/>
        <v/>
      </c>
      <c r="CR761" s="1347" t="str">
        <f t="shared" si="2147"/>
        <v/>
      </c>
      <c r="CS761" s="1346" t="str">
        <f t="shared" si="2147"/>
        <v/>
      </c>
      <c r="CT761" s="1349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48"/>
        <v/>
      </c>
      <c r="CF762" s="1347" t="str">
        <f t="shared" si="2148"/>
        <v/>
      </c>
      <c r="CG762" s="1347" t="str">
        <f t="shared" si="2148"/>
        <v/>
      </c>
      <c r="CH762" s="1347" t="str">
        <f t="shared" si="2148"/>
        <v/>
      </c>
      <c r="CI762" s="1347" t="str">
        <f t="shared" si="2148"/>
        <v/>
      </c>
      <c r="CJ762" s="1347" t="str">
        <f t="shared" si="2148"/>
        <v/>
      </c>
      <c r="CK762" s="1348" t="str">
        <f t="shared" si="2148"/>
        <v/>
      </c>
      <c r="CL762" s="1348" t="str">
        <f t="shared" si="2148"/>
        <v/>
      </c>
      <c r="CM762" s="1348" t="str">
        <f t="shared" si="2148"/>
        <v/>
      </c>
      <c r="CN762" s="1347" t="str">
        <f t="shared" si="2148"/>
        <v/>
      </c>
      <c r="CO762" s="1347" t="str">
        <f t="shared" si="2148"/>
        <v/>
      </c>
      <c r="CP762" s="1347" t="str">
        <f t="shared" si="2148"/>
        <v/>
      </c>
      <c r="CQ762" s="1347" t="str">
        <f t="shared" si="2148"/>
        <v/>
      </c>
      <c r="CR762" s="1347" t="str">
        <f t="shared" si="2148"/>
        <v/>
      </c>
      <c r="CS762" s="1346" t="str">
        <f t="shared" si="2148"/>
        <v/>
      </c>
      <c r="CT762" s="1349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48"/>
        <v/>
      </c>
      <c r="CF763" s="1347" t="str">
        <f t="shared" si="2148"/>
        <v/>
      </c>
      <c r="CG763" s="1347" t="str">
        <f t="shared" si="2148"/>
        <v/>
      </c>
      <c r="CH763" s="1347" t="str">
        <f t="shared" si="2148"/>
        <v/>
      </c>
      <c r="CI763" s="1347" t="str">
        <f t="shared" si="2148"/>
        <v/>
      </c>
      <c r="CJ763" s="1347" t="str">
        <f t="shared" si="2148"/>
        <v/>
      </c>
      <c r="CK763" s="1348" t="str">
        <f t="shared" si="2148"/>
        <v/>
      </c>
      <c r="CL763" s="1348" t="str">
        <f t="shared" si="2148"/>
        <v/>
      </c>
      <c r="CM763" s="1348" t="str">
        <f t="shared" si="2148"/>
        <v/>
      </c>
      <c r="CN763" s="1347" t="str">
        <f t="shared" si="2148"/>
        <v/>
      </c>
      <c r="CO763" s="1347" t="str">
        <f t="shared" si="2148"/>
        <v/>
      </c>
      <c r="CP763" s="1347" t="str">
        <f t="shared" si="2148"/>
        <v/>
      </c>
      <c r="CQ763" s="1347" t="str">
        <f t="shared" si="2148"/>
        <v/>
      </c>
      <c r="CR763" s="1347" t="str">
        <f t="shared" si="2148"/>
        <v/>
      </c>
      <c r="CS763" s="1346" t="str">
        <f t="shared" si="2148"/>
        <v/>
      </c>
      <c r="CT763" s="1349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48"/>
        <v/>
      </c>
      <c r="CF764" s="1347" t="str">
        <f t="shared" si="2148"/>
        <v/>
      </c>
      <c r="CG764" s="1347" t="str">
        <f t="shared" si="2148"/>
        <v/>
      </c>
      <c r="CH764" s="1347" t="str">
        <f t="shared" si="2148"/>
        <v/>
      </c>
      <c r="CI764" s="1347" t="str">
        <f t="shared" si="2148"/>
        <v/>
      </c>
      <c r="CJ764" s="1347" t="str">
        <f t="shared" si="2148"/>
        <v/>
      </c>
      <c r="CK764" s="1348" t="str">
        <f t="shared" si="2148"/>
        <v/>
      </c>
      <c r="CL764" s="1348" t="str">
        <f t="shared" si="2148"/>
        <v/>
      </c>
      <c r="CM764" s="1348" t="str">
        <f t="shared" si="2148"/>
        <v/>
      </c>
      <c r="CN764" s="1347" t="str">
        <f t="shared" si="2148"/>
        <v/>
      </c>
      <c r="CO764" s="1347" t="str">
        <f t="shared" si="2148"/>
        <v/>
      </c>
      <c r="CP764" s="1347" t="str">
        <f t="shared" si="2148"/>
        <v/>
      </c>
      <c r="CQ764" s="1347" t="str">
        <f t="shared" si="2148"/>
        <v/>
      </c>
      <c r="CR764" s="1347" t="str">
        <f t="shared" si="2148"/>
        <v/>
      </c>
      <c r="CS764" s="1346" t="str">
        <f t="shared" si="2148"/>
        <v/>
      </c>
      <c r="CT764" s="1349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5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55"/>
        <v/>
      </c>
      <c r="CF766" s="1347" t="str">
        <f t="shared" si="2155"/>
        <v/>
      </c>
      <c r="CG766" s="1347" t="str">
        <f t="shared" si="2155"/>
        <v/>
      </c>
      <c r="CH766" s="1347" t="str">
        <f t="shared" si="2155"/>
        <v/>
      </c>
      <c r="CI766" s="1347" t="str">
        <f t="shared" si="2155"/>
        <v/>
      </c>
      <c r="CJ766" s="1347" t="str">
        <f t="shared" si="2155"/>
        <v/>
      </c>
      <c r="CK766" s="1348" t="str">
        <f t="shared" si="2155"/>
        <v/>
      </c>
      <c r="CL766" s="1348">
        <f t="shared" si="2155"/>
        <v>20</v>
      </c>
      <c r="CM766" s="1348" t="str">
        <f t="shared" si="2155"/>
        <v/>
      </c>
      <c r="CN766" s="1347" t="str">
        <f t="shared" si="2155"/>
        <v/>
      </c>
      <c r="CO766" s="1347" t="str">
        <f t="shared" si="2155"/>
        <v/>
      </c>
      <c r="CP766" s="1347" t="str">
        <f t="shared" si="2155"/>
        <v/>
      </c>
      <c r="CQ766" s="1347" t="str">
        <f t="shared" si="2155"/>
        <v/>
      </c>
      <c r="CR766" s="1347" t="str">
        <f t="shared" si="2155"/>
        <v/>
      </c>
      <c r="CS766" s="1346" t="str">
        <f t="shared" si="2155"/>
        <v/>
      </c>
      <c r="CT766" s="1349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56"/>
        <v/>
      </c>
      <c r="CF767" s="1347" t="str">
        <f t="shared" si="2156"/>
        <v/>
      </c>
      <c r="CG767" s="1347" t="str">
        <f t="shared" si="2156"/>
        <v/>
      </c>
      <c r="CH767" s="1347" t="str">
        <f t="shared" si="2156"/>
        <v/>
      </c>
      <c r="CI767" s="1347" t="str">
        <f t="shared" si="2156"/>
        <v/>
      </c>
      <c r="CJ767" s="1347" t="str">
        <f t="shared" si="2156"/>
        <v/>
      </c>
      <c r="CK767" s="1348" t="str">
        <f t="shared" si="2156"/>
        <v/>
      </c>
      <c r="CL767" s="1348">
        <f t="shared" si="2156"/>
        <v>5</v>
      </c>
      <c r="CM767" s="1348" t="str">
        <f t="shared" si="2156"/>
        <v/>
      </c>
      <c r="CN767" s="1347" t="str">
        <f t="shared" si="2156"/>
        <v/>
      </c>
      <c r="CO767" s="1347" t="str">
        <f t="shared" si="2156"/>
        <v/>
      </c>
      <c r="CP767" s="1347" t="str">
        <f t="shared" si="2156"/>
        <v/>
      </c>
      <c r="CQ767" s="1347" t="str">
        <f t="shared" si="2156"/>
        <v/>
      </c>
      <c r="CR767" s="1347" t="str">
        <f t="shared" si="2156"/>
        <v/>
      </c>
      <c r="CS767" s="1346" t="str">
        <f t="shared" si="2156"/>
        <v/>
      </c>
      <c r="CT767" s="1349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56"/>
        <v/>
      </c>
      <c r="CF768" s="1347" t="str">
        <f t="shared" si="2156"/>
        <v/>
      </c>
      <c r="CG768" s="1347" t="str">
        <f t="shared" si="2156"/>
        <v/>
      </c>
      <c r="CH768" s="1347" t="str">
        <f t="shared" si="2156"/>
        <v/>
      </c>
      <c r="CI768" s="1347" t="str">
        <f t="shared" si="2156"/>
        <v/>
      </c>
      <c r="CJ768" s="1347" t="str">
        <f t="shared" si="2156"/>
        <v/>
      </c>
      <c r="CK768" s="1348" t="str">
        <f t="shared" si="2156"/>
        <v/>
      </c>
      <c r="CL768" s="1348">
        <f t="shared" si="2156"/>
        <v>1</v>
      </c>
      <c r="CM768" s="1348" t="str">
        <f t="shared" si="2156"/>
        <v/>
      </c>
      <c r="CN768" s="1347" t="str">
        <f t="shared" si="2156"/>
        <v/>
      </c>
      <c r="CO768" s="1347" t="str">
        <f t="shared" si="2156"/>
        <v/>
      </c>
      <c r="CP768" s="1347" t="str">
        <f t="shared" si="2156"/>
        <v/>
      </c>
      <c r="CQ768" s="1347" t="str">
        <f t="shared" si="2156"/>
        <v/>
      </c>
      <c r="CR768" s="1347" t="str">
        <f t="shared" si="2156"/>
        <v/>
      </c>
      <c r="CS768" s="1346" t="str">
        <f t="shared" si="2156"/>
        <v/>
      </c>
      <c r="CT768" s="1349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56"/>
        <v/>
      </c>
      <c r="CF769" s="1347" t="str">
        <f t="shared" si="2156"/>
        <v/>
      </c>
      <c r="CG769" s="1347" t="str">
        <f t="shared" si="2156"/>
        <v/>
      </c>
      <c r="CH769" s="1347" t="str">
        <f t="shared" si="2156"/>
        <v/>
      </c>
      <c r="CI769" s="1347" t="str">
        <f t="shared" si="2156"/>
        <v/>
      </c>
      <c r="CJ769" s="1347" t="str">
        <f t="shared" si="2156"/>
        <v/>
      </c>
      <c r="CK769" s="1348" t="str">
        <f t="shared" si="2156"/>
        <v/>
      </c>
      <c r="CL769" s="1348">
        <f t="shared" si="2156"/>
        <v>100</v>
      </c>
      <c r="CM769" s="1348" t="str">
        <f t="shared" si="2156"/>
        <v/>
      </c>
      <c r="CN769" s="1347" t="str">
        <f t="shared" si="2156"/>
        <v/>
      </c>
      <c r="CO769" s="1347" t="str">
        <f t="shared" si="2156"/>
        <v/>
      </c>
      <c r="CP769" s="1347" t="str">
        <f t="shared" si="2156"/>
        <v/>
      </c>
      <c r="CQ769" s="1347" t="str">
        <f t="shared" si="2156"/>
        <v/>
      </c>
      <c r="CR769" s="1347" t="str">
        <f t="shared" si="2156"/>
        <v/>
      </c>
      <c r="CS769" s="1346" t="str">
        <f t="shared" si="2156"/>
        <v/>
      </c>
      <c r="CT769" s="1349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5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63"/>
        <v/>
      </c>
      <c r="CF771" s="1347" t="str">
        <f t="shared" si="2163"/>
        <v/>
      </c>
      <c r="CG771" s="1347" t="str">
        <f t="shared" si="2163"/>
        <v/>
      </c>
      <c r="CH771" s="1347" t="str">
        <f t="shared" si="2163"/>
        <v/>
      </c>
      <c r="CI771" s="1347" t="str">
        <f t="shared" si="2163"/>
        <v/>
      </c>
      <c r="CJ771" s="1347" t="str">
        <f t="shared" si="2163"/>
        <v/>
      </c>
      <c r="CK771" s="1348" t="str">
        <f t="shared" si="2163"/>
        <v/>
      </c>
      <c r="CL771" s="1348">
        <f t="shared" si="2163"/>
        <v>100</v>
      </c>
      <c r="CM771" s="1348" t="str">
        <f t="shared" si="2163"/>
        <v/>
      </c>
      <c r="CN771" s="1347" t="str">
        <f t="shared" si="2163"/>
        <v/>
      </c>
      <c r="CO771" s="1347" t="str">
        <f t="shared" si="2163"/>
        <v/>
      </c>
      <c r="CP771" s="1347" t="str">
        <f t="shared" si="2163"/>
        <v/>
      </c>
      <c r="CQ771" s="1347" t="str">
        <f t="shared" si="2163"/>
        <v/>
      </c>
      <c r="CR771" s="1347" t="str">
        <f t="shared" si="2163"/>
        <v/>
      </c>
      <c r="CS771" s="1346" t="str">
        <f t="shared" si="2163"/>
        <v/>
      </c>
      <c r="CT771" s="1349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64"/>
        <v/>
      </c>
      <c r="CF772" s="1347" t="str">
        <f t="shared" si="2164"/>
        <v/>
      </c>
      <c r="CG772" s="1347" t="str">
        <f t="shared" si="2164"/>
        <v/>
      </c>
      <c r="CH772" s="1347" t="str">
        <f t="shared" si="2164"/>
        <v/>
      </c>
      <c r="CI772" s="1347" t="str">
        <f t="shared" si="2164"/>
        <v/>
      </c>
      <c r="CJ772" s="1347" t="str">
        <f t="shared" si="2164"/>
        <v/>
      </c>
      <c r="CK772" s="1348">
        <f t="shared" si="2164"/>
        <v>24</v>
      </c>
      <c r="CL772" s="1348">
        <f t="shared" si="2164"/>
        <v>48</v>
      </c>
      <c r="CM772" s="1348">
        <f t="shared" si="2164"/>
        <v>120</v>
      </c>
      <c r="CN772" s="1347">
        <f t="shared" si="2164"/>
        <v>120</v>
      </c>
      <c r="CO772" s="1347" t="str">
        <f t="shared" si="2164"/>
        <v/>
      </c>
      <c r="CP772" s="1347" t="str">
        <f t="shared" si="2164"/>
        <v/>
      </c>
      <c r="CQ772" s="1347" t="str">
        <f t="shared" si="2164"/>
        <v/>
      </c>
      <c r="CR772" s="1347" t="str">
        <f t="shared" si="2164"/>
        <v/>
      </c>
      <c r="CS772" s="1346" t="str">
        <f t="shared" si="2164"/>
        <v/>
      </c>
      <c r="CT772" s="1349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64"/>
        <v/>
      </c>
      <c r="CF773" s="1347" t="str">
        <f t="shared" si="2164"/>
        <v/>
      </c>
      <c r="CG773" s="1347" t="str">
        <f t="shared" si="2164"/>
        <v/>
      </c>
      <c r="CH773" s="1347" t="str">
        <f t="shared" si="2164"/>
        <v/>
      </c>
      <c r="CI773" s="1347" t="str">
        <f t="shared" si="2164"/>
        <v/>
      </c>
      <c r="CJ773" s="1347" t="str">
        <f t="shared" si="2164"/>
        <v/>
      </c>
      <c r="CK773" s="1348">
        <f t="shared" si="2164"/>
        <v>128</v>
      </c>
      <c r="CL773" s="1348">
        <f t="shared" si="2164"/>
        <v>240</v>
      </c>
      <c r="CM773" s="1348">
        <f t="shared" si="2164"/>
        <v>432</v>
      </c>
      <c r="CN773" s="1347">
        <f t="shared" si="2164"/>
        <v>540</v>
      </c>
      <c r="CO773" s="1347" t="str">
        <f t="shared" si="2164"/>
        <v/>
      </c>
      <c r="CP773" s="1347" t="str">
        <f t="shared" si="2164"/>
        <v/>
      </c>
      <c r="CQ773" s="1347" t="str">
        <f t="shared" si="2164"/>
        <v/>
      </c>
      <c r="CR773" s="1347" t="str">
        <f t="shared" si="2164"/>
        <v/>
      </c>
      <c r="CS773" s="1346" t="str">
        <f t="shared" si="2164"/>
        <v/>
      </c>
      <c r="CT773" s="1349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64"/>
        <v/>
      </c>
      <c r="CF774" s="1347" t="str">
        <f t="shared" si="2164"/>
        <v/>
      </c>
      <c r="CG774" s="1347" t="str">
        <f t="shared" si="2164"/>
        <v/>
      </c>
      <c r="CH774" s="1347" t="str">
        <f t="shared" si="2164"/>
        <v/>
      </c>
      <c r="CI774" s="1347" t="str">
        <f t="shared" si="2164"/>
        <v/>
      </c>
      <c r="CJ774" s="1347" t="str">
        <f t="shared" si="2164"/>
        <v/>
      </c>
      <c r="CK774" s="1348" t="str">
        <f t="shared" si="2164"/>
        <v/>
      </c>
      <c r="CL774" s="1348" t="str">
        <f t="shared" si="2164"/>
        <v/>
      </c>
      <c r="CM774" s="1348" t="str">
        <f t="shared" si="2164"/>
        <v/>
      </c>
      <c r="CN774" s="1347" t="str">
        <f t="shared" si="2164"/>
        <v/>
      </c>
      <c r="CO774" s="1347" t="str">
        <f t="shared" si="2164"/>
        <v/>
      </c>
      <c r="CP774" s="1347" t="str">
        <f t="shared" si="2164"/>
        <v/>
      </c>
      <c r="CQ774" s="1347" t="str">
        <f t="shared" si="2164"/>
        <v/>
      </c>
      <c r="CR774" s="1347" t="str">
        <f t="shared" si="2164"/>
        <v/>
      </c>
      <c r="CS774" s="1346" t="str">
        <f t="shared" si="2164"/>
        <v/>
      </c>
      <c r="CT774" s="1349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64"/>
        <v/>
      </c>
      <c r="CF775" s="1347" t="str">
        <f t="shared" si="2164"/>
        <v/>
      </c>
      <c r="CG775" s="1347" t="str">
        <f t="shared" si="2164"/>
        <v/>
      </c>
      <c r="CH775" s="1347" t="str">
        <f t="shared" si="2164"/>
        <v/>
      </c>
      <c r="CI775" s="1347" t="str">
        <f t="shared" si="2164"/>
        <v/>
      </c>
      <c r="CJ775" s="1347" t="str">
        <f t="shared" si="2164"/>
        <v/>
      </c>
      <c r="CK775" s="1348">
        <f t="shared" si="2164"/>
        <v>144</v>
      </c>
      <c r="CL775" s="1348">
        <f t="shared" si="2164"/>
        <v>156</v>
      </c>
      <c r="CM775" s="1348">
        <f t="shared" si="2164"/>
        <v>540</v>
      </c>
      <c r="CN775" s="1347">
        <f t="shared" si="2164"/>
        <v>1080</v>
      </c>
      <c r="CO775" s="1347" t="str">
        <f t="shared" si="2164"/>
        <v/>
      </c>
      <c r="CP775" s="1347" t="str">
        <f t="shared" si="2164"/>
        <v/>
      </c>
      <c r="CQ775" s="1347" t="str">
        <f t="shared" si="2164"/>
        <v/>
      </c>
      <c r="CR775" s="1347" t="str">
        <f t="shared" si="2164"/>
        <v/>
      </c>
      <c r="CS775" s="1346" t="str">
        <f t="shared" si="2164"/>
        <v/>
      </c>
      <c r="CT775" s="1349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5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71"/>
        <v/>
      </c>
      <c r="CF777" s="1347" t="str">
        <f t="shared" si="2171"/>
        <v/>
      </c>
      <c r="CG777" s="1347" t="str">
        <f t="shared" si="2171"/>
        <v/>
      </c>
      <c r="CH777" s="1347" t="str">
        <f t="shared" si="2171"/>
        <v/>
      </c>
      <c r="CI777" s="1347" t="str">
        <f t="shared" si="2171"/>
        <v/>
      </c>
      <c r="CJ777" s="1347" t="str">
        <f t="shared" si="2171"/>
        <v/>
      </c>
      <c r="CK777" s="1348" t="str">
        <f t="shared" si="2171"/>
        <v/>
      </c>
      <c r="CL777" s="1348">
        <f t="shared" si="2171"/>
        <v>1</v>
      </c>
      <c r="CM777" s="1348" t="str">
        <f t="shared" si="2171"/>
        <v/>
      </c>
      <c r="CN777" s="1347" t="str">
        <f t="shared" si="2171"/>
        <v/>
      </c>
      <c r="CO777" s="1347" t="str">
        <f t="shared" si="2171"/>
        <v/>
      </c>
      <c r="CP777" s="1347" t="str">
        <f t="shared" si="2171"/>
        <v/>
      </c>
      <c r="CQ777" s="1347" t="str">
        <f t="shared" si="2171"/>
        <v/>
      </c>
      <c r="CR777" s="1347" t="str">
        <f t="shared" si="2171"/>
        <v/>
      </c>
      <c r="CS777" s="1346" t="str">
        <f t="shared" si="2171"/>
        <v/>
      </c>
      <c r="CT777" s="1349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5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72"/>
        <v/>
      </c>
      <c r="CF778" s="1347" t="str">
        <f t="shared" si="2172"/>
        <v/>
      </c>
      <c r="CG778" s="1347" t="str">
        <f t="shared" si="2172"/>
        <v/>
      </c>
      <c r="CH778" s="1347" t="str">
        <f t="shared" si="2172"/>
        <v/>
      </c>
      <c r="CI778" s="1347" t="str">
        <f t="shared" si="2172"/>
        <v/>
      </c>
      <c r="CJ778" s="1347" t="str">
        <f t="shared" si="2172"/>
        <v/>
      </c>
      <c r="CK778" s="1348" t="str">
        <f t="shared" si="2172"/>
        <v/>
      </c>
      <c r="CL778" s="1348">
        <f t="shared" si="2172"/>
        <v>12</v>
      </c>
      <c r="CM778" s="1348" t="str">
        <f t="shared" si="2172"/>
        <v/>
      </c>
      <c r="CN778" s="1347" t="str">
        <f t="shared" si="2172"/>
        <v/>
      </c>
      <c r="CO778" s="1347" t="str">
        <f t="shared" si="2172"/>
        <v/>
      </c>
      <c r="CP778" s="1347" t="str">
        <f t="shared" si="2172"/>
        <v/>
      </c>
      <c r="CQ778" s="1347" t="str">
        <f t="shared" si="2172"/>
        <v/>
      </c>
      <c r="CR778" s="1347" t="str">
        <f t="shared" si="2172"/>
        <v/>
      </c>
      <c r="CS778" s="1346" t="str">
        <f t="shared" si="2172"/>
        <v/>
      </c>
      <c r="CT778" s="1349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5" t="str">
        <f t="shared" si="2194"/>
        <v/>
      </c>
      <c r="CE779" s="1346" t="str">
        <f t="shared" si="2172"/>
        <v/>
      </c>
      <c r="CF779" s="1347" t="str">
        <f t="shared" si="2172"/>
        <v/>
      </c>
      <c r="CG779" s="1347" t="str">
        <f t="shared" si="2172"/>
        <v/>
      </c>
      <c r="CH779" s="1347" t="str">
        <f t="shared" si="2172"/>
        <v/>
      </c>
      <c r="CI779" s="1347" t="str">
        <f t="shared" si="2172"/>
        <v/>
      </c>
      <c r="CJ779" s="1347" t="str">
        <f t="shared" si="2172"/>
        <v/>
      </c>
      <c r="CK779" s="1348" t="str">
        <f t="shared" si="2172"/>
        <v/>
      </c>
      <c r="CL779" s="1348">
        <f t="shared" si="2172"/>
        <v>3.5</v>
      </c>
      <c r="CM779" s="1348" t="str">
        <f t="shared" si="2172"/>
        <v/>
      </c>
      <c r="CN779" s="1347" t="str">
        <f t="shared" si="2172"/>
        <v/>
      </c>
      <c r="CO779" s="1347" t="str">
        <f t="shared" si="2172"/>
        <v/>
      </c>
      <c r="CP779" s="1347" t="str">
        <f t="shared" si="2172"/>
        <v/>
      </c>
      <c r="CQ779" s="1347" t="str">
        <f t="shared" si="2172"/>
        <v/>
      </c>
      <c r="CR779" s="1347" t="str">
        <f t="shared" si="2172"/>
        <v/>
      </c>
      <c r="CS779" s="1346" t="str">
        <f t="shared" si="2172"/>
        <v/>
      </c>
      <c r="CT779" s="1349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5" t="str">
        <f t="shared" si="2194"/>
        <v/>
      </c>
      <c r="CE780" s="1346" t="str">
        <f t="shared" si="2172"/>
        <v/>
      </c>
      <c r="CF780" s="1347" t="str">
        <f t="shared" si="2172"/>
        <v/>
      </c>
      <c r="CG780" s="1347" t="str">
        <f t="shared" si="2172"/>
        <v/>
      </c>
      <c r="CH780" s="1347" t="str">
        <f t="shared" si="2172"/>
        <v/>
      </c>
      <c r="CI780" s="1347" t="str">
        <f t="shared" si="2172"/>
        <v/>
      </c>
      <c r="CJ780" s="1347" t="str">
        <f t="shared" si="2172"/>
        <v/>
      </c>
      <c r="CK780" s="1348" t="str">
        <f t="shared" si="2172"/>
        <v/>
      </c>
      <c r="CL780" s="1348">
        <f t="shared" si="2172"/>
        <v>42</v>
      </c>
      <c r="CM780" s="1348" t="str">
        <f t="shared" si="2172"/>
        <v/>
      </c>
      <c r="CN780" s="1347" t="str">
        <f t="shared" si="2172"/>
        <v/>
      </c>
      <c r="CO780" s="1347" t="str">
        <f t="shared" si="2172"/>
        <v/>
      </c>
      <c r="CP780" s="1347" t="str">
        <f t="shared" si="2172"/>
        <v/>
      </c>
      <c r="CQ780" s="1347" t="str">
        <f t="shared" si="2172"/>
        <v/>
      </c>
      <c r="CR780" s="1347" t="str">
        <f t="shared" si="2172"/>
        <v/>
      </c>
      <c r="CS780" s="1346" t="str">
        <f t="shared" si="2172"/>
        <v/>
      </c>
      <c r="CT780" s="1349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5" t="str">
        <f t="shared" si="2194"/>
        <v/>
      </c>
      <c r="CE781" s="1346" t="str">
        <f t="shared" si="2172"/>
        <v/>
      </c>
      <c r="CF781" s="1347" t="str">
        <f t="shared" si="2172"/>
        <v/>
      </c>
      <c r="CG781" s="1347" t="str">
        <f t="shared" si="2172"/>
        <v/>
      </c>
      <c r="CH781" s="1347" t="str">
        <f t="shared" si="2172"/>
        <v/>
      </c>
      <c r="CI781" s="1347" t="str">
        <f t="shared" si="2172"/>
        <v/>
      </c>
      <c r="CJ781" s="1347" t="str">
        <f t="shared" si="2172"/>
        <v/>
      </c>
      <c r="CK781" s="1348" t="str">
        <f t="shared" si="2172"/>
        <v/>
      </c>
      <c r="CL781" s="1348">
        <f t="shared" si="2172"/>
        <v>360</v>
      </c>
      <c r="CM781" s="1348" t="str">
        <f t="shared" si="2172"/>
        <v/>
      </c>
      <c r="CN781" s="1347" t="str">
        <f t="shared" si="2172"/>
        <v/>
      </c>
      <c r="CO781" s="1347" t="str">
        <f t="shared" si="2172"/>
        <v/>
      </c>
      <c r="CP781" s="1347" t="str">
        <f t="shared" si="2172"/>
        <v/>
      </c>
      <c r="CQ781" s="1347" t="str">
        <f t="shared" si="2172"/>
        <v/>
      </c>
      <c r="CR781" s="1347" t="str">
        <f t="shared" si="2172"/>
        <v/>
      </c>
      <c r="CS781" s="1346" t="str">
        <f t="shared" si="2172"/>
        <v/>
      </c>
      <c r="CT781" s="1349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5" t="str">
        <f t="shared" si="2194"/>
        <v/>
      </c>
      <c r="CE782" s="1346" t="str">
        <f t="shared" si="2172"/>
        <v/>
      </c>
      <c r="CF782" s="1347" t="str">
        <f t="shared" si="2172"/>
        <v/>
      </c>
      <c r="CG782" s="1347" t="str">
        <f t="shared" si="2172"/>
        <v/>
      </c>
      <c r="CH782" s="1347" t="str">
        <f t="shared" si="2172"/>
        <v/>
      </c>
      <c r="CI782" s="1347" t="str">
        <f t="shared" si="2172"/>
        <v/>
      </c>
      <c r="CJ782" s="1347" t="str">
        <f t="shared" si="2172"/>
        <v/>
      </c>
      <c r="CK782" s="1348" t="str">
        <f t="shared" si="2172"/>
        <v/>
      </c>
      <c r="CL782" s="1348" t="str">
        <f t="shared" si="2172"/>
        <v/>
      </c>
      <c r="CM782" s="1348" t="str">
        <f t="shared" si="2172"/>
        <v/>
      </c>
      <c r="CN782" s="1347" t="str">
        <f t="shared" si="2172"/>
        <v/>
      </c>
      <c r="CO782" s="1347" t="str">
        <f t="shared" si="2172"/>
        <v/>
      </c>
      <c r="CP782" s="1347" t="str">
        <f t="shared" si="2172"/>
        <v/>
      </c>
      <c r="CQ782" s="1347" t="str">
        <f t="shared" si="2172"/>
        <v/>
      </c>
      <c r="CR782" s="1347" t="str">
        <f t="shared" si="2172"/>
        <v/>
      </c>
      <c r="CS782" s="1346" t="str">
        <f t="shared" si="2172"/>
        <v/>
      </c>
      <c r="CT782" s="1349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5" t="str">
        <f t="shared" si="2194"/>
        <v/>
      </c>
      <c r="CE783" s="1346" t="str">
        <f t="shared" si="2172"/>
        <v/>
      </c>
      <c r="CF783" s="1347" t="str">
        <f t="shared" si="2172"/>
        <v/>
      </c>
      <c r="CG783" s="1347" t="str">
        <f t="shared" si="2172"/>
        <v/>
      </c>
      <c r="CH783" s="1347" t="str">
        <f t="shared" si="2172"/>
        <v/>
      </c>
      <c r="CI783" s="1347" t="str">
        <f t="shared" si="2172"/>
        <v/>
      </c>
      <c r="CJ783" s="1347" t="str">
        <f t="shared" si="2172"/>
        <v/>
      </c>
      <c r="CK783" s="1348">
        <f t="shared" si="2172"/>
        <v>1200</v>
      </c>
      <c r="CL783" s="1348">
        <f t="shared" si="2172"/>
        <v>1440</v>
      </c>
      <c r="CM783" s="1348">
        <f t="shared" si="2172"/>
        <v>1800</v>
      </c>
      <c r="CN783" s="1347" t="str">
        <f t="shared" si="2172"/>
        <v/>
      </c>
      <c r="CO783" s="1347" t="str">
        <f t="shared" si="2172"/>
        <v/>
      </c>
      <c r="CP783" s="1347" t="str">
        <f t="shared" si="2172"/>
        <v/>
      </c>
      <c r="CQ783" s="1347" t="str">
        <f t="shared" si="2172"/>
        <v/>
      </c>
      <c r="CR783" s="1347" t="str">
        <f t="shared" si="2172"/>
        <v/>
      </c>
      <c r="CS783" s="1346" t="str">
        <f t="shared" si="2172"/>
        <v/>
      </c>
      <c r="CT783" s="1349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5" t="str">
        <f t="shared" si="2194"/>
        <v/>
      </c>
      <c r="CE784" s="1346" t="str">
        <f t="shared" si="2172"/>
        <v/>
      </c>
      <c r="CF784" s="1347" t="str">
        <f t="shared" si="2172"/>
        <v/>
      </c>
      <c r="CG784" s="1347" t="str">
        <f t="shared" si="2172"/>
        <v/>
      </c>
      <c r="CH784" s="1347" t="str">
        <f t="shared" si="2172"/>
        <v/>
      </c>
      <c r="CI784" s="1347" t="str">
        <f t="shared" si="2172"/>
        <v/>
      </c>
      <c r="CJ784" s="1347" t="str">
        <f t="shared" si="2172"/>
        <v/>
      </c>
      <c r="CK784" s="1348" t="str">
        <f t="shared" si="2172"/>
        <v/>
      </c>
      <c r="CL784" s="1348" t="str">
        <f t="shared" si="2172"/>
        <v/>
      </c>
      <c r="CM784" s="1348" t="str">
        <f t="shared" si="2172"/>
        <v/>
      </c>
      <c r="CN784" s="1347" t="str">
        <f t="shared" si="2172"/>
        <v/>
      </c>
      <c r="CO784" s="1347" t="str">
        <f t="shared" si="2172"/>
        <v/>
      </c>
      <c r="CP784" s="1347" t="str">
        <f t="shared" si="2172"/>
        <v/>
      </c>
      <c r="CQ784" s="1347" t="str">
        <f t="shared" si="2172"/>
        <v/>
      </c>
      <c r="CR784" s="1347" t="str">
        <f t="shared" si="2172"/>
        <v/>
      </c>
      <c r="CS784" s="1346" t="str">
        <f t="shared" si="2172"/>
        <v/>
      </c>
      <c r="CT784" s="1349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5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03"/>
        <v/>
      </c>
      <c r="CF786" s="1347" t="str">
        <f t="shared" si="2203"/>
        <v/>
      </c>
      <c r="CG786" s="1347" t="str">
        <f t="shared" si="2203"/>
        <v/>
      </c>
      <c r="CH786" s="1347" t="str">
        <f t="shared" si="2203"/>
        <v/>
      </c>
      <c r="CI786" s="1347" t="str">
        <f t="shared" si="2203"/>
        <v/>
      </c>
      <c r="CJ786" s="1347" t="str">
        <f t="shared" si="2203"/>
        <v/>
      </c>
      <c r="CK786" s="1348" t="str">
        <f t="shared" si="2203"/>
        <v/>
      </c>
      <c r="CL786" s="1348" t="str">
        <f t="shared" si="2203"/>
        <v/>
      </c>
      <c r="CM786" s="1348" t="str">
        <f t="shared" si="2203"/>
        <v/>
      </c>
      <c r="CN786" s="1347" t="str">
        <f t="shared" si="2203"/>
        <v/>
      </c>
      <c r="CO786" s="1347" t="str">
        <f t="shared" si="2203"/>
        <v/>
      </c>
      <c r="CP786" s="1347" t="str">
        <f t="shared" si="2203"/>
        <v/>
      </c>
      <c r="CQ786" s="1347" t="str">
        <f t="shared" si="2203"/>
        <v/>
      </c>
      <c r="CR786" s="1347" t="str">
        <f t="shared" si="2203"/>
        <v/>
      </c>
      <c r="CS786" s="1346" t="str">
        <f t="shared" si="2203"/>
        <v/>
      </c>
      <c r="CT786" s="1349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5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04"/>
        <v/>
      </c>
      <c r="CF787" s="1347" t="str">
        <f t="shared" si="2204"/>
        <v/>
      </c>
      <c r="CG787" s="1347" t="str">
        <f t="shared" si="2204"/>
        <v/>
      </c>
      <c r="CH787" s="1347" t="str">
        <f t="shared" si="2204"/>
        <v/>
      </c>
      <c r="CI787" s="1347" t="str">
        <f t="shared" si="2204"/>
        <v/>
      </c>
      <c r="CJ787" s="1347" t="str">
        <f t="shared" si="2204"/>
        <v/>
      </c>
      <c r="CK787" s="1348" t="str">
        <f t="shared" si="2204"/>
        <v/>
      </c>
      <c r="CL787" s="1348" t="str">
        <f t="shared" si="2204"/>
        <v/>
      </c>
      <c r="CM787" s="1348" t="str">
        <f t="shared" si="2204"/>
        <v/>
      </c>
      <c r="CN787" s="1347" t="str">
        <f t="shared" si="2204"/>
        <v/>
      </c>
      <c r="CO787" s="1347" t="str">
        <f t="shared" si="2204"/>
        <v/>
      </c>
      <c r="CP787" s="1347" t="str">
        <f t="shared" si="2204"/>
        <v/>
      </c>
      <c r="CQ787" s="1347" t="str">
        <f t="shared" si="2204"/>
        <v/>
      </c>
      <c r="CR787" s="1347" t="str">
        <f t="shared" si="2204"/>
        <v/>
      </c>
      <c r="CS787" s="1346" t="str">
        <f t="shared" si="2204"/>
        <v/>
      </c>
      <c r="CT787" s="1349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5" t="str">
        <f t="shared" si="2226"/>
        <v/>
      </c>
      <c r="CE788" s="1346" t="str">
        <f t="shared" si="2204"/>
        <v/>
      </c>
      <c r="CF788" s="1347" t="str">
        <f t="shared" si="2204"/>
        <v/>
      </c>
      <c r="CG788" s="1347" t="str">
        <f t="shared" si="2204"/>
        <v/>
      </c>
      <c r="CH788" s="1347" t="str">
        <f t="shared" si="2204"/>
        <v/>
      </c>
      <c r="CI788" s="1347" t="str">
        <f t="shared" si="2204"/>
        <v/>
      </c>
      <c r="CJ788" s="1347" t="str">
        <f t="shared" si="2204"/>
        <v/>
      </c>
      <c r="CK788" s="1348" t="str">
        <f t="shared" si="2204"/>
        <v/>
      </c>
      <c r="CL788" s="1348" t="str">
        <f t="shared" si="2204"/>
        <v/>
      </c>
      <c r="CM788" s="1348" t="str">
        <f t="shared" si="2204"/>
        <v/>
      </c>
      <c r="CN788" s="1347" t="str">
        <f t="shared" si="2204"/>
        <v/>
      </c>
      <c r="CO788" s="1347" t="str">
        <f t="shared" si="2204"/>
        <v/>
      </c>
      <c r="CP788" s="1347" t="str">
        <f t="shared" si="2204"/>
        <v/>
      </c>
      <c r="CQ788" s="1347" t="str">
        <f t="shared" si="2204"/>
        <v/>
      </c>
      <c r="CR788" s="1347" t="str">
        <f t="shared" si="2204"/>
        <v/>
      </c>
      <c r="CS788" s="1346" t="str">
        <f t="shared" si="2204"/>
        <v/>
      </c>
      <c r="CT788" s="1349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5" t="str">
        <f t="shared" si="2226"/>
        <v/>
      </c>
      <c r="CE789" s="1346" t="str">
        <f t="shared" si="2204"/>
        <v/>
      </c>
      <c r="CF789" s="1347" t="str">
        <f t="shared" si="2204"/>
        <v/>
      </c>
      <c r="CG789" s="1347" t="str">
        <f t="shared" si="2204"/>
        <v/>
      </c>
      <c r="CH789" s="1347" t="str">
        <f t="shared" si="2204"/>
        <v/>
      </c>
      <c r="CI789" s="1347" t="str">
        <f t="shared" si="2204"/>
        <v/>
      </c>
      <c r="CJ789" s="1347" t="str">
        <f t="shared" si="2204"/>
        <v/>
      </c>
      <c r="CK789" s="1348" t="str">
        <f t="shared" si="2204"/>
        <v/>
      </c>
      <c r="CL789" s="1348" t="str">
        <f t="shared" si="2204"/>
        <v/>
      </c>
      <c r="CM789" s="1348" t="str">
        <f t="shared" si="2204"/>
        <v/>
      </c>
      <c r="CN789" s="1347" t="str">
        <f t="shared" si="2204"/>
        <v/>
      </c>
      <c r="CO789" s="1347" t="str">
        <f t="shared" si="2204"/>
        <v/>
      </c>
      <c r="CP789" s="1347" t="str">
        <f t="shared" si="2204"/>
        <v/>
      </c>
      <c r="CQ789" s="1347" t="str">
        <f t="shared" si="2204"/>
        <v/>
      </c>
      <c r="CR789" s="1347" t="str">
        <f t="shared" si="2204"/>
        <v/>
      </c>
      <c r="CS789" s="1346" t="str">
        <f t="shared" si="2204"/>
        <v/>
      </c>
      <c r="CT789" s="1349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5" t="str">
        <f t="shared" si="2226"/>
        <v/>
      </c>
      <c r="CE790" s="1346" t="str">
        <f t="shared" si="2204"/>
        <v/>
      </c>
      <c r="CF790" s="1347" t="str">
        <f t="shared" si="2204"/>
        <v/>
      </c>
      <c r="CG790" s="1347" t="str">
        <f t="shared" si="2204"/>
        <v/>
      </c>
      <c r="CH790" s="1347" t="str">
        <f t="shared" si="2204"/>
        <v/>
      </c>
      <c r="CI790" s="1347" t="str">
        <f t="shared" si="2204"/>
        <v/>
      </c>
      <c r="CJ790" s="1347" t="str">
        <f t="shared" si="2204"/>
        <v/>
      </c>
      <c r="CK790" s="1348" t="str">
        <f t="shared" si="2204"/>
        <v/>
      </c>
      <c r="CL790" s="1348" t="str">
        <f t="shared" si="2204"/>
        <v/>
      </c>
      <c r="CM790" s="1348" t="str">
        <f t="shared" si="2204"/>
        <v/>
      </c>
      <c r="CN790" s="1347" t="str">
        <f t="shared" si="2204"/>
        <v/>
      </c>
      <c r="CO790" s="1347" t="str">
        <f t="shared" si="2204"/>
        <v/>
      </c>
      <c r="CP790" s="1347" t="str">
        <f t="shared" si="2204"/>
        <v/>
      </c>
      <c r="CQ790" s="1347" t="str">
        <f t="shared" si="2204"/>
        <v/>
      </c>
      <c r="CR790" s="1347" t="str">
        <f t="shared" si="2204"/>
        <v/>
      </c>
      <c r="CS790" s="1346" t="str">
        <f t="shared" si="2204"/>
        <v/>
      </c>
      <c r="CT790" s="1349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5" t="str">
        <f t="shared" si="2226"/>
        <v/>
      </c>
      <c r="CE791" s="1346" t="str">
        <f t="shared" si="2204"/>
        <v/>
      </c>
      <c r="CF791" s="1347" t="str">
        <f t="shared" si="2204"/>
        <v/>
      </c>
      <c r="CG791" s="1347" t="str">
        <f t="shared" si="2204"/>
        <v/>
      </c>
      <c r="CH791" s="1347" t="str">
        <f t="shared" si="2204"/>
        <v/>
      </c>
      <c r="CI791" s="1347" t="str">
        <f t="shared" si="2204"/>
        <v/>
      </c>
      <c r="CJ791" s="1347" t="str">
        <f t="shared" si="2204"/>
        <v/>
      </c>
      <c r="CK791" s="1348">
        <f t="shared" si="2204"/>
        <v>240</v>
      </c>
      <c r="CL791" s="1348">
        <f t="shared" si="2204"/>
        <v>260</v>
      </c>
      <c r="CM791" s="1348">
        <f t="shared" si="2204"/>
        <v>360</v>
      </c>
      <c r="CN791" s="1347" t="str">
        <f t="shared" si="2204"/>
        <v/>
      </c>
      <c r="CO791" s="1347" t="str">
        <f t="shared" si="2204"/>
        <v/>
      </c>
      <c r="CP791" s="1347" t="str">
        <f t="shared" si="2204"/>
        <v/>
      </c>
      <c r="CQ791" s="1347" t="str">
        <f t="shared" si="2204"/>
        <v/>
      </c>
      <c r="CR791" s="1347" t="str">
        <f t="shared" si="2204"/>
        <v/>
      </c>
      <c r="CS791" s="1346" t="str">
        <f t="shared" si="2204"/>
        <v/>
      </c>
      <c r="CT791" s="1349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5" t="str">
        <f t="shared" si="2226"/>
        <v/>
      </c>
      <c r="CE792" s="1346" t="str">
        <f t="shared" si="2204"/>
        <v/>
      </c>
      <c r="CF792" s="1347" t="str">
        <f t="shared" si="2204"/>
        <v/>
      </c>
      <c r="CG792" s="1347" t="str">
        <f t="shared" si="2204"/>
        <v/>
      </c>
      <c r="CH792" s="1347" t="str">
        <f t="shared" si="2204"/>
        <v/>
      </c>
      <c r="CI792" s="1347" t="str">
        <f t="shared" si="2204"/>
        <v/>
      </c>
      <c r="CJ792" s="1347" t="str">
        <f t="shared" si="2204"/>
        <v/>
      </c>
      <c r="CK792" s="1348" t="str">
        <f t="shared" si="2204"/>
        <v/>
      </c>
      <c r="CL792" s="1348">
        <f t="shared" si="2204"/>
        <v>900</v>
      </c>
      <c r="CM792" s="1348">
        <f t="shared" si="2204"/>
        <v>920</v>
      </c>
      <c r="CN792" s="1347" t="str">
        <f t="shared" si="2204"/>
        <v/>
      </c>
      <c r="CO792" s="1347" t="str">
        <f t="shared" si="2204"/>
        <v/>
      </c>
      <c r="CP792" s="1347" t="str">
        <f t="shared" si="2204"/>
        <v/>
      </c>
      <c r="CQ792" s="1347" t="str">
        <f t="shared" si="2204"/>
        <v/>
      </c>
      <c r="CR792" s="1347" t="str">
        <f t="shared" si="2204"/>
        <v/>
      </c>
      <c r="CS792" s="1346" t="str">
        <f t="shared" si="2204"/>
        <v/>
      </c>
      <c r="CT792" s="1349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5" t="str">
        <f t="shared" si="2226"/>
        <v/>
      </c>
      <c r="CE793" s="1346" t="str">
        <f t="shared" si="2204"/>
        <v/>
      </c>
      <c r="CF793" s="1347" t="str">
        <f t="shared" si="2204"/>
        <v/>
      </c>
      <c r="CG793" s="1347" t="str">
        <f t="shared" si="2204"/>
        <v/>
      </c>
      <c r="CH793" s="1347" t="str">
        <f t="shared" si="2204"/>
        <v/>
      </c>
      <c r="CI793" s="1347" t="str">
        <f t="shared" si="2204"/>
        <v/>
      </c>
      <c r="CJ793" s="1347" t="str">
        <f t="shared" si="2204"/>
        <v/>
      </c>
      <c r="CK793" s="1348" t="str">
        <f t="shared" si="2204"/>
        <v/>
      </c>
      <c r="CL793" s="1348" t="str">
        <f t="shared" si="2204"/>
        <v/>
      </c>
      <c r="CM793" s="1348" t="str">
        <f t="shared" si="2204"/>
        <v/>
      </c>
      <c r="CN793" s="1347" t="str">
        <f t="shared" si="2204"/>
        <v/>
      </c>
      <c r="CO793" s="1347" t="str">
        <f t="shared" si="2204"/>
        <v/>
      </c>
      <c r="CP793" s="1347" t="str">
        <f t="shared" si="2204"/>
        <v/>
      </c>
      <c r="CQ793" s="1347" t="str">
        <f t="shared" si="2204"/>
        <v/>
      </c>
      <c r="CR793" s="1347" t="str">
        <f t="shared" si="2204"/>
        <v/>
      </c>
      <c r="CS793" s="1346" t="str">
        <f t="shared" si="2204"/>
        <v/>
      </c>
      <c r="CT793" s="1349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5" t="str">
        <f t="shared" si="2226"/>
        <v/>
      </c>
      <c r="CE794" s="1346" t="str">
        <f t="shared" si="2204"/>
        <v/>
      </c>
      <c r="CF794" s="1347" t="str">
        <f t="shared" si="2204"/>
        <v/>
      </c>
      <c r="CG794" s="1347" t="str">
        <f t="shared" si="2204"/>
        <v/>
      </c>
      <c r="CH794" s="1347" t="str">
        <f t="shared" si="2204"/>
        <v/>
      </c>
      <c r="CI794" s="1347" t="str">
        <f t="shared" si="2204"/>
        <v/>
      </c>
      <c r="CJ794" s="1347" t="str">
        <f t="shared" si="2204"/>
        <v/>
      </c>
      <c r="CK794" s="1348" t="str">
        <f t="shared" si="2204"/>
        <v/>
      </c>
      <c r="CL794" s="1348" t="str">
        <f t="shared" si="2204"/>
        <v/>
      </c>
      <c r="CM794" s="1348" t="str">
        <f t="shared" si="2204"/>
        <v/>
      </c>
      <c r="CN794" s="1347" t="str">
        <f t="shared" si="2204"/>
        <v/>
      </c>
      <c r="CO794" s="1347" t="str">
        <f t="shared" si="2204"/>
        <v/>
      </c>
      <c r="CP794" s="1347" t="str">
        <f t="shared" si="2204"/>
        <v/>
      </c>
      <c r="CQ794" s="1347" t="str">
        <f t="shared" si="2204"/>
        <v/>
      </c>
      <c r="CR794" s="1347" t="str">
        <f t="shared" si="2204"/>
        <v/>
      </c>
      <c r="CS794" s="1346" t="str">
        <f t="shared" si="2204"/>
        <v/>
      </c>
      <c r="CT794" s="1349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5" t="str">
        <f t="shared" si="2226"/>
        <v/>
      </c>
      <c r="CE795" s="1346" t="str">
        <f t="shared" si="2204"/>
        <v/>
      </c>
      <c r="CF795" s="1347" t="str">
        <f t="shared" si="2204"/>
        <v/>
      </c>
      <c r="CG795" s="1347" t="str">
        <f t="shared" si="2204"/>
        <v/>
      </c>
      <c r="CH795" s="1347" t="str">
        <f t="shared" si="2204"/>
        <v/>
      </c>
      <c r="CI795" s="1347" t="str">
        <f t="shared" si="2204"/>
        <v/>
      </c>
      <c r="CJ795" s="1347" t="str">
        <f t="shared" si="2204"/>
        <v/>
      </c>
      <c r="CK795" s="1348" t="str">
        <f t="shared" si="2204"/>
        <v/>
      </c>
      <c r="CL795" s="1348" t="str">
        <f t="shared" si="2204"/>
        <v/>
      </c>
      <c r="CM795" s="1348" t="str">
        <f t="shared" si="2204"/>
        <v/>
      </c>
      <c r="CN795" s="1347" t="str">
        <f t="shared" si="2204"/>
        <v/>
      </c>
      <c r="CO795" s="1347" t="str">
        <f t="shared" si="2204"/>
        <v/>
      </c>
      <c r="CP795" s="1347" t="str">
        <f t="shared" si="2204"/>
        <v/>
      </c>
      <c r="CQ795" s="1347" t="str">
        <f t="shared" si="2204"/>
        <v/>
      </c>
      <c r="CR795" s="1347" t="str">
        <f t="shared" si="2204"/>
        <v/>
      </c>
      <c r="CS795" s="1346" t="str">
        <f t="shared" si="2204"/>
        <v/>
      </c>
      <c r="CT795" s="1349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5" t="str">
        <f t="shared" si="2226"/>
        <v/>
      </c>
      <c r="CE796" s="1346" t="str">
        <f t="shared" si="2204"/>
        <v/>
      </c>
      <c r="CF796" s="1347" t="str">
        <f t="shared" si="2204"/>
        <v/>
      </c>
      <c r="CG796" s="1347" t="str">
        <f t="shared" si="2204"/>
        <v/>
      </c>
      <c r="CH796" s="1347" t="str">
        <f t="shared" si="2204"/>
        <v/>
      </c>
      <c r="CI796" s="1347" t="str">
        <f t="shared" si="2204"/>
        <v/>
      </c>
      <c r="CJ796" s="1347" t="str">
        <f t="shared" si="2204"/>
        <v/>
      </c>
      <c r="CK796" s="1348" t="str">
        <f t="shared" si="2204"/>
        <v/>
      </c>
      <c r="CL796" s="1348" t="str">
        <f t="shared" si="2204"/>
        <v/>
      </c>
      <c r="CM796" s="1348" t="str">
        <f t="shared" si="2204"/>
        <v/>
      </c>
      <c r="CN796" s="1347" t="str">
        <f t="shared" si="2204"/>
        <v/>
      </c>
      <c r="CO796" s="1347" t="str">
        <f t="shared" si="2204"/>
        <v/>
      </c>
      <c r="CP796" s="1347" t="str">
        <f t="shared" si="2204"/>
        <v/>
      </c>
      <c r="CQ796" s="1347" t="str">
        <f t="shared" si="2204"/>
        <v/>
      </c>
      <c r="CR796" s="1347" t="str">
        <f t="shared" si="2204"/>
        <v/>
      </c>
      <c r="CS796" s="1346" t="str">
        <f t="shared" si="2204"/>
        <v/>
      </c>
      <c r="CT796" s="1349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5" t="str">
        <f t="shared" si="2226"/>
        <v/>
      </c>
      <c r="CE797" s="1346" t="str">
        <f t="shared" si="2204"/>
        <v/>
      </c>
      <c r="CF797" s="1347" t="str">
        <f t="shared" si="2204"/>
        <v/>
      </c>
      <c r="CG797" s="1347" t="str">
        <f t="shared" si="2204"/>
        <v/>
      </c>
      <c r="CH797" s="1347" t="str">
        <f t="shared" si="2204"/>
        <v/>
      </c>
      <c r="CI797" s="1347" t="str">
        <f t="shared" si="2204"/>
        <v/>
      </c>
      <c r="CJ797" s="1347" t="str">
        <f t="shared" si="2204"/>
        <v/>
      </c>
      <c r="CK797" s="1348" t="str">
        <f t="shared" si="2204"/>
        <v/>
      </c>
      <c r="CL797" s="1348" t="str">
        <f t="shared" si="2204"/>
        <v/>
      </c>
      <c r="CM797" s="1348" t="str">
        <f t="shared" si="2204"/>
        <v/>
      </c>
      <c r="CN797" s="1347" t="str">
        <f t="shared" si="2204"/>
        <v/>
      </c>
      <c r="CO797" s="1347" t="str">
        <f t="shared" si="2204"/>
        <v/>
      </c>
      <c r="CP797" s="1347" t="str">
        <f t="shared" si="2204"/>
        <v/>
      </c>
      <c r="CQ797" s="1347" t="str">
        <f t="shared" si="2204"/>
        <v/>
      </c>
      <c r="CR797" s="1347" t="str">
        <f t="shared" si="2204"/>
        <v/>
      </c>
      <c r="CS797" s="1346" t="str">
        <f t="shared" si="2204"/>
        <v/>
      </c>
      <c r="CT797" s="1349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5" t="str">
        <f t="shared" si="2226"/>
        <v/>
      </c>
      <c r="CE798" s="1346" t="str">
        <f t="shared" si="2204"/>
        <v/>
      </c>
      <c r="CF798" s="1347" t="str">
        <f t="shared" si="2204"/>
        <v/>
      </c>
      <c r="CG798" s="1347" t="str">
        <f t="shared" si="2204"/>
        <v/>
      </c>
      <c r="CH798" s="1347" t="str">
        <f t="shared" si="2204"/>
        <v/>
      </c>
      <c r="CI798" s="1347" t="str">
        <f t="shared" si="2204"/>
        <v/>
      </c>
      <c r="CJ798" s="1347" t="str">
        <f t="shared" si="2204"/>
        <v/>
      </c>
      <c r="CK798" s="1348">
        <f t="shared" si="2204"/>
        <v>1800</v>
      </c>
      <c r="CL798" s="1348">
        <f t="shared" si="2204"/>
        <v>2700</v>
      </c>
      <c r="CM798" s="1348">
        <f t="shared" si="2204"/>
        <v>2700</v>
      </c>
      <c r="CN798" s="1347">
        <f t="shared" si="2204"/>
        <v>9180</v>
      </c>
      <c r="CO798" s="1347" t="str">
        <f t="shared" si="2204"/>
        <v/>
      </c>
      <c r="CP798" s="1347" t="str">
        <f t="shared" si="2204"/>
        <v/>
      </c>
      <c r="CQ798" s="1347" t="str">
        <f t="shared" si="2204"/>
        <v/>
      </c>
      <c r="CR798" s="1347" t="str">
        <f t="shared" si="2204"/>
        <v/>
      </c>
      <c r="CS798" s="1346" t="str">
        <f t="shared" si="2204"/>
        <v/>
      </c>
      <c r="CT798" s="1349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5" t="str">
        <f t="shared" si="2226"/>
        <v/>
      </c>
      <c r="CE799" s="1346" t="str">
        <f t="shared" si="2204"/>
        <v/>
      </c>
      <c r="CF799" s="1347" t="str">
        <f t="shared" si="2204"/>
        <v/>
      </c>
      <c r="CG799" s="1347" t="str">
        <f t="shared" si="2204"/>
        <v/>
      </c>
      <c r="CH799" s="1347" t="str">
        <f t="shared" si="2204"/>
        <v/>
      </c>
      <c r="CI799" s="1347" t="str">
        <f t="shared" si="2204"/>
        <v/>
      </c>
      <c r="CJ799" s="1347" t="str">
        <f t="shared" si="2204"/>
        <v/>
      </c>
      <c r="CK799" s="1348" t="str">
        <f t="shared" si="2204"/>
        <v/>
      </c>
      <c r="CL799" s="1348">
        <f t="shared" si="2204"/>
        <v>30</v>
      </c>
      <c r="CM799" s="1348" t="str">
        <f t="shared" si="2204"/>
        <v/>
      </c>
      <c r="CN799" s="1347" t="str">
        <f t="shared" si="2204"/>
        <v/>
      </c>
      <c r="CO799" s="1347" t="str">
        <f t="shared" si="2204"/>
        <v/>
      </c>
      <c r="CP799" s="1347" t="str">
        <f t="shared" si="2204"/>
        <v/>
      </c>
      <c r="CQ799" s="1347" t="str">
        <f t="shared" si="2204"/>
        <v/>
      </c>
      <c r="CR799" s="1347" t="str">
        <f t="shared" si="2204"/>
        <v/>
      </c>
      <c r="CS799" s="1346" t="str">
        <f t="shared" si="2204"/>
        <v/>
      </c>
      <c r="CT799" s="1349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5" t="str">
        <f t="shared" si="2226"/>
        <v/>
      </c>
      <c r="CE800" s="1346" t="str">
        <f t="shared" si="2204"/>
        <v/>
      </c>
      <c r="CF800" s="1347" t="str">
        <f t="shared" si="2204"/>
        <v/>
      </c>
      <c r="CG800" s="1347" t="str">
        <f t="shared" si="2204"/>
        <v/>
      </c>
      <c r="CH800" s="1347" t="str">
        <f t="shared" si="2204"/>
        <v/>
      </c>
      <c r="CI800" s="1347" t="str">
        <f t="shared" si="2204"/>
        <v/>
      </c>
      <c r="CJ800" s="1347" t="str">
        <f t="shared" si="2204"/>
        <v/>
      </c>
      <c r="CK800" s="1348" t="str">
        <f t="shared" si="2204"/>
        <v/>
      </c>
      <c r="CL800" s="1348">
        <f t="shared" si="2204"/>
        <v>400</v>
      </c>
      <c r="CM800" s="1348" t="str">
        <f t="shared" si="2204"/>
        <v/>
      </c>
      <c r="CN800" s="1347" t="str">
        <f t="shared" si="2204"/>
        <v/>
      </c>
      <c r="CO800" s="1347" t="str">
        <f t="shared" si="2204"/>
        <v/>
      </c>
      <c r="CP800" s="1347" t="str">
        <f t="shared" si="2204"/>
        <v/>
      </c>
      <c r="CQ800" s="1347" t="str">
        <f t="shared" si="2204"/>
        <v/>
      </c>
      <c r="CR800" s="1347" t="str">
        <f t="shared" si="2204"/>
        <v/>
      </c>
      <c r="CS800" s="1346" t="str">
        <f t="shared" si="2204"/>
        <v/>
      </c>
      <c r="CT800" s="1349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5" t="str">
        <f t="shared" si="2226"/>
        <v/>
      </c>
      <c r="CE801" s="1346" t="str">
        <f t="shared" si="2204"/>
        <v/>
      </c>
      <c r="CF801" s="1347" t="str">
        <f t="shared" si="2204"/>
        <v/>
      </c>
      <c r="CG801" s="1347" t="str">
        <f t="shared" si="2204"/>
        <v/>
      </c>
      <c r="CH801" s="1347" t="str">
        <f t="shared" si="2204"/>
        <v/>
      </c>
      <c r="CI801" s="1347" t="str">
        <f t="shared" si="2204"/>
        <v/>
      </c>
      <c r="CJ801" s="1347" t="str">
        <f t="shared" si="2204"/>
        <v/>
      </c>
      <c r="CK801" s="1348">
        <f t="shared" si="2204"/>
        <v>240</v>
      </c>
      <c r="CL801" s="1348">
        <f t="shared" si="2204"/>
        <v>360</v>
      </c>
      <c r="CM801" s="1348">
        <f t="shared" si="2204"/>
        <v>520</v>
      </c>
      <c r="CN801" s="1347">
        <f t="shared" si="2204"/>
        <v>520</v>
      </c>
      <c r="CO801" s="1347" t="str">
        <f t="shared" si="2204"/>
        <v/>
      </c>
      <c r="CP801" s="1347" t="str">
        <f t="shared" si="2204"/>
        <v/>
      </c>
      <c r="CQ801" s="1347" t="str">
        <f t="shared" si="2204"/>
        <v/>
      </c>
      <c r="CR801" s="1347" t="str">
        <f t="shared" si="2204"/>
        <v/>
      </c>
      <c r="CS801" s="1346" t="str">
        <f t="shared" si="2204"/>
        <v/>
      </c>
      <c r="CT801" s="1349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5" t="str">
        <f t="shared" si="2226"/>
        <v/>
      </c>
      <c r="CE802" s="1346" t="str">
        <f t="shared" si="2204"/>
        <v/>
      </c>
      <c r="CF802" s="1347" t="str">
        <f t="shared" si="2204"/>
        <v/>
      </c>
      <c r="CG802" s="1347" t="str">
        <f t="shared" si="2204"/>
        <v/>
      </c>
      <c r="CH802" s="1347" t="str">
        <f t="shared" si="2204"/>
        <v/>
      </c>
      <c r="CI802" s="1347" t="str">
        <f t="shared" si="2204"/>
        <v/>
      </c>
      <c r="CJ802" s="1347" t="str">
        <f t="shared" si="2204"/>
        <v/>
      </c>
      <c r="CK802" s="1348">
        <f t="shared" si="2204"/>
        <v>720</v>
      </c>
      <c r="CL802" s="1348">
        <f t="shared" si="2204"/>
        <v>960</v>
      </c>
      <c r="CM802" s="1348">
        <f t="shared" si="2204"/>
        <v>960</v>
      </c>
      <c r="CN802" s="1347" t="str">
        <f t="shared" si="2204"/>
        <v/>
      </c>
      <c r="CO802" s="1347" t="str">
        <f t="shared" si="2204"/>
        <v/>
      </c>
      <c r="CP802" s="1347" t="str">
        <f t="shared" si="2204"/>
        <v/>
      </c>
      <c r="CQ802" s="1347" t="str">
        <f t="shared" si="2204"/>
        <v/>
      </c>
      <c r="CR802" s="1347" t="str">
        <f t="shared" si="2204"/>
        <v/>
      </c>
      <c r="CS802" s="1346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5" t="str">
        <f t="shared" si="2226"/>
        <v/>
      </c>
      <c r="CE803" s="1346" t="str">
        <f t="shared" si="2239"/>
        <v/>
      </c>
      <c r="CF803" s="1347" t="str">
        <f t="shared" si="2239"/>
        <v/>
      </c>
      <c r="CG803" s="1347" t="str">
        <f t="shared" si="2239"/>
        <v/>
      </c>
      <c r="CH803" s="1347" t="str">
        <f t="shared" si="2239"/>
        <v/>
      </c>
      <c r="CI803" s="1347" t="str">
        <f t="shared" si="2239"/>
        <v/>
      </c>
      <c r="CJ803" s="1347" t="str">
        <f t="shared" si="2239"/>
        <v/>
      </c>
      <c r="CK803" s="1348" t="str">
        <f t="shared" si="2239"/>
        <v/>
      </c>
      <c r="CL803" s="1348" t="str">
        <f t="shared" si="2239"/>
        <v/>
      </c>
      <c r="CM803" s="1348" t="str">
        <f t="shared" si="2239"/>
        <v/>
      </c>
      <c r="CN803" s="1347" t="str">
        <f t="shared" si="2239"/>
        <v/>
      </c>
      <c r="CO803" s="1347" t="str">
        <f t="shared" si="2239"/>
        <v/>
      </c>
      <c r="CP803" s="1347" t="str">
        <f t="shared" si="2239"/>
        <v/>
      </c>
      <c r="CQ803" s="1347" t="str">
        <f t="shared" si="2239"/>
        <v/>
      </c>
      <c r="CR803" s="1347" t="str">
        <f t="shared" si="2239"/>
        <v/>
      </c>
      <c r="CS803" s="1346" t="str">
        <f t="shared" si="2239"/>
        <v/>
      </c>
      <c r="CT803" s="1349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5" t="str">
        <f t="shared" si="2226"/>
        <v/>
      </c>
      <c r="CE804" s="1346" t="str">
        <f t="shared" si="2239"/>
        <v/>
      </c>
      <c r="CF804" s="1347" t="str">
        <f t="shared" si="2239"/>
        <v/>
      </c>
      <c r="CG804" s="1347" t="str">
        <f t="shared" si="2239"/>
        <v/>
      </c>
      <c r="CH804" s="1347" t="str">
        <f t="shared" si="2239"/>
        <v/>
      </c>
      <c r="CI804" s="1347" t="str">
        <f t="shared" si="2239"/>
        <v/>
      </c>
      <c r="CJ804" s="1347" t="str">
        <f t="shared" si="2239"/>
        <v/>
      </c>
      <c r="CK804" s="1348">
        <f t="shared" si="2239"/>
        <v>720</v>
      </c>
      <c r="CL804" s="1348">
        <f t="shared" si="2239"/>
        <v>720</v>
      </c>
      <c r="CM804" s="1348">
        <f t="shared" si="2239"/>
        <v>768</v>
      </c>
      <c r="CN804" s="1347">
        <f t="shared" si="2239"/>
        <v>900</v>
      </c>
      <c r="CO804" s="1347" t="str">
        <f t="shared" si="2239"/>
        <v/>
      </c>
      <c r="CP804" s="1347" t="str">
        <f t="shared" si="2239"/>
        <v/>
      </c>
      <c r="CQ804" s="1347" t="str">
        <f t="shared" si="2239"/>
        <v/>
      </c>
      <c r="CR804" s="1347" t="str">
        <f t="shared" si="2239"/>
        <v/>
      </c>
      <c r="CS804" s="1346" t="str">
        <f t="shared" si="2239"/>
        <v/>
      </c>
      <c r="CT804" s="1349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5" t="str">
        <f t="shared" si="2226"/>
        <v/>
      </c>
      <c r="CE805" s="1346" t="str">
        <f t="shared" si="2239"/>
        <v/>
      </c>
      <c r="CF805" s="1347" t="str">
        <f t="shared" si="2239"/>
        <v/>
      </c>
      <c r="CG805" s="1347" t="str">
        <f t="shared" si="2239"/>
        <v/>
      </c>
      <c r="CH805" s="1347" t="str">
        <f t="shared" si="2239"/>
        <v/>
      </c>
      <c r="CI805" s="1347" t="str">
        <f t="shared" si="2239"/>
        <v/>
      </c>
      <c r="CJ805" s="1347" t="str">
        <f t="shared" si="2239"/>
        <v/>
      </c>
      <c r="CK805" s="1348" t="str">
        <f t="shared" si="2239"/>
        <v/>
      </c>
      <c r="CL805" s="1348" t="str">
        <f t="shared" si="2239"/>
        <v/>
      </c>
      <c r="CM805" s="1348" t="str">
        <f t="shared" si="2239"/>
        <v/>
      </c>
      <c r="CN805" s="1347" t="str">
        <f t="shared" si="2239"/>
        <v/>
      </c>
      <c r="CO805" s="1347" t="str">
        <f t="shared" si="2239"/>
        <v/>
      </c>
      <c r="CP805" s="1347" t="str">
        <f t="shared" si="2239"/>
        <v/>
      </c>
      <c r="CQ805" s="1347" t="str">
        <f t="shared" si="2239"/>
        <v/>
      </c>
      <c r="CR805" s="1347" t="str">
        <f t="shared" si="2239"/>
        <v/>
      </c>
      <c r="CS805" s="1346" t="str">
        <f t="shared" si="2239"/>
        <v/>
      </c>
      <c r="CT805" s="1349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9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9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5" t="str">
        <f t="shared" si="2226"/>
        <v/>
      </c>
      <c r="CE808" s="1346" t="str">
        <f t="shared" si="2239"/>
        <v/>
      </c>
      <c r="CF808" s="1347" t="str">
        <f t="shared" si="2239"/>
        <v/>
      </c>
      <c r="CG808" s="1347" t="str">
        <f t="shared" si="2239"/>
        <v/>
      </c>
      <c r="CH808" s="1347" t="str">
        <f t="shared" si="2239"/>
        <v/>
      </c>
      <c r="CI808" s="1347" t="str">
        <f t="shared" si="2239"/>
        <v/>
      </c>
      <c r="CJ808" s="1347" t="str">
        <f t="shared" si="2239"/>
        <v/>
      </c>
      <c r="CK808" s="1348" t="str">
        <f t="shared" si="2239"/>
        <v/>
      </c>
      <c r="CL808" s="1348" t="str">
        <f t="shared" si="2239"/>
        <v/>
      </c>
      <c r="CM808" s="1348" t="str">
        <f t="shared" si="2239"/>
        <v/>
      </c>
      <c r="CN808" s="1347" t="str">
        <f t="shared" si="2239"/>
        <v/>
      </c>
      <c r="CO808" s="1347" t="str">
        <f t="shared" si="2239"/>
        <v/>
      </c>
      <c r="CP808" s="1347" t="str">
        <f t="shared" si="2239"/>
        <v/>
      </c>
      <c r="CQ808" s="1347" t="str">
        <f t="shared" si="2239"/>
        <v/>
      </c>
      <c r="CR808" s="1347" t="str">
        <f t="shared" si="2239"/>
        <v/>
      </c>
      <c r="CS808" s="1346" t="str">
        <f t="shared" si="2239"/>
        <v/>
      </c>
      <c r="CT808" s="1349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5" t="str">
        <f t="shared" si="2226"/>
        <v/>
      </c>
      <c r="CE809" s="1346" t="str">
        <f t="shared" si="2239"/>
        <v/>
      </c>
      <c r="CF809" s="1347" t="str">
        <f t="shared" si="2239"/>
        <v/>
      </c>
      <c r="CG809" s="1347" t="str">
        <f t="shared" si="2239"/>
        <v/>
      </c>
      <c r="CH809" s="1347" t="str">
        <f t="shared" si="2239"/>
        <v/>
      </c>
      <c r="CI809" s="1347" t="str">
        <f t="shared" si="2239"/>
        <v/>
      </c>
      <c r="CJ809" s="1347" t="str">
        <f t="shared" si="2239"/>
        <v/>
      </c>
      <c r="CK809" s="1348" t="str">
        <f t="shared" si="2239"/>
        <v/>
      </c>
      <c r="CL809" s="1348" t="str">
        <f t="shared" si="2239"/>
        <v/>
      </c>
      <c r="CM809" s="1348" t="str">
        <f t="shared" si="2239"/>
        <v/>
      </c>
      <c r="CN809" s="1347" t="str">
        <f t="shared" si="2239"/>
        <v/>
      </c>
      <c r="CO809" s="1347" t="str">
        <f t="shared" si="2239"/>
        <v/>
      </c>
      <c r="CP809" s="1347" t="str">
        <f t="shared" si="2239"/>
        <v/>
      </c>
      <c r="CQ809" s="1347" t="str">
        <f t="shared" si="2239"/>
        <v/>
      </c>
      <c r="CR809" s="1347" t="str">
        <f t="shared" si="2239"/>
        <v/>
      </c>
      <c r="CS809" s="1346" t="str">
        <f t="shared" si="2239"/>
        <v/>
      </c>
      <c r="CT809" s="1349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8"/>
      <c r="C810" s="1538"/>
      <c r="D810" s="1538"/>
      <c r="E810" s="1538"/>
      <c r="F810" s="1538"/>
      <c r="G810" s="1538"/>
      <c r="H810" s="1538"/>
      <c r="I810" s="1538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8"/>
      <c r="U810" s="1538"/>
      <c r="V810" s="1538"/>
      <c r="W810" s="1538"/>
      <c r="X810" s="1538"/>
      <c r="Y810" s="1538"/>
      <c r="Z810" s="1538"/>
      <c r="AA810" s="1538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44"/>
        <v>0</v>
      </c>
      <c r="CG811" s="1347">
        <f t="shared" si="2244"/>
        <v>0</v>
      </c>
      <c r="CH811" s="1347">
        <f t="shared" si="2244"/>
        <v>0</v>
      </c>
      <c r="CI811" s="1347">
        <f t="shared" si="2244"/>
        <v>0</v>
      </c>
      <c r="CJ811" s="1347">
        <f t="shared" si="2244"/>
        <v>0</v>
      </c>
      <c r="CK811" s="1348">
        <f t="shared" si="2244"/>
        <v>0</v>
      </c>
      <c r="CL811" s="1348">
        <f t="shared" si="2244"/>
        <v>0</v>
      </c>
      <c r="CM811" s="1348">
        <f t="shared" si="2244"/>
        <v>0</v>
      </c>
      <c r="CN811" s="1347">
        <f t="shared" si="2244"/>
        <v>0</v>
      </c>
      <c r="CO811" s="1347">
        <f t="shared" si="2244"/>
        <v>0</v>
      </c>
      <c r="CP811" s="1347">
        <f t="shared" si="2244"/>
        <v>0</v>
      </c>
      <c r="CQ811" s="1347">
        <f t="shared" si="2244"/>
        <v>6186</v>
      </c>
      <c r="CR811" s="1347">
        <f t="shared" si="2244"/>
        <v>6862</v>
      </c>
      <c r="CS811" s="1346">
        <f t="shared" si="2244"/>
        <v>7780</v>
      </c>
      <c r="CT811" s="1349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50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55"/>
        <v>0</v>
      </c>
      <c r="CF819" s="1352">
        <f t="shared" si="2255"/>
        <v>0</v>
      </c>
      <c r="CG819" s="1352">
        <f t="shared" si="2255"/>
        <v>0</v>
      </c>
      <c r="CH819" s="1352">
        <f t="shared" si="2255"/>
        <v>0</v>
      </c>
      <c r="CI819" s="1352">
        <f t="shared" si="2255"/>
        <v>0</v>
      </c>
      <c r="CJ819" s="1352">
        <f t="shared" si="2255"/>
        <v>0</v>
      </c>
      <c r="CK819" s="1353">
        <f t="shared" si="2255"/>
        <v>0</v>
      </c>
      <c r="CL819" s="1353">
        <f t="shared" si="2255"/>
        <v>0</v>
      </c>
      <c r="CM819" s="1353">
        <f t="shared" si="2255"/>
        <v>0</v>
      </c>
      <c r="CN819" s="1352">
        <f t="shared" si="2255"/>
        <v>0</v>
      </c>
      <c r="CO819" s="1352">
        <f t="shared" si="2255"/>
        <v>0</v>
      </c>
      <c r="CP819" s="1352">
        <f t="shared" si="2255"/>
        <v>0</v>
      </c>
      <c r="CQ819" s="1352">
        <f t="shared" si="2255"/>
        <v>0</v>
      </c>
      <c r="CR819" s="1352">
        <f t="shared" si="2255"/>
        <v>0</v>
      </c>
      <c r="CS819" s="1351">
        <f t="shared" si="2255"/>
        <v>0</v>
      </c>
      <c r="CT819" s="1354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50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56"/>
        <v>0</v>
      </c>
      <c r="CF820" s="1352">
        <f t="shared" si="2256"/>
        <v>0</v>
      </c>
      <c r="CG820" s="1352">
        <f t="shared" si="2256"/>
        <v>0</v>
      </c>
      <c r="CH820" s="1352">
        <f t="shared" si="2256"/>
        <v>0</v>
      </c>
      <c r="CI820" s="1352">
        <f t="shared" si="2256"/>
        <v>0</v>
      </c>
      <c r="CJ820" s="1352">
        <f t="shared" si="2256"/>
        <v>0</v>
      </c>
      <c r="CK820" s="1353">
        <f t="shared" si="2256"/>
        <v>0</v>
      </c>
      <c r="CL820" s="1353">
        <f t="shared" si="2256"/>
        <v>0</v>
      </c>
      <c r="CM820" s="1353">
        <f t="shared" si="2256"/>
        <v>0</v>
      </c>
      <c r="CN820" s="1352">
        <f t="shared" si="2256"/>
        <v>0</v>
      </c>
      <c r="CO820" s="1352">
        <f t="shared" si="2256"/>
        <v>0</v>
      </c>
      <c r="CP820" s="1352">
        <f t="shared" si="2256"/>
        <v>0</v>
      </c>
      <c r="CQ820" s="1352">
        <f t="shared" si="2256"/>
        <v>0</v>
      </c>
      <c r="CR820" s="1352">
        <f t="shared" si="2256"/>
        <v>0</v>
      </c>
      <c r="CS820" s="1351">
        <f t="shared" si="2256"/>
        <v>0</v>
      </c>
      <c r="CT820" s="1354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50">
        <f t="shared" si="2282"/>
        <v>-2.9223744292237442E-2</v>
      </c>
      <c r="CE821" s="1351">
        <f t="shared" si="2256"/>
        <v>0</v>
      </c>
      <c r="CF821" s="1352">
        <f t="shared" si="2256"/>
        <v>0</v>
      </c>
      <c r="CG821" s="1352">
        <f t="shared" si="2256"/>
        <v>0</v>
      </c>
      <c r="CH821" s="1352">
        <f t="shared" si="2256"/>
        <v>0</v>
      </c>
      <c r="CI821" s="1352">
        <f t="shared" si="2256"/>
        <v>0</v>
      </c>
      <c r="CJ821" s="1352">
        <f t="shared" si="2256"/>
        <v>0</v>
      </c>
      <c r="CK821" s="1353">
        <f t="shared" si="2256"/>
        <v>0</v>
      </c>
      <c r="CL821" s="1353">
        <f t="shared" si="2256"/>
        <v>0</v>
      </c>
      <c r="CM821" s="1353">
        <f t="shared" si="2256"/>
        <v>0</v>
      </c>
      <c r="CN821" s="1352">
        <f t="shared" si="2256"/>
        <v>3.8964992389649927E-2</v>
      </c>
      <c r="CO821" s="1352">
        <f t="shared" si="2256"/>
        <v>8.3496412263535547E-2</v>
      </c>
      <c r="CP821" s="1352">
        <f t="shared" si="2256"/>
        <v>9.0454446618830175E-2</v>
      </c>
      <c r="CQ821" s="1352">
        <f t="shared" si="2256"/>
        <v>0.20874103065883889</v>
      </c>
      <c r="CR821" s="1352">
        <f t="shared" si="2256"/>
        <v>0.26484018264840181</v>
      </c>
      <c r="CS821" s="1351">
        <f t="shared" si="2256"/>
        <v>0.30058708414872798</v>
      </c>
      <c r="CT821" s="1354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50">
        <f t="shared" si="2282"/>
        <v>0</v>
      </c>
      <c r="CE822" s="1351">
        <f t="shared" si="2256"/>
        <v>0</v>
      </c>
      <c r="CF822" s="1352">
        <f t="shared" si="2256"/>
        <v>0</v>
      </c>
      <c r="CG822" s="1352">
        <f t="shared" si="2256"/>
        <v>0</v>
      </c>
      <c r="CH822" s="1352">
        <f t="shared" si="2256"/>
        <v>0</v>
      </c>
      <c r="CI822" s="1352">
        <f t="shared" si="2256"/>
        <v>0</v>
      </c>
      <c r="CJ822" s="1352">
        <f t="shared" si="2256"/>
        <v>0</v>
      </c>
      <c r="CK822" s="1353">
        <f t="shared" si="2256"/>
        <v>0</v>
      </c>
      <c r="CL822" s="1353">
        <f t="shared" si="2256"/>
        <v>0</v>
      </c>
      <c r="CM822" s="1353">
        <f t="shared" si="2256"/>
        <v>0</v>
      </c>
      <c r="CN822" s="1352">
        <f t="shared" si="2256"/>
        <v>0</v>
      </c>
      <c r="CO822" s="1352">
        <f t="shared" si="2256"/>
        <v>0</v>
      </c>
      <c r="CP822" s="1352">
        <f t="shared" si="2256"/>
        <v>0</v>
      </c>
      <c r="CQ822" s="1352">
        <f t="shared" si="2256"/>
        <v>0</v>
      </c>
      <c r="CR822" s="1352">
        <f t="shared" si="2256"/>
        <v>4.1748206131767773E-2</v>
      </c>
      <c r="CS822" s="1351">
        <f t="shared" si="2256"/>
        <v>8.0156555772994117E-2</v>
      </c>
      <c r="CT822" s="1354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50">
        <f t="shared" si="2282"/>
        <v>0</v>
      </c>
      <c r="CE823" s="1351">
        <f t="shared" si="2256"/>
        <v>0</v>
      </c>
      <c r="CF823" s="1352">
        <f t="shared" si="2256"/>
        <v>0</v>
      </c>
      <c r="CG823" s="1352">
        <f t="shared" si="2256"/>
        <v>0</v>
      </c>
      <c r="CH823" s="1352">
        <f t="shared" si="2256"/>
        <v>0</v>
      </c>
      <c r="CI823" s="1352">
        <f t="shared" si="2256"/>
        <v>0</v>
      </c>
      <c r="CJ823" s="1352">
        <f t="shared" si="2256"/>
        <v>0</v>
      </c>
      <c r="CK823" s="1353">
        <f t="shared" si="2256"/>
        <v>0</v>
      </c>
      <c r="CL823" s="1353">
        <f t="shared" si="2256"/>
        <v>0</v>
      </c>
      <c r="CM823" s="1353">
        <f t="shared" si="2256"/>
        <v>0</v>
      </c>
      <c r="CN823" s="1352">
        <f t="shared" si="2256"/>
        <v>0</v>
      </c>
      <c r="CO823" s="1352">
        <f t="shared" si="2256"/>
        <v>0</v>
      </c>
      <c r="CP823" s="1352">
        <f t="shared" si="2256"/>
        <v>0</v>
      </c>
      <c r="CQ823" s="1352">
        <f t="shared" si="2256"/>
        <v>0</v>
      </c>
      <c r="CR823" s="1352">
        <f t="shared" si="2256"/>
        <v>0</v>
      </c>
      <c r="CS823" s="1351">
        <f t="shared" si="2256"/>
        <v>0</v>
      </c>
      <c r="CT823" s="1354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50">
        <f t="shared" si="2282"/>
        <v>0</v>
      </c>
      <c r="CE824" s="1351">
        <f t="shared" si="2256"/>
        <v>0</v>
      </c>
      <c r="CF824" s="1352">
        <f t="shared" si="2256"/>
        <v>0</v>
      </c>
      <c r="CG824" s="1352">
        <f t="shared" si="2256"/>
        <v>0</v>
      </c>
      <c r="CH824" s="1352">
        <f t="shared" si="2256"/>
        <v>0</v>
      </c>
      <c r="CI824" s="1352">
        <f t="shared" si="2256"/>
        <v>0</v>
      </c>
      <c r="CJ824" s="1352">
        <f t="shared" si="2256"/>
        <v>0</v>
      </c>
      <c r="CK824" s="1353">
        <f t="shared" si="2256"/>
        <v>0</v>
      </c>
      <c r="CL824" s="1353">
        <f t="shared" si="2256"/>
        <v>0</v>
      </c>
      <c r="CM824" s="1353">
        <f t="shared" si="2256"/>
        <v>0</v>
      </c>
      <c r="CN824" s="1352">
        <f t="shared" si="2256"/>
        <v>0</v>
      </c>
      <c r="CO824" s="1352">
        <f t="shared" si="2256"/>
        <v>0</v>
      </c>
      <c r="CP824" s="1352">
        <f t="shared" si="2256"/>
        <v>0</v>
      </c>
      <c r="CQ824" s="1352">
        <f t="shared" si="2256"/>
        <v>0</v>
      </c>
      <c r="CR824" s="1352">
        <f t="shared" si="2256"/>
        <v>0</v>
      </c>
      <c r="CS824" s="1351">
        <f t="shared" si="2256"/>
        <v>0</v>
      </c>
      <c r="CT824" s="1354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50">
        <f t="shared" si="2282"/>
        <v>0</v>
      </c>
      <c r="CE825" s="1351">
        <f t="shared" si="2256"/>
        <v>0</v>
      </c>
      <c r="CF825" s="1352">
        <f t="shared" si="2256"/>
        <v>0</v>
      </c>
      <c r="CG825" s="1352">
        <f t="shared" si="2256"/>
        <v>0</v>
      </c>
      <c r="CH825" s="1352">
        <f t="shared" si="2256"/>
        <v>0</v>
      </c>
      <c r="CI825" s="1352">
        <f t="shared" si="2256"/>
        <v>0</v>
      </c>
      <c r="CJ825" s="1352">
        <f t="shared" si="2256"/>
        <v>0</v>
      </c>
      <c r="CK825" s="1353">
        <f t="shared" si="2256"/>
        <v>0</v>
      </c>
      <c r="CL825" s="1353">
        <f t="shared" si="2256"/>
        <v>0</v>
      </c>
      <c r="CM825" s="1353">
        <f t="shared" si="2256"/>
        <v>0</v>
      </c>
      <c r="CN825" s="1352">
        <f t="shared" si="2256"/>
        <v>0</v>
      </c>
      <c r="CO825" s="1352">
        <f t="shared" si="2256"/>
        <v>0</v>
      </c>
      <c r="CP825" s="1352">
        <f t="shared" si="2256"/>
        <v>0</v>
      </c>
      <c r="CQ825" s="1352">
        <f t="shared" si="2256"/>
        <v>0</v>
      </c>
      <c r="CR825" s="1352">
        <f t="shared" si="2256"/>
        <v>0</v>
      </c>
      <c r="CS825" s="1351">
        <f t="shared" si="2256"/>
        <v>0</v>
      </c>
      <c r="CT825" s="1354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50">
        <f t="shared" si="2282"/>
        <v>0</v>
      </c>
      <c r="CE826" s="1351">
        <f t="shared" si="2256"/>
        <v>0</v>
      </c>
      <c r="CF826" s="1352">
        <f t="shared" si="2256"/>
        <v>0</v>
      </c>
      <c r="CG826" s="1352">
        <f t="shared" si="2256"/>
        <v>0</v>
      </c>
      <c r="CH826" s="1352">
        <f t="shared" si="2256"/>
        <v>0</v>
      </c>
      <c r="CI826" s="1352">
        <f t="shared" si="2256"/>
        <v>0</v>
      </c>
      <c r="CJ826" s="1352">
        <f t="shared" si="2256"/>
        <v>0</v>
      </c>
      <c r="CK826" s="1353">
        <f t="shared" si="2256"/>
        <v>0</v>
      </c>
      <c r="CL826" s="1353">
        <f t="shared" si="2256"/>
        <v>0</v>
      </c>
      <c r="CM826" s="1353">
        <f t="shared" si="2256"/>
        <v>0</v>
      </c>
      <c r="CN826" s="1352">
        <f t="shared" si="2256"/>
        <v>0</v>
      </c>
      <c r="CO826" s="1352">
        <f t="shared" si="2256"/>
        <v>0</v>
      </c>
      <c r="CP826" s="1352">
        <f t="shared" si="2256"/>
        <v>0</v>
      </c>
      <c r="CQ826" s="1352">
        <f t="shared" si="2256"/>
        <v>0</v>
      </c>
      <c r="CR826" s="1352">
        <f t="shared" si="2256"/>
        <v>0</v>
      </c>
      <c r="CS826" s="1351">
        <f t="shared" si="2256"/>
        <v>0</v>
      </c>
      <c r="CT826" s="1354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50">
        <f t="shared" si="2282"/>
        <v>0</v>
      </c>
      <c r="CE827" s="1351">
        <f t="shared" si="2256"/>
        <v>0</v>
      </c>
      <c r="CF827" s="1352">
        <f t="shared" si="2256"/>
        <v>0</v>
      </c>
      <c r="CG827" s="1352">
        <f t="shared" si="2256"/>
        <v>0</v>
      </c>
      <c r="CH827" s="1352">
        <f t="shared" si="2256"/>
        <v>0</v>
      </c>
      <c r="CI827" s="1352">
        <f t="shared" si="2256"/>
        <v>0</v>
      </c>
      <c r="CJ827" s="1352">
        <f t="shared" si="2256"/>
        <v>0</v>
      </c>
      <c r="CK827" s="1353">
        <f t="shared" si="2256"/>
        <v>0</v>
      </c>
      <c r="CL827" s="1353">
        <f t="shared" si="2256"/>
        <v>0</v>
      </c>
      <c r="CM827" s="1353">
        <f t="shared" si="2256"/>
        <v>0</v>
      </c>
      <c r="CN827" s="1352">
        <f t="shared" si="2256"/>
        <v>0</v>
      </c>
      <c r="CO827" s="1352">
        <f t="shared" si="2256"/>
        <v>0</v>
      </c>
      <c r="CP827" s="1352">
        <f t="shared" si="2256"/>
        <v>0</v>
      </c>
      <c r="CQ827" s="1352">
        <f t="shared" si="2256"/>
        <v>0</v>
      </c>
      <c r="CR827" s="1352">
        <f t="shared" si="2256"/>
        <v>1.8917155903457272E-2</v>
      </c>
      <c r="CS827" s="1351">
        <f t="shared" si="2256"/>
        <v>5.0445749075886066E-2</v>
      </c>
      <c r="CT827" s="1354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50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22"/>
        <v>0</v>
      </c>
      <c r="CF829" s="1352">
        <f t="shared" si="2322"/>
        <v>0</v>
      </c>
      <c r="CG829" s="1352">
        <f t="shared" si="2322"/>
        <v>0</v>
      </c>
      <c r="CH829" s="1352">
        <f t="shared" si="2322"/>
        <v>0</v>
      </c>
      <c r="CI829" s="1352">
        <f t="shared" si="2322"/>
        <v>0</v>
      </c>
      <c r="CJ829" s="1352">
        <f t="shared" si="2322"/>
        <v>0</v>
      </c>
      <c r="CK829" s="1353">
        <f t="shared" si="2322"/>
        <v>0</v>
      </c>
      <c r="CL829" s="1353">
        <f t="shared" si="2322"/>
        <v>0</v>
      </c>
      <c r="CM829" s="1353">
        <f t="shared" si="2322"/>
        <v>0</v>
      </c>
      <c r="CN829" s="1352">
        <f t="shared" si="2322"/>
        <v>0</v>
      </c>
      <c r="CO829" s="1352">
        <f t="shared" si="2322"/>
        <v>0</v>
      </c>
      <c r="CP829" s="1352">
        <f t="shared" si="2322"/>
        <v>0</v>
      </c>
      <c r="CQ829" s="1352">
        <f t="shared" si="2322"/>
        <v>0</v>
      </c>
      <c r="CR829" s="1352">
        <f t="shared" si="2322"/>
        <v>0</v>
      </c>
      <c r="CS829" s="1351">
        <f t="shared" si="2322"/>
        <v>0</v>
      </c>
      <c r="CT829" s="1354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50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23"/>
        <v>0</v>
      </c>
      <c r="CF830" s="1352">
        <f t="shared" si="2323"/>
        <v>0</v>
      </c>
      <c r="CG830" s="1352">
        <f t="shared" si="2323"/>
        <v>0</v>
      </c>
      <c r="CH830" s="1352">
        <f t="shared" si="2323"/>
        <v>0</v>
      </c>
      <c r="CI830" s="1352">
        <f t="shared" si="2323"/>
        <v>0</v>
      </c>
      <c r="CJ830" s="1352">
        <f t="shared" si="2323"/>
        <v>0</v>
      </c>
      <c r="CK830" s="1353">
        <f t="shared" si="2323"/>
        <v>0</v>
      </c>
      <c r="CL830" s="1353">
        <f t="shared" si="2323"/>
        <v>0</v>
      </c>
      <c r="CM830" s="1353">
        <f t="shared" si="2323"/>
        <v>0</v>
      </c>
      <c r="CN830" s="1352">
        <f t="shared" si="2323"/>
        <v>0</v>
      </c>
      <c r="CO830" s="1352">
        <f t="shared" si="2323"/>
        <v>0</v>
      </c>
      <c r="CP830" s="1352">
        <f t="shared" si="2323"/>
        <v>0</v>
      </c>
      <c r="CQ830" s="1352">
        <f t="shared" si="2323"/>
        <v>0</v>
      </c>
      <c r="CR830" s="1352">
        <f t="shared" si="2323"/>
        <v>0</v>
      </c>
      <c r="CS830" s="1351">
        <f t="shared" si="2323"/>
        <v>0</v>
      </c>
      <c r="CT830" s="1354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50">
        <f t="shared" si="2349"/>
        <v>0</v>
      </c>
      <c r="CE831" s="1351">
        <f t="shared" si="2323"/>
        <v>0</v>
      </c>
      <c r="CF831" s="1352">
        <f t="shared" si="2323"/>
        <v>0</v>
      </c>
      <c r="CG831" s="1352">
        <f t="shared" si="2323"/>
        <v>0</v>
      </c>
      <c r="CH831" s="1352">
        <f t="shared" si="2323"/>
        <v>0</v>
      </c>
      <c r="CI831" s="1352">
        <f t="shared" si="2323"/>
        <v>0</v>
      </c>
      <c r="CJ831" s="1352">
        <f t="shared" si="2323"/>
        <v>0</v>
      </c>
      <c r="CK831" s="1353">
        <f t="shared" si="2323"/>
        <v>0</v>
      </c>
      <c r="CL831" s="1353">
        <f t="shared" si="2323"/>
        <v>0</v>
      </c>
      <c r="CM831" s="1353">
        <f t="shared" si="2323"/>
        <v>0.11839530332681018</v>
      </c>
      <c r="CN831" s="1352">
        <f t="shared" si="2323"/>
        <v>0.20296337713167462</v>
      </c>
      <c r="CO831" s="1352">
        <f t="shared" si="2323"/>
        <v>0.33150684931506846</v>
      </c>
      <c r="CP831" s="1352">
        <f t="shared" si="2323"/>
        <v>0.34729288975864314</v>
      </c>
      <c r="CQ831" s="1352">
        <f t="shared" si="2323"/>
        <v>0.39465101108936723</v>
      </c>
      <c r="CR831" s="1352">
        <f t="shared" si="2323"/>
        <v>0.61170906718851925</v>
      </c>
      <c r="CS831" s="1351">
        <f t="shared" si="2323"/>
        <v>0.71037181996086107</v>
      </c>
      <c r="CT831" s="1354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50">
        <f t="shared" si="2349"/>
        <v>0</v>
      </c>
      <c r="CE832" s="1351">
        <f t="shared" si="2323"/>
        <v>0</v>
      </c>
      <c r="CF832" s="1352">
        <f t="shared" si="2323"/>
        <v>0</v>
      </c>
      <c r="CG832" s="1352">
        <f t="shared" si="2323"/>
        <v>0</v>
      </c>
      <c r="CH832" s="1352">
        <f t="shared" si="2323"/>
        <v>0</v>
      </c>
      <c r="CI832" s="1352">
        <f t="shared" si="2323"/>
        <v>0</v>
      </c>
      <c r="CJ832" s="1352">
        <f t="shared" si="2323"/>
        <v>0</v>
      </c>
      <c r="CK832" s="1353">
        <f t="shared" si="2323"/>
        <v>0</v>
      </c>
      <c r="CL832" s="1353">
        <f t="shared" si="2323"/>
        <v>0</v>
      </c>
      <c r="CM832" s="1353">
        <f t="shared" si="2323"/>
        <v>0</v>
      </c>
      <c r="CN832" s="1352">
        <f t="shared" si="2323"/>
        <v>0</v>
      </c>
      <c r="CO832" s="1352">
        <f t="shared" si="2323"/>
        <v>0</v>
      </c>
      <c r="CP832" s="1352">
        <f t="shared" si="2323"/>
        <v>0</v>
      </c>
      <c r="CQ832" s="1352">
        <f t="shared" si="2323"/>
        <v>0</v>
      </c>
      <c r="CR832" s="1352">
        <f t="shared" si="2323"/>
        <v>0</v>
      </c>
      <c r="CS832" s="1351">
        <f t="shared" si="2323"/>
        <v>0</v>
      </c>
      <c r="CT832" s="1354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50">
        <f t="shared" si="2349"/>
        <v>0</v>
      </c>
      <c r="CE833" s="1351">
        <f t="shared" si="2323"/>
        <v>0</v>
      </c>
      <c r="CF833" s="1352">
        <f t="shared" si="2323"/>
        <v>0</v>
      </c>
      <c r="CG833" s="1352">
        <f t="shared" si="2323"/>
        <v>0</v>
      </c>
      <c r="CH833" s="1352">
        <f t="shared" si="2323"/>
        <v>0</v>
      </c>
      <c r="CI833" s="1352">
        <f t="shared" si="2323"/>
        <v>0</v>
      </c>
      <c r="CJ833" s="1352">
        <f t="shared" si="2323"/>
        <v>0</v>
      </c>
      <c r="CK833" s="1353">
        <f t="shared" si="2323"/>
        <v>0</v>
      </c>
      <c r="CL833" s="1353">
        <f t="shared" si="2323"/>
        <v>0</v>
      </c>
      <c r="CM833" s="1353">
        <f t="shared" si="2323"/>
        <v>0</v>
      </c>
      <c r="CN833" s="1352">
        <f t="shared" si="2323"/>
        <v>0</v>
      </c>
      <c r="CO833" s="1352">
        <f t="shared" si="2323"/>
        <v>0</v>
      </c>
      <c r="CP833" s="1352">
        <f t="shared" si="2323"/>
        <v>0</v>
      </c>
      <c r="CQ833" s="1352">
        <f t="shared" si="2323"/>
        <v>0</v>
      </c>
      <c r="CR833" s="1352">
        <f t="shared" si="2323"/>
        <v>0</v>
      </c>
      <c r="CS833" s="1351">
        <f t="shared" si="2323"/>
        <v>0</v>
      </c>
      <c r="CT833" s="1354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50">
        <f t="shared" si="2349"/>
        <v>0</v>
      </c>
      <c r="CE834" s="1351">
        <f t="shared" si="2323"/>
        <v>0</v>
      </c>
      <c r="CF834" s="1352">
        <f t="shared" si="2323"/>
        <v>0</v>
      </c>
      <c r="CG834" s="1352">
        <f t="shared" si="2323"/>
        <v>0</v>
      </c>
      <c r="CH834" s="1352">
        <f t="shared" si="2323"/>
        <v>0</v>
      </c>
      <c r="CI834" s="1352">
        <f t="shared" si="2323"/>
        <v>0</v>
      </c>
      <c r="CJ834" s="1352">
        <f t="shared" si="2323"/>
        <v>0</v>
      </c>
      <c r="CK834" s="1353">
        <f t="shared" si="2323"/>
        <v>0</v>
      </c>
      <c r="CL834" s="1353">
        <f t="shared" si="2323"/>
        <v>0</v>
      </c>
      <c r="CM834" s="1353">
        <f t="shared" si="2323"/>
        <v>0</v>
      </c>
      <c r="CN834" s="1352">
        <f t="shared" si="2323"/>
        <v>0</v>
      </c>
      <c r="CO834" s="1352">
        <f t="shared" si="2323"/>
        <v>0</v>
      </c>
      <c r="CP834" s="1352">
        <f t="shared" si="2323"/>
        <v>0</v>
      </c>
      <c r="CQ834" s="1352">
        <f t="shared" si="2323"/>
        <v>0</v>
      </c>
      <c r="CR834" s="1352">
        <f t="shared" si="2323"/>
        <v>0</v>
      </c>
      <c r="CS834" s="1351">
        <f t="shared" si="2323"/>
        <v>0</v>
      </c>
      <c r="CT834" s="1354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50">
        <f t="shared" si="2349"/>
        <v>0</v>
      </c>
      <c r="CE835" s="1351">
        <f t="shared" si="2323"/>
        <v>0</v>
      </c>
      <c r="CF835" s="1352">
        <f t="shared" si="2323"/>
        <v>0</v>
      </c>
      <c r="CG835" s="1352">
        <f t="shared" si="2323"/>
        <v>0</v>
      </c>
      <c r="CH835" s="1352">
        <f t="shared" si="2323"/>
        <v>0</v>
      </c>
      <c r="CI835" s="1352">
        <f t="shared" si="2323"/>
        <v>0</v>
      </c>
      <c r="CJ835" s="1352">
        <f t="shared" si="2323"/>
        <v>0</v>
      </c>
      <c r="CK835" s="1353">
        <f t="shared" si="2323"/>
        <v>0</v>
      </c>
      <c r="CL835" s="1353">
        <f t="shared" si="2323"/>
        <v>0</v>
      </c>
      <c r="CM835" s="1353">
        <f t="shared" si="2323"/>
        <v>0</v>
      </c>
      <c r="CN835" s="1352">
        <f t="shared" si="2323"/>
        <v>0</v>
      </c>
      <c r="CO835" s="1352">
        <f t="shared" si="2323"/>
        <v>0</v>
      </c>
      <c r="CP835" s="1352">
        <f t="shared" si="2323"/>
        <v>0</v>
      </c>
      <c r="CQ835" s="1352">
        <f t="shared" si="2323"/>
        <v>0</v>
      </c>
      <c r="CR835" s="1352">
        <f t="shared" si="2323"/>
        <v>0</v>
      </c>
      <c r="CS835" s="1351">
        <f t="shared" si="2323"/>
        <v>0</v>
      </c>
      <c r="CT835" s="1354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50">
        <f t="shared" si="2349"/>
        <v>0</v>
      </c>
      <c r="CE836" s="1351">
        <f t="shared" si="2323"/>
        <v>0</v>
      </c>
      <c r="CF836" s="1352">
        <f t="shared" si="2323"/>
        <v>0</v>
      </c>
      <c r="CG836" s="1352">
        <f t="shared" si="2323"/>
        <v>0</v>
      </c>
      <c r="CH836" s="1352">
        <f t="shared" si="2323"/>
        <v>0</v>
      </c>
      <c r="CI836" s="1352">
        <f t="shared" si="2323"/>
        <v>0</v>
      </c>
      <c r="CJ836" s="1352">
        <f t="shared" si="2323"/>
        <v>0</v>
      </c>
      <c r="CK836" s="1353">
        <f t="shared" si="2323"/>
        <v>0</v>
      </c>
      <c r="CL836" s="1353">
        <f t="shared" si="2323"/>
        <v>0</v>
      </c>
      <c r="CM836" s="1353">
        <f t="shared" si="2323"/>
        <v>0</v>
      </c>
      <c r="CN836" s="1352">
        <f t="shared" si="2323"/>
        <v>0</v>
      </c>
      <c r="CO836" s="1352">
        <f t="shared" si="2323"/>
        <v>0</v>
      </c>
      <c r="CP836" s="1352">
        <f t="shared" si="2323"/>
        <v>0</v>
      </c>
      <c r="CQ836" s="1352">
        <f t="shared" si="2323"/>
        <v>0</v>
      </c>
      <c r="CR836" s="1352">
        <f t="shared" si="2323"/>
        <v>0</v>
      </c>
      <c r="CS836" s="1351">
        <f t="shared" si="2323"/>
        <v>7.3711676451402482E-3</v>
      </c>
      <c r="CT836" s="1354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50">
        <f t="shared" si="2349"/>
        <v>0</v>
      </c>
      <c r="CE837" s="1351">
        <f t="shared" si="2323"/>
        <v>0</v>
      </c>
      <c r="CF837" s="1352">
        <f t="shared" si="2323"/>
        <v>0</v>
      </c>
      <c r="CG837" s="1352">
        <f t="shared" si="2323"/>
        <v>0</v>
      </c>
      <c r="CH837" s="1352">
        <f t="shared" si="2323"/>
        <v>0</v>
      </c>
      <c r="CI837" s="1352">
        <f t="shared" si="2323"/>
        <v>0</v>
      </c>
      <c r="CJ837" s="1352">
        <f t="shared" si="2323"/>
        <v>0</v>
      </c>
      <c r="CK837" s="1353">
        <f t="shared" si="2323"/>
        <v>0</v>
      </c>
      <c r="CL837" s="1353">
        <f t="shared" si="2323"/>
        <v>0</v>
      </c>
      <c r="CM837" s="1353">
        <f t="shared" si="2323"/>
        <v>0</v>
      </c>
      <c r="CN837" s="1352">
        <f t="shared" si="2323"/>
        <v>0</v>
      </c>
      <c r="CO837" s="1352">
        <f t="shared" si="2323"/>
        <v>0</v>
      </c>
      <c r="CP837" s="1352">
        <f t="shared" si="2323"/>
        <v>0</v>
      </c>
      <c r="CQ837" s="1352">
        <f t="shared" si="2323"/>
        <v>0</v>
      </c>
      <c r="CR837" s="1352">
        <f t="shared" si="2323"/>
        <v>0</v>
      </c>
      <c r="CS837" s="1351">
        <f t="shared" si="2323"/>
        <v>2.3679060665362035E-2</v>
      </c>
      <c r="CT837" s="1354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50">
        <f t="shared" si="2349"/>
        <v>0</v>
      </c>
      <c r="CE838" s="1351">
        <f t="shared" si="2323"/>
        <v>0</v>
      </c>
      <c r="CF838" s="1352">
        <f t="shared" si="2323"/>
        <v>0</v>
      </c>
      <c r="CG838" s="1352">
        <f t="shared" si="2323"/>
        <v>0</v>
      </c>
      <c r="CH838" s="1352">
        <f t="shared" si="2323"/>
        <v>0</v>
      </c>
      <c r="CI838" s="1352">
        <f t="shared" si="2323"/>
        <v>0</v>
      </c>
      <c r="CJ838" s="1352">
        <f t="shared" si="2323"/>
        <v>0</v>
      </c>
      <c r="CK838" s="1353">
        <f t="shared" si="2323"/>
        <v>0</v>
      </c>
      <c r="CL838" s="1353">
        <f t="shared" si="2323"/>
        <v>0</v>
      </c>
      <c r="CM838" s="1353">
        <f t="shared" si="2323"/>
        <v>0</v>
      </c>
      <c r="CN838" s="1352">
        <f t="shared" si="2323"/>
        <v>0</v>
      </c>
      <c r="CO838" s="1352">
        <f t="shared" si="2323"/>
        <v>0</v>
      </c>
      <c r="CP838" s="1352">
        <f t="shared" si="2323"/>
        <v>0</v>
      </c>
      <c r="CQ838" s="1352">
        <f t="shared" si="2323"/>
        <v>0</v>
      </c>
      <c r="CR838" s="1352">
        <f t="shared" si="2323"/>
        <v>0</v>
      </c>
      <c r="CS838" s="1351">
        <f t="shared" si="2323"/>
        <v>0</v>
      </c>
      <c r="CT838" s="1354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50">
        <f t="shared" si="2349"/>
        <v>0</v>
      </c>
      <c r="CE839" s="1351">
        <f t="shared" si="2323"/>
        <v>0</v>
      </c>
      <c r="CF839" s="1352">
        <f t="shared" si="2323"/>
        <v>0</v>
      </c>
      <c r="CG839" s="1352">
        <f t="shared" si="2323"/>
        <v>0</v>
      </c>
      <c r="CH839" s="1352">
        <f t="shared" si="2323"/>
        <v>0</v>
      </c>
      <c r="CI839" s="1352">
        <f t="shared" si="2323"/>
        <v>0</v>
      </c>
      <c r="CJ839" s="1352">
        <f t="shared" si="2323"/>
        <v>0</v>
      </c>
      <c r="CK839" s="1353">
        <f t="shared" si="2323"/>
        <v>0</v>
      </c>
      <c r="CL839" s="1353">
        <f t="shared" si="2323"/>
        <v>0</v>
      </c>
      <c r="CM839" s="1353">
        <f t="shared" si="2323"/>
        <v>0</v>
      </c>
      <c r="CN839" s="1352">
        <f t="shared" si="2323"/>
        <v>0</v>
      </c>
      <c r="CO839" s="1352">
        <f t="shared" si="2323"/>
        <v>0</v>
      </c>
      <c r="CP839" s="1352">
        <f t="shared" si="2323"/>
        <v>0</v>
      </c>
      <c r="CQ839" s="1352">
        <f t="shared" si="2323"/>
        <v>0</v>
      </c>
      <c r="CR839" s="1352">
        <f t="shared" si="2323"/>
        <v>0</v>
      </c>
      <c r="CS839" s="1351">
        <f t="shared" si="2323"/>
        <v>0</v>
      </c>
      <c r="CT839" s="1354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50">
        <f t="shared" si="2349"/>
        <v>0</v>
      </c>
      <c r="CE840" s="1351">
        <f t="shared" si="2323"/>
        <v>0</v>
      </c>
      <c r="CF840" s="1352">
        <f t="shared" si="2323"/>
        <v>0</v>
      </c>
      <c r="CG840" s="1352">
        <f t="shared" si="2323"/>
        <v>0</v>
      </c>
      <c r="CH840" s="1352">
        <f t="shared" si="2323"/>
        <v>0</v>
      </c>
      <c r="CI840" s="1352">
        <f t="shared" si="2323"/>
        <v>0</v>
      </c>
      <c r="CJ840" s="1352">
        <f t="shared" si="2323"/>
        <v>0</v>
      </c>
      <c r="CK840" s="1353">
        <f t="shared" si="2323"/>
        <v>0</v>
      </c>
      <c r="CL840" s="1353">
        <f t="shared" si="2323"/>
        <v>0</v>
      </c>
      <c r="CM840" s="1353">
        <f t="shared" si="2323"/>
        <v>0</v>
      </c>
      <c r="CN840" s="1352">
        <f t="shared" si="2323"/>
        <v>0</v>
      </c>
      <c r="CO840" s="1352">
        <f t="shared" si="2323"/>
        <v>0</v>
      </c>
      <c r="CP840" s="1352">
        <f t="shared" si="2323"/>
        <v>0</v>
      </c>
      <c r="CQ840" s="1352">
        <f t="shared" si="2323"/>
        <v>0</v>
      </c>
      <c r="CR840" s="1352">
        <f t="shared" si="2323"/>
        <v>0</v>
      </c>
      <c r="CS840" s="1351">
        <f t="shared" si="2323"/>
        <v>0</v>
      </c>
      <c r="CT840" s="1354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50">
        <f t="shared" si="2349"/>
        <v>0</v>
      </c>
      <c r="CE841" s="1351">
        <f t="shared" si="2323"/>
        <v>0</v>
      </c>
      <c r="CF841" s="1352">
        <f t="shared" si="2323"/>
        <v>0</v>
      </c>
      <c r="CG841" s="1352">
        <f t="shared" si="2323"/>
        <v>0</v>
      </c>
      <c r="CH841" s="1352">
        <f t="shared" si="2323"/>
        <v>0</v>
      </c>
      <c r="CI841" s="1352">
        <f t="shared" si="2323"/>
        <v>0</v>
      </c>
      <c r="CJ841" s="1352">
        <f t="shared" si="2323"/>
        <v>0</v>
      </c>
      <c r="CK841" s="1353">
        <f t="shared" si="2323"/>
        <v>0</v>
      </c>
      <c r="CL841" s="1353">
        <f t="shared" si="2323"/>
        <v>0</v>
      </c>
      <c r="CM841" s="1353">
        <f t="shared" si="2323"/>
        <v>0</v>
      </c>
      <c r="CN841" s="1352">
        <f t="shared" si="2323"/>
        <v>0</v>
      </c>
      <c r="CO841" s="1352">
        <f t="shared" si="2323"/>
        <v>0</v>
      </c>
      <c r="CP841" s="1352">
        <f t="shared" si="2323"/>
        <v>0</v>
      </c>
      <c r="CQ841" s="1352">
        <f t="shared" si="2323"/>
        <v>0</v>
      </c>
      <c r="CR841" s="1352">
        <f t="shared" si="2323"/>
        <v>0</v>
      </c>
      <c r="CS841" s="1351">
        <f t="shared" si="2323"/>
        <v>0</v>
      </c>
      <c r="CT841" s="1354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50">
        <f t="shared" si="2349"/>
        <v>0</v>
      </c>
      <c r="CE842" s="1351">
        <f t="shared" si="2323"/>
        <v>0</v>
      </c>
      <c r="CF842" s="1352">
        <f t="shared" si="2323"/>
        <v>0</v>
      </c>
      <c r="CG842" s="1352">
        <f t="shared" si="2323"/>
        <v>0</v>
      </c>
      <c r="CH842" s="1352">
        <f t="shared" si="2323"/>
        <v>0</v>
      </c>
      <c r="CI842" s="1352">
        <f t="shared" si="2323"/>
        <v>0</v>
      </c>
      <c r="CJ842" s="1352">
        <f t="shared" si="2323"/>
        <v>0</v>
      </c>
      <c r="CK842" s="1353">
        <f t="shared" si="2323"/>
        <v>0</v>
      </c>
      <c r="CL842" s="1353">
        <f t="shared" si="2323"/>
        <v>0</v>
      </c>
      <c r="CM842" s="1353">
        <f t="shared" si="2323"/>
        <v>0</v>
      </c>
      <c r="CN842" s="1352">
        <f t="shared" si="2323"/>
        <v>0</v>
      </c>
      <c r="CO842" s="1352">
        <f t="shared" si="2323"/>
        <v>0</v>
      </c>
      <c r="CP842" s="1352">
        <f t="shared" si="2323"/>
        <v>0</v>
      </c>
      <c r="CQ842" s="1352">
        <f t="shared" si="2323"/>
        <v>0</v>
      </c>
      <c r="CR842" s="1352">
        <f t="shared" si="2323"/>
        <v>0</v>
      </c>
      <c r="CS842" s="1351">
        <f t="shared" si="2323"/>
        <v>0</v>
      </c>
      <c r="CT842" s="1354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50">
        <f t="shared" si="2349"/>
        <v>0</v>
      </c>
      <c r="CE843" s="1351">
        <f t="shared" si="2323"/>
        <v>0</v>
      </c>
      <c r="CF843" s="1352">
        <f t="shared" si="2323"/>
        <v>0</v>
      </c>
      <c r="CG843" s="1352">
        <f t="shared" si="2323"/>
        <v>0</v>
      </c>
      <c r="CH843" s="1352">
        <f t="shared" si="2323"/>
        <v>0</v>
      </c>
      <c r="CI843" s="1352">
        <f t="shared" si="2323"/>
        <v>0</v>
      </c>
      <c r="CJ843" s="1352">
        <f t="shared" si="2323"/>
        <v>0</v>
      </c>
      <c r="CK843" s="1353">
        <f t="shared" si="2323"/>
        <v>0</v>
      </c>
      <c r="CL843" s="1353">
        <f t="shared" si="2323"/>
        <v>0</v>
      </c>
      <c r="CM843" s="1353">
        <f t="shared" si="2323"/>
        <v>0</v>
      </c>
      <c r="CN843" s="1352">
        <f t="shared" si="2323"/>
        <v>0</v>
      </c>
      <c r="CO843" s="1352">
        <f t="shared" si="2323"/>
        <v>0</v>
      </c>
      <c r="CP843" s="1352">
        <f t="shared" si="2323"/>
        <v>0</v>
      </c>
      <c r="CQ843" s="1352">
        <f t="shared" si="2323"/>
        <v>0</v>
      </c>
      <c r="CR843" s="1352">
        <f t="shared" si="2323"/>
        <v>0</v>
      </c>
      <c r="CS843" s="1351">
        <f t="shared" si="2323"/>
        <v>0</v>
      </c>
      <c r="CT843" s="1354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50">
        <f t="shared" si="2349"/>
        <v>0</v>
      </c>
      <c r="CE844" s="1351">
        <f t="shared" si="2323"/>
        <v>0</v>
      </c>
      <c r="CF844" s="1352">
        <f t="shared" si="2323"/>
        <v>0</v>
      </c>
      <c r="CG844" s="1352">
        <f t="shared" si="2323"/>
        <v>0</v>
      </c>
      <c r="CH844" s="1352">
        <f t="shared" si="2323"/>
        <v>0</v>
      </c>
      <c r="CI844" s="1352">
        <f t="shared" si="2323"/>
        <v>0</v>
      </c>
      <c r="CJ844" s="1352">
        <f t="shared" si="2323"/>
        <v>0</v>
      </c>
      <c r="CK844" s="1353">
        <f t="shared" si="2323"/>
        <v>0</v>
      </c>
      <c r="CL844" s="1353">
        <f t="shared" si="2323"/>
        <v>0</v>
      </c>
      <c r="CM844" s="1353">
        <f t="shared" si="2323"/>
        <v>0</v>
      </c>
      <c r="CN844" s="1352">
        <f t="shared" si="2323"/>
        <v>0</v>
      </c>
      <c r="CO844" s="1352">
        <f t="shared" si="2323"/>
        <v>0</v>
      </c>
      <c r="CP844" s="1352">
        <f t="shared" si="2323"/>
        <v>0</v>
      </c>
      <c r="CQ844" s="1352">
        <f t="shared" si="2323"/>
        <v>0</v>
      </c>
      <c r="CR844" s="1352">
        <f t="shared" si="2323"/>
        <v>0</v>
      </c>
      <c r="CS844" s="1351">
        <f t="shared" si="2323"/>
        <v>3.1474233529028048E-2</v>
      </c>
      <c r="CT844" s="1354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50">
        <f t="shared" si="2349"/>
        <v>0</v>
      </c>
      <c r="CE845" s="1351">
        <f t="shared" si="2323"/>
        <v>0</v>
      </c>
      <c r="CF845" s="1352">
        <f t="shared" si="2323"/>
        <v>0</v>
      </c>
      <c r="CG845" s="1352">
        <f t="shared" si="2323"/>
        <v>0</v>
      </c>
      <c r="CH845" s="1352">
        <f t="shared" si="2323"/>
        <v>0</v>
      </c>
      <c r="CI845" s="1352">
        <f t="shared" si="2323"/>
        <v>0</v>
      </c>
      <c r="CJ845" s="1352">
        <f t="shared" si="2323"/>
        <v>0</v>
      </c>
      <c r="CK845" s="1353">
        <f t="shared" si="2323"/>
        <v>0</v>
      </c>
      <c r="CL845" s="1353">
        <f t="shared" si="2323"/>
        <v>0</v>
      </c>
      <c r="CM845" s="1353">
        <f t="shared" si="2323"/>
        <v>0</v>
      </c>
      <c r="CN845" s="1352">
        <f t="shared" si="2323"/>
        <v>0</v>
      </c>
      <c r="CO845" s="1352">
        <f t="shared" si="2323"/>
        <v>0</v>
      </c>
      <c r="CP845" s="1352">
        <f t="shared" si="2323"/>
        <v>0</v>
      </c>
      <c r="CQ845" s="1352">
        <f t="shared" si="2323"/>
        <v>0</v>
      </c>
      <c r="CR845" s="1352">
        <f t="shared" si="2323"/>
        <v>0</v>
      </c>
      <c r="CS845" s="1351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50">
        <f t="shared" si="2349"/>
        <v>0</v>
      </c>
      <c r="CE846" s="1351">
        <f t="shared" si="2410"/>
        <v>0</v>
      </c>
      <c r="CF846" s="1352">
        <f t="shared" si="2410"/>
        <v>0</v>
      </c>
      <c r="CG846" s="1352">
        <f t="shared" si="2410"/>
        <v>0</v>
      </c>
      <c r="CH846" s="1352">
        <f t="shared" si="2410"/>
        <v>0</v>
      </c>
      <c r="CI846" s="1352">
        <f t="shared" si="2410"/>
        <v>0</v>
      </c>
      <c r="CJ846" s="1352">
        <f t="shared" si="2410"/>
        <v>0</v>
      </c>
      <c r="CK846" s="1353">
        <f t="shared" si="2410"/>
        <v>0</v>
      </c>
      <c r="CL846" s="1353">
        <f t="shared" si="2410"/>
        <v>0</v>
      </c>
      <c r="CM846" s="1353">
        <f t="shared" si="2410"/>
        <v>0</v>
      </c>
      <c r="CN846" s="1352">
        <f t="shared" si="2410"/>
        <v>0</v>
      </c>
      <c r="CO846" s="1352">
        <f t="shared" si="2410"/>
        <v>0</v>
      </c>
      <c r="CP846" s="1352">
        <f t="shared" si="2410"/>
        <v>0</v>
      </c>
      <c r="CQ846" s="1352">
        <f t="shared" si="2410"/>
        <v>0</v>
      </c>
      <c r="CR846" s="1352">
        <f t="shared" si="2410"/>
        <v>0</v>
      </c>
      <c r="CS846" s="1351">
        <f t="shared" si="2410"/>
        <v>0</v>
      </c>
      <c r="CT846" s="1354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50">
        <f t="shared" si="2349"/>
        <v>0</v>
      </c>
      <c r="CE847" s="1351">
        <f t="shared" si="2410"/>
        <v>0</v>
      </c>
      <c r="CF847" s="1352">
        <f t="shared" si="2410"/>
        <v>0</v>
      </c>
      <c r="CG847" s="1352">
        <f t="shared" si="2410"/>
        <v>0</v>
      </c>
      <c r="CH847" s="1352">
        <f t="shared" si="2410"/>
        <v>0</v>
      </c>
      <c r="CI847" s="1352">
        <f t="shared" si="2410"/>
        <v>0</v>
      </c>
      <c r="CJ847" s="1352">
        <f t="shared" si="2410"/>
        <v>0</v>
      </c>
      <c r="CK847" s="1353">
        <f t="shared" si="2410"/>
        <v>0</v>
      </c>
      <c r="CL847" s="1353">
        <f t="shared" si="2410"/>
        <v>0</v>
      </c>
      <c r="CM847" s="1353">
        <f t="shared" si="2410"/>
        <v>0</v>
      </c>
      <c r="CN847" s="1352">
        <f t="shared" si="2410"/>
        <v>0</v>
      </c>
      <c r="CO847" s="1352">
        <f t="shared" si="2410"/>
        <v>0</v>
      </c>
      <c r="CP847" s="1352">
        <f t="shared" si="2410"/>
        <v>0</v>
      </c>
      <c r="CQ847" s="1352">
        <f t="shared" si="2410"/>
        <v>0</v>
      </c>
      <c r="CR847" s="1352">
        <f t="shared" si="2410"/>
        <v>0</v>
      </c>
      <c r="CS847" s="1351">
        <f t="shared" si="2410"/>
        <v>0</v>
      </c>
      <c r="CT847" s="1354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50">
        <f t="shared" si="2349"/>
        <v>0</v>
      </c>
      <c r="CE848" s="1351">
        <f t="shared" si="2410"/>
        <v>0</v>
      </c>
      <c r="CF848" s="1352">
        <f t="shared" si="2410"/>
        <v>0</v>
      </c>
      <c r="CG848" s="1352">
        <f t="shared" si="2410"/>
        <v>0</v>
      </c>
      <c r="CH848" s="1352">
        <f t="shared" si="2410"/>
        <v>0</v>
      </c>
      <c r="CI848" s="1352">
        <f t="shared" si="2410"/>
        <v>0</v>
      </c>
      <c r="CJ848" s="1352">
        <f t="shared" si="2410"/>
        <v>0</v>
      </c>
      <c r="CK848" s="1353">
        <f t="shared" si="2410"/>
        <v>0</v>
      </c>
      <c r="CL848" s="1353">
        <f t="shared" si="2410"/>
        <v>0</v>
      </c>
      <c r="CM848" s="1353">
        <f t="shared" si="2410"/>
        <v>0</v>
      </c>
      <c r="CN848" s="1352">
        <f t="shared" si="2410"/>
        <v>0</v>
      </c>
      <c r="CO848" s="1352">
        <f t="shared" si="2410"/>
        <v>0</v>
      </c>
      <c r="CP848" s="1352">
        <f t="shared" si="2410"/>
        <v>0</v>
      </c>
      <c r="CQ848" s="1352">
        <f t="shared" si="2410"/>
        <v>0</v>
      </c>
      <c r="CR848" s="1352">
        <f t="shared" si="2410"/>
        <v>0</v>
      </c>
      <c r="CS848" s="1351">
        <f t="shared" si="2410"/>
        <v>0</v>
      </c>
      <c r="CT848" s="1354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0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27"/>
        <v>0</v>
      </c>
      <c r="CF850" s="1352">
        <f t="shared" si="2427"/>
        <v>0</v>
      </c>
      <c r="CG850" s="1352">
        <f t="shared" si="2427"/>
        <v>0</v>
      </c>
      <c r="CH850" s="1352">
        <f t="shared" si="2427"/>
        <v>0</v>
      </c>
      <c r="CI850" s="1352">
        <f t="shared" si="2427"/>
        <v>0</v>
      </c>
      <c r="CJ850" s="1352">
        <f t="shared" si="2427"/>
        <v>0</v>
      </c>
      <c r="CK850" s="1353">
        <f t="shared" si="2427"/>
        <v>0</v>
      </c>
      <c r="CL850" s="1353">
        <f t="shared" si="2427"/>
        <v>0</v>
      </c>
      <c r="CM850" s="1353">
        <f t="shared" si="2427"/>
        <v>0</v>
      </c>
      <c r="CN850" s="1352">
        <f t="shared" si="2427"/>
        <v>0</v>
      </c>
      <c r="CO850" s="1352">
        <f t="shared" si="2427"/>
        <v>0</v>
      </c>
      <c r="CP850" s="1352">
        <f t="shared" si="2427"/>
        <v>0</v>
      </c>
      <c r="CQ850" s="1352">
        <f t="shared" si="2427"/>
        <v>0</v>
      </c>
      <c r="CR850" s="1352">
        <f t="shared" si="2427"/>
        <v>0</v>
      </c>
      <c r="CS850" s="1351">
        <f t="shared" si="2427"/>
        <v>0</v>
      </c>
      <c r="CT850" s="1354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0">
        <f t="shared" si="2427"/>
        <v>0</v>
      </c>
      <c r="CE851" s="1351">
        <f t="shared" si="2428"/>
        <v>0</v>
      </c>
      <c r="CF851" s="1352">
        <f t="shared" si="2428"/>
        <v>0</v>
      </c>
      <c r="CG851" s="1352">
        <f t="shared" si="2428"/>
        <v>0</v>
      </c>
      <c r="CH851" s="1352">
        <f t="shared" si="2428"/>
        <v>0</v>
      </c>
      <c r="CI851" s="1352">
        <f t="shared" si="2428"/>
        <v>0</v>
      </c>
      <c r="CJ851" s="1352">
        <f t="shared" si="2428"/>
        <v>0</v>
      </c>
      <c r="CK851" s="1353">
        <f t="shared" si="2428"/>
        <v>0</v>
      </c>
      <c r="CL851" s="1353">
        <f t="shared" si="2428"/>
        <v>0</v>
      </c>
      <c r="CM851" s="1353">
        <f t="shared" si="2428"/>
        <v>0</v>
      </c>
      <c r="CN851" s="1352">
        <f t="shared" si="2428"/>
        <v>0</v>
      </c>
      <c r="CO851" s="1352">
        <f t="shared" si="2428"/>
        <v>0</v>
      </c>
      <c r="CP851" s="1352">
        <f t="shared" si="2428"/>
        <v>0</v>
      </c>
      <c r="CQ851" s="1352">
        <f t="shared" si="2428"/>
        <v>0</v>
      </c>
      <c r="CR851" s="1352">
        <f t="shared" si="2428"/>
        <v>0</v>
      </c>
      <c r="CS851" s="1351">
        <f t="shared" si="2428"/>
        <v>0</v>
      </c>
      <c r="CT851" s="1354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0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9"/>
        <v>0</v>
      </c>
      <c r="CF853" s="1352">
        <f t="shared" si="2439"/>
        <v>0</v>
      </c>
      <c r="CG853" s="1352">
        <f t="shared" si="2439"/>
        <v>0</v>
      </c>
      <c r="CH853" s="1352">
        <f t="shared" si="2439"/>
        <v>0</v>
      </c>
      <c r="CI853" s="1352">
        <f t="shared" si="2439"/>
        <v>0</v>
      </c>
      <c r="CJ853" s="1352">
        <f t="shared" si="2439"/>
        <v>0</v>
      </c>
      <c r="CK853" s="1353">
        <f t="shared" si="2439"/>
        <v>0</v>
      </c>
      <c r="CL853" s="1353">
        <f t="shared" si="2439"/>
        <v>0</v>
      </c>
      <c r="CM853" s="1353">
        <f t="shared" si="2439"/>
        <v>0</v>
      </c>
      <c r="CN853" s="1352">
        <f t="shared" si="2439"/>
        <v>0</v>
      </c>
      <c r="CO853" s="1352">
        <f t="shared" si="2439"/>
        <v>0</v>
      </c>
      <c r="CP853" s="1352">
        <f t="shared" si="2439"/>
        <v>0</v>
      </c>
      <c r="CQ853" s="1352">
        <f t="shared" si="2439"/>
        <v>0</v>
      </c>
      <c r="CR853" s="1352">
        <f t="shared" si="2439"/>
        <v>0</v>
      </c>
      <c r="CS853" s="1351">
        <f t="shared" si="2439"/>
        <v>0</v>
      </c>
      <c r="CT853" s="1354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40"/>
        <v>0</v>
      </c>
      <c r="CF854" s="1352">
        <f t="shared" si="2440"/>
        <v>0</v>
      </c>
      <c r="CG854" s="1352">
        <f t="shared" si="2440"/>
        <v>0</v>
      </c>
      <c r="CH854" s="1352">
        <f t="shared" si="2440"/>
        <v>0</v>
      </c>
      <c r="CI854" s="1352">
        <f t="shared" si="2440"/>
        <v>0</v>
      </c>
      <c r="CJ854" s="1352">
        <f t="shared" si="2440"/>
        <v>0</v>
      </c>
      <c r="CK854" s="1353">
        <f t="shared" si="2440"/>
        <v>0</v>
      </c>
      <c r="CL854" s="1353">
        <f t="shared" si="2440"/>
        <v>0</v>
      </c>
      <c r="CM854" s="1353">
        <f t="shared" si="2440"/>
        <v>0</v>
      </c>
      <c r="CN854" s="1352">
        <f t="shared" si="2440"/>
        <v>0</v>
      </c>
      <c r="CO854" s="1352">
        <f t="shared" si="2440"/>
        <v>0</v>
      </c>
      <c r="CP854" s="1352">
        <f t="shared" si="2440"/>
        <v>0</v>
      </c>
      <c r="CQ854" s="1352">
        <f t="shared" si="2440"/>
        <v>0</v>
      </c>
      <c r="CR854" s="1352">
        <f t="shared" si="2440"/>
        <v>0</v>
      </c>
      <c r="CS854" s="1351">
        <f t="shared" si="2440"/>
        <v>0</v>
      </c>
      <c r="CT854" s="1354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40"/>
        <v>0</v>
      </c>
      <c r="CF855" s="1352">
        <f t="shared" si="2440"/>
        <v>0</v>
      </c>
      <c r="CG855" s="1352">
        <f t="shared" si="2440"/>
        <v>0</v>
      </c>
      <c r="CH855" s="1352">
        <f t="shared" si="2440"/>
        <v>0</v>
      </c>
      <c r="CI855" s="1352">
        <f t="shared" si="2440"/>
        <v>0</v>
      </c>
      <c r="CJ855" s="1352">
        <f t="shared" si="2440"/>
        <v>0</v>
      </c>
      <c r="CK855" s="1353">
        <f t="shared" si="2440"/>
        <v>0</v>
      </c>
      <c r="CL855" s="1353">
        <f t="shared" si="2440"/>
        <v>0</v>
      </c>
      <c r="CM855" s="1353">
        <f t="shared" si="2440"/>
        <v>0</v>
      </c>
      <c r="CN855" s="1352">
        <f t="shared" si="2440"/>
        <v>0</v>
      </c>
      <c r="CO855" s="1352">
        <f t="shared" si="2440"/>
        <v>0</v>
      </c>
      <c r="CP855" s="1352">
        <f t="shared" si="2440"/>
        <v>0</v>
      </c>
      <c r="CQ855" s="1352">
        <f t="shared" si="2440"/>
        <v>0</v>
      </c>
      <c r="CR855" s="1352">
        <f t="shared" si="2440"/>
        <v>0</v>
      </c>
      <c r="CS855" s="1351">
        <f t="shared" si="2440"/>
        <v>0</v>
      </c>
      <c r="CT855" s="1354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40"/>
        <v>0</v>
      </c>
      <c r="CF856" s="1352">
        <f t="shared" si="2440"/>
        <v>0</v>
      </c>
      <c r="CG856" s="1352">
        <f t="shared" si="2440"/>
        <v>0</v>
      </c>
      <c r="CH856" s="1352">
        <f t="shared" si="2440"/>
        <v>0</v>
      </c>
      <c r="CI856" s="1352">
        <f t="shared" si="2440"/>
        <v>0</v>
      </c>
      <c r="CJ856" s="1352">
        <f t="shared" si="2440"/>
        <v>0</v>
      </c>
      <c r="CK856" s="1353">
        <f t="shared" si="2440"/>
        <v>0</v>
      </c>
      <c r="CL856" s="1353">
        <f t="shared" si="2440"/>
        <v>0</v>
      </c>
      <c r="CM856" s="1353">
        <f t="shared" si="2440"/>
        <v>0</v>
      </c>
      <c r="CN856" s="1352">
        <f t="shared" si="2440"/>
        <v>0</v>
      </c>
      <c r="CO856" s="1352">
        <f t="shared" si="2440"/>
        <v>0</v>
      </c>
      <c r="CP856" s="1352">
        <f t="shared" si="2440"/>
        <v>0</v>
      </c>
      <c r="CQ856" s="1352">
        <f t="shared" si="2440"/>
        <v>0</v>
      </c>
      <c r="CR856" s="1352">
        <f t="shared" si="2440"/>
        <v>0</v>
      </c>
      <c r="CS856" s="1351">
        <f t="shared" si="2440"/>
        <v>0</v>
      </c>
      <c r="CT856" s="1354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50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63"/>
        <v>0</v>
      </c>
      <c r="CF858" s="1352">
        <f t="shared" si="2463"/>
        <v>0</v>
      </c>
      <c r="CG858" s="1352">
        <f t="shared" si="2463"/>
        <v>0</v>
      </c>
      <c r="CH858" s="1352">
        <f t="shared" si="2463"/>
        <v>0</v>
      </c>
      <c r="CI858" s="1352">
        <f t="shared" si="2463"/>
        <v>0</v>
      </c>
      <c r="CJ858" s="1352">
        <f t="shared" si="2463"/>
        <v>0</v>
      </c>
      <c r="CK858" s="1353">
        <f t="shared" si="2463"/>
        <v>0</v>
      </c>
      <c r="CL858" s="1353">
        <f t="shared" si="2463"/>
        <v>0</v>
      </c>
      <c r="CM858" s="1353">
        <f t="shared" si="2463"/>
        <v>9.7847358121330719E-2</v>
      </c>
      <c r="CN858" s="1352">
        <f t="shared" si="2463"/>
        <v>0.14492591557170814</v>
      </c>
      <c r="CO858" s="1352">
        <f t="shared" si="2463"/>
        <v>0.18786692759295498</v>
      </c>
      <c r="CP858" s="1352">
        <f t="shared" si="2463"/>
        <v>0.23483365949119375</v>
      </c>
      <c r="CQ858" s="1352">
        <f t="shared" si="2463"/>
        <v>0.26838132513279284</v>
      </c>
      <c r="CR858" s="1352">
        <f t="shared" si="2463"/>
        <v>0.30821917808219179</v>
      </c>
      <c r="CS858" s="1351">
        <f t="shared" si="2463"/>
        <v>0.38043052837573388</v>
      </c>
      <c r="CT858" s="1382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5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65"/>
        <v>0</v>
      </c>
      <c r="CW858" s="1366">
        <f t="shared" si="2465"/>
        <v>0</v>
      </c>
      <c r="CX858" s="1366">
        <f t="shared" si="2465"/>
        <v>0</v>
      </c>
      <c r="CY858" s="1366">
        <f t="shared" si="2465"/>
        <v>0</v>
      </c>
      <c r="CZ858" s="1366">
        <f t="shared" si="2465"/>
        <v>0</v>
      </c>
      <c r="DA858" s="1366">
        <f t="shared" si="2465"/>
        <v>0</v>
      </c>
      <c r="DB858" s="1367">
        <f t="shared" si="2465"/>
        <v>0</v>
      </c>
      <c r="DC858" s="1367">
        <f t="shared" si="2465"/>
        <v>0</v>
      </c>
      <c r="DD858" s="1367">
        <f t="shared" si="2465"/>
        <v>3.3816046966731898E-2</v>
      </c>
      <c r="DE858" s="1366">
        <f t="shared" si="2465"/>
        <v>7.6086105675146773E-2</v>
      </c>
      <c r="DF858" s="1366">
        <f t="shared" si="2465"/>
        <v>0.15655577299412915</v>
      </c>
      <c r="DG858" s="1366">
        <f t="shared" si="2465"/>
        <v>0.18786692759295498</v>
      </c>
      <c r="DH858" s="1366">
        <f t="shared" si="2465"/>
        <v>0.21738887335756218</v>
      </c>
      <c r="DI858" s="1366">
        <f t="shared" si="2465"/>
        <v>0.23483365949119375</v>
      </c>
      <c r="DJ858" s="1365">
        <f t="shared" si="2465"/>
        <v>0.35225048923679059</v>
      </c>
      <c r="DK858" s="1435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50">
        <f t="shared" si="2463"/>
        <v>0</v>
      </c>
      <c r="CE859" s="1351">
        <f t="shared" si="2463"/>
        <v>0</v>
      </c>
      <c r="CF859" s="1352">
        <f t="shared" si="2463"/>
        <v>0</v>
      </c>
      <c r="CG859" s="1352">
        <f t="shared" si="2463"/>
        <v>0</v>
      </c>
      <c r="CH859" s="1352">
        <f t="shared" si="2463"/>
        <v>0</v>
      </c>
      <c r="CI859" s="1352">
        <f t="shared" si="2463"/>
        <v>0</v>
      </c>
      <c r="CJ859" s="1352">
        <f t="shared" si="2463"/>
        <v>0</v>
      </c>
      <c r="CK859" s="1353">
        <f t="shared" si="2463"/>
        <v>0</v>
      </c>
      <c r="CL859" s="1353">
        <f t="shared" si="2463"/>
        <v>0</v>
      </c>
      <c r="CM859" s="1353">
        <f t="shared" si="2463"/>
        <v>0</v>
      </c>
      <c r="CN859" s="1352">
        <f t="shared" si="2463"/>
        <v>0</v>
      </c>
      <c r="CO859" s="1352">
        <f t="shared" si="2463"/>
        <v>3.946510110893673E-2</v>
      </c>
      <c r="CP859" s="1352">
        <f t="shared" si="2463"/>
        <v>4.7358121330724069E-2</v>
      </c>
      <c r="CQ859" s="1352">
        <f t="shared" si="2463"/>
        <v>9.4716242661448138E-2</v>
      </c>
      <c r="CR859" s="1352">
        <f t="shared" si="2463"/>
        <v>0.20296337713167462</v>
      </c>
      <c r="CS859" s="1351">
        <f t="shared" si="2463"/>
        <v>0.28414872798434443</v>
      </c>
      <c r="CT859" s="1382">
        <f t="shared" si="2464"/>
        <v>0.29598825831702547</v>
      </c>
      <c r="CU859" s="1435">
        <f t="shared" si="2465"/>
        <v>0</v>
      </c>
      <c r="CV859" s="1365">
        <f t="shared" si="2465"/>
        <v>0</v>
      </c>
      <c r="CW859" s="1366">
        <f t="shared" si="2465"/>
        <v>0</v>
      </c>
      <c r="CX859" s="1366">
        <f t="shared" si="2465"/>
        <v>0</v>
      </c>
      <c r="CY859" s="1366">
        <f t="shared" si="2465"/>
        <v>0</v>
      </c>
      <c r="CZ859" s="1366">
        <f t="shared" si="2465"/>
        <v>0</v>
      </c>
      <c r="DA859" s="1366">
        <f t="shared" si="2465"/>
        <v>0</v>
      </c>
      <c r="DB859" s="1367">
        <f t="shared" si="2465"/>
        <v>0</v>
      </c>
      <c r="DC859" s="1367">
        <f t="shared" si="2465"/>
        <v>0</v>
      </c>
      <c r="DD859" s="1367">
        <f t="shared" si="2465"/>
        <v>0</v>
      </c>
      <c r="DE859" s="1366">
        <f t="shared" si="2465"/>
        <v>0</v>
      </c>
      <c r="DF859" s="1366">
        <f t="shared" si="2465"/>
        <v>0</v>
      </c>
      <c r="DG859" s="1366">
        <f t="shared" si="2465"/>
        <v>0</v>
      </c>
      <c r="DH859" s="1366">
        <f t="shared" si="2465"/>
        <v>0</v>
      </c>
      <c r="DI859" s="1366">
        <f t="shared" si="2465"/>
        <v>0</v>
      </c>
      <c r="DJ859" s="1365">
        <f t="shared" si="2465"/>
        <v>0.31572080887149384</v>
      </c>
      <c r="DK859" s="1435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50">
        <f t="shared" si="2463"/>
        <v>0</v>
      </c>
      <c r="CE860" s="1351">
        <f t="shared" si="2463"/>
        <v>0</v>
      </c>
      <c r="CF860" s="1352">
        <f t="shared" si="2463"/>
        <v>0</v>
      </c>
      <c r="CG860" s="1352">
        <f t="shared" si="2463"/>
        <v>0</v>
      </c>
      <c r="CH860" s="1352">
        <f t="shared" si="2463"/>
        <v>0</v>
      </c>
      <c r="CI860" s="1352">
        <f t="shared" si="2463"/>
        <v>0</v>
      </c>
      <c r="CJ860" s="1352">
        <f t="shared" si="2463"/>
        <v>0</v>
      </c>
      <c r="CK860" s="1353">
        <f t="shared" si="2463"/>
        <v>0</v>
      </c>
      <c r="CL860" s="1353">
        <f t="shared" si="2463"/>
        <v>0</v>
      </c>
      <c r="CM860" s="1353">
        <f t="shared" si="2463"/>
        <v>0</v>
      </c>
      <c r="CN860" s="1352">
        <f t="shared" si="2463"/>
        <v>0</v>
      </c>
      <c r="CO860" s="1352">
        <f t="shared" si="2463"/>
        <v>0</v>
      </c>
      <c r="CP860" s="1352">
        <f t="shared" si="2463"/>
        <v>0</v>
      </c>
      <c r="CQ860" s="1352">
        <f t="shared" si="2463"/>
        <v>0</v>
      </c>
      <c r="CR860" s="1352">
        <f t="shared" si="2463"/>
        <v>0</v>
      </c>
      <c r="CS860" s="1351">
        <f t="shared" si="2463"/>
        <v>0</v>
      </c>
      <c r="CT860" s="1382">
        <f t="shared" si="2464"/>
        <v>0</v>
      </c>
      <c r="CU860" s="1435">
        <f t="shared" si="2465"/>
        <v>0</v>
      </c>
      <c r="CV860" s="1365">
        <f t="shared" si="2465"/>
        <v>0</v>
      </c>
      <c r="CW860" s="1366">
        <f t="shared" si="2465"/>
        <v>0</v>
      </c>
      <c r="CX860" s="1366">
        <f t="shared" si="2465"/>
        <v>0</v>
      </c>
      <c r="CY860" s="1366">
        <f t="shared" si="2465"/>
        <v>0</v>
      </c>
      <c r="CZ860" s="1366">
        <f t="shared" si="2465"/>
        <v>0</v>
      </c>
      <c r="DA860" s="1366">
        <f t="shared" si="2465"/>
        <v>0</v>
      </c>
      <c r="DB860" s="1367">
        <f t="shared" si="2465"/>
        <v>0</v>
      </c>
      <c r="DC860" s="1367">
        <f t="shared" si="2465"/>
        <v>0</v>
      </c>
      <c r="DD860" s="1367">
        <f t="shared" si="2465"/>
        <v>0</v>
      </c>
      <c r="DE860" s="1366">
        <f t="shared" si="2465"/>
        <v>0</v>
      </c>
      <c r="DF860" s="1366">
        <f t="shared" si="2465"/>
        <v>0</v>
      </c>
      <c r="DG860" s="1366">
        <f t="shared" si="2465"/>
        <v>0</v>
      </c>
      <c r="DH860" s="1366">
        <f t="shared" si="2465"/>
        <v>0</v>
      </c>
      <c r="DI860" s="1366">
        <f t="shared" si="2465"/>
        <v>7.697325505544683E-3</v>
      </c>
      <c r="DJ860" s="1365">
        <f t="shared" si="2465"/>
        <v>3.1668996365669555E-2</v>
      </c>
      <c r="DK860" s="1435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50">
        <f t="shared" si="2463"/>
        <v>0</v>
      </c>
      <c r="CE861" s="1351">
        <f t="shared" si="2463"/>
        <v>0</v>
      </c>
      <c r="CF861" s="1352">
        <f t="shared" si="2463"/>
        <v>0</v>
      </c>
      <c r="CG861" s="1352">
        <f t="shared" si="2463"/>
        <v>0</v>
      </c>
      <c r="CH861" s="1352">
        <f t="shared" si="2463"/>
        <v>0</v>
      </c>
      <c r="CI861" s="1352">
        <f t="shared" si="2463"/>
        <v>0</v>
      </c>
      <c r="CJ861" s="1352">
        <f t="shared" si="2463"/>
        <v>0</v>
      </c>
      <c r="CK861" s="1353">
        <f t="shared" si="2463"/>
        <v>0</v>
      </c>
      <c r="CL861" s="1353">
        <f t="shared" si="2463"/>
        <v>0</v>
      </c>
      <c r="CM861" s="1353">
        <f t="shared" si="2463"/>
        <v>0</v>
      </c>
      <c r="CN861" s="1352">
        <f t="shared" si="2463"/>
        <v>0</v>
      </c>
      <c r="CO861" s="1352">
        <f t="shared" si="2463"/>
        <v>0</v>
      </c>
      <c r="CP861" s="1352">
        <f t="shared" si="2463"/>
        <v>0</v>
      </c>
      <c r="CQ861" s="1352">
        <f t="shared" si="2463"/>
        <v>0</v>
      </c>
      <c r="CR861" s="1352">
        <f t="shared" si="2463"/>
        <v>0</v>
      </c>
      <c r="CS861" s="1351">
        <f t="shared" si="2463"/>
        <v>9.9245177523064013E-2</v>
      </c>
      <c r="CT861" s="1382">
        <f t="shared" si="2464"/>
        <v>0.12350510980647969</v>
      </c>
      <c r="CU861" s="1435">
        <f t="shared" si="2465"/>
        <v>0</v>
      </c>
      <c r="CV861" s="1365">
        <f t="shared" si="2465"/>
        <v>0</v>
      </c>
      <c r="CW861" s="1366">
        <f t="shared" si="2465"/>
        <v>0</v>
      </c>
      <c r="CX861" s="1366">
        <f t="shared" si="2465"/>
        <v>0</v>
      </c>
      <c r="CY861" s="1366">
        <f t="shared" si="2465"/>
        <v>0</v>
      </c>
      <c r="CZ861" s="1366">
        <f t="shared" si="2465"/>
        <v>0</v>
      </c>
      <c r="DA861" s="1366">
        <f t="shared" si="2465"/>
        <v>0</v>
      </c>
      <c r="DB861" s="1367">
        <f t="shared" si="2465"/>
        <v>0</v>
      </c>
      <c r="DC861" s="1367">
        <f t="shared" si="2465"/>
        <v>0</v>
      </c>
      <c r="DD861" s="1367">
        <f t="shared" si="2465"/>
        <v>0</v>
      </c>
      <c r="DE861" s="1366">
        <f t="shared" si="2465"/>
        <v>0</v>
      </c>
      <c r="DF861" s="1366">
        <f t="shared" si="2465"/>
        <v>0</v>
      </c>
      <c r="DG861" s="1366">
        <f t="shared" si="2465"/>
        <v>0</v>
      </c>
      <c r="DH861" s="1366">
        <f t="shared" si="2465"/>
        <v>0</v>
      </c>
      <c r="DI861" s="1366">
        <f t="shared" si="2465"/>
        <v>0</v>
      </c>
      <c r="DJ861" s="1365">
        <f t="shared" si="2465"/>
        <v>0</v>
      </c>
      <c r="DK861" s="1435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50">
        <f t="shared" si="2463"/>
        <v>0</v>
      </c>
      <c r="CE862" s="1351">
        <f t="shared" si="2463"/>
        <v>0</v>
      </c>
      <c r="CF862" s="1352">
        <f t="shared" si="2463"/>
        <v>0</v>
      </c>
      <c r="CG862" s="1352">
        <f t="shared" si="2463"/>
        <v>0</v>
      </c>
      <c r="CH862" s="1352">
        <f t="shared" si="2463"/>
        <v>0</v>
      </c>
      <c r="CI862" s="1352">
        <f t="shared" si="2463"/>
        <v>0</v>
      </c>
      <c r="CJ862" s="1352">
        <f t="shared" si="2463"/>
        <v>0</v>
      </c>
      <c r="CK862" s="1353">
        <f t="shared" si="2463"/>
        <v>0</v>
      </c>
      <c r="CL862" s="1353">
        <f t="shared" si="2463"/>
        <v>0</v>
      </c>
      <c r="CM862" s="1353">
        <f t="shared" si="2463"/>
        <v>0</v>
      </c>
      <c r="CN862" s="1352">
        <f t="shared" si="2463"/>
        <v>0</v>
      </c>
      <c r="CO862" s="1352">
        <f t="shared" si="2463"/>
        <v>0</v>
      </c>
      <c r="CP862" s="1352">
        <f t="shared" si="2463"/>
        <v>0</v>
      </c>
      <c r="CQ862" s="1352">
        <f t="shared" si="2463"/>
        <v>0</v>
      </c>
      <c r="CR862" s="1352">
        <f t="shared" si="2463"/>
        <v>0</v>
      </c>
      <c r="CS862" s="1351">
        <f t="shared" si="2463"/>
        <v>0</v>
      </c>
      <c r="CT862" s="1382">
        <f t="shared" si="2464"/>
        <v>9.4716242661448138E-2</v>
      </c>
      <c r="CU862" s="1435">
        <f t="shared" si="2465"/>
        <v>0</v>
      </c>
      <c r="CV862" s="1365">
        <f t="shared" si="2465"/>
        <v>0</v>
      </c>
      <c r="CW862" s="1366">
        <f t="shared" si="2465"/>
        <v>0</v>
      </c>
      <c r="CX862" s="1366">
        <f t="shared" si="2465"/>
        <v>0</v>
      </c>
      <c r="CY862" s="1366">
        <f t="shared" si="2465"/>
        <v>0</v>
      </c>
      <c r="CZ862" s="1366">
        <f t="shared" si="2465"/>
        <v>0</v>
      </c>
      <c r="DA862" s="1366">
        <f t="shared" si="2465"/>
        <v>0</v>
      </c>
      <c r="DB862" s="1367">
        <f t="shared" si="2465"/>
        <v>0</v>
      </c>
      <c r="DC862" s="1367">
        <f t="shared" si="2465"/>
        <v>0</v>
      </c>
      <c r="DD862" s="1367">
        <f t="shared" si="2465"/>
        <v>0</v>
      </c>
      <c r="DE862" s="1366">
        <f t="shared" si="2465"/>
        <v>0</v>
      </c>
      <c r="DF862" s="1366">
        <f t="shared" si="2465"/>
        <v>0</v>
      </c>
      <c r="DG862" s="1366">
        <f t="shared" si="2465"/>
        <v>0</v>
      </c>
      <c r="DH862" s="1366">
        <f t="shared" si="2465"/>
        <v>0</v>
      </c>
      <c r="DI862" s="1366">
        <f t="shared" si="2465"/>
        <v>0</v>
      </c>
      <c r="DJ862" s="1365">
        <f t="shared" si="2465"/>
        <v>0</v>
      </c>
      <c r="DK862" s="1435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50">
        <f t="shared" si="2463"/>
        <v>0</v>
      </c>
      <c r="CE863" s="1351">
        <f t="shared" si="2463"/>
        <v>0</v>
      </c>
      <c r="CF863" s="1352">
        <f t="shared" si="2463"/>
        <v>0</v>
      </c>
      <c r="CG863" s="1352">
        <f t="shared" si="2463"/>
        <v>0</v>
      </c>
      <c r="CH863" s="1352">
        <f t="shared" si="2463"/>
        <v>0</v>
      </c>
      <c r="CI863" s="1352">
        <f t="shared" si="2463"/>
        <v>0</v>
      </c>
      <c r="CJ863" s="1352">
        <f t="shared" si="2463"/>
        <v>0</v>
      </c>
      <c r="CK863" s="1353">
        <f t="shared" si="2463"/>
        <v>0</v>
      </c>
      <c r="CL863" s="1353">
        <f t="shared" si="2463"/>
        <v>0</v>
      </c>
      <c r="CM863" s="1353">
        <f t="shared" si="2463"/>
        <v>0</v>
      </c>
      <c r="CN863" s="1352">
        <f t="shared" si="2463"/>
        <v>0</v>
      </c>
      <c r="CO863" s="1352">
        <f t="shared" si="2463"/>
        <v>0</v>
      </c>
      <c r="CP863" s="1352">
        <f t="shared" si="2463"/>
        <v>0</v>
      </c>
      <c r="CQ863" s="1352">
        <f t="shared" si="2463"/>
        <v>0</v>
      </c>
      <c r="CR863" s="1352">
        <f t="shared" si="2463"/>
        <v>0</v>
      </c>
      <c r="CS863" s="1351">
        <f t="shared" si="2463"/>
        <v>0</v>
      </c>
      <c r="CT863" s="1382">
        <f t="shared" si="2464"/>
        <v>0</v>
      </c>
      <c r="CU863" s="1435">
        <f t="shared" si="2465"/>
        <v>0</v>
      </c>
      <c r="CV863" s="1365">
        <f t="shared" si="2465"/>
        <v>0</v>
      </c>
      <c r="CW863" s="1366">
        <f t="shared" si="2465"/>
        <v>0</v>
      </c>
      <c r="CX863" s="1366">
        <f t="shared" si="2465"/>
        <v>0</v>
      </c>
      <c r="CY863" s="1366">
        <f t="shared" si="2465"/>
        <v>0</v>
      </c>
      <c r="CZ863" s="1366">
        <f t="shared" si="2465"/>
        <v>0</v>
      </c>
      <c r="DA863" s="1366">
        <f t="shared" si="2465"/>
        <v>0</v>
      </c>
      <c r="DB863" s="1367">
        <f t="shared" si="2465"/>
        <v>0</v>
      </c>
      <c r="DC863" s="1367">
        <f t="shared" si="2465"/>
        <v>0</v>
      </c>
      <c r="DD863" s="1367">
        <f t="shared" si="2465"/>
        <v>0</v>
      </c>
      <c r="DE863" s="1366">
        <f t="shared" si="2465"/>
        <v>0</v>
      </c>
      <c r="DF863" s="1366">
        <f t="shared" si="2465"/>
        <v>0</v>
      </c>
      <c r="DG863" s="1366">
        <f t="shared" si="2465"/>
        <v>0</v>
      </c>
      <c r="DH863" s="1366">
        <f t="shared" si="2465"/>
        <v>0</v>
      </c>
      <c r="DI863" s="1366">
        <f t="shared" si="2465"/>
        <v>0</v>
      </c>
      <c r="DJ863" s="1365">
        <f t="shared" si="2465"/>
        <v>0</v>
      </c>
      <c r="DK863" s="1435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50">
        <f t="shared" si="2463"/>
        <v>0</v>
      </c>
      <c r="CE864" s="1351">
        <f t="shared" si="2463"/>
        <v>0</v>
      </c>
      <c r="CF864" s="1352">
        <f t="shared" si="2463"/>
        <v>0</v>
      </c>
      <c r="CG864" s="1352">
        <f t="shared" si="2463"/>
        <v>0</v>
      </c>
      <c r="CH864" s="1352">
        <f t="shared" si="2463"/>
        <v>0</v>
      </c>
      <c r="CI864" s="1352">
        <f t="shared" si="2463"/>
        <v>0</v>
      </c>
      <c r="CJ864" s="1352">
        <f t="shared" si="2463"/>
        <v>0</v>
      </c>
      <c r="CK864" s="1353">
        <f t="shared" si="2463"/>
        <v>0</v>
      </c>
      <c r="CL864" s="1353">
        <f t="shared" si="2463"/>
        <v>0</v>
      </c>
      <c r="CM864" s="1353">
        <f t="shared" si="2463"/>
        <v>0</v>
      </c>
      <c r="CN864" s="1352">
        <f t="shared" si="2463"/>
        <v>0</v>
      </c>
      <c r="CO864" s="1352">
        <f t="shared" si="2463"/>
        <v>0</v>
      </c>
      <c r="CP864" s="1352">
        <f t="shared" si="2463"/>
        <v>0</v>
      </c>
      <c r="CQ864" s="1352">
        <f t="shared" si="2463"/>
        <v>0</v>
      </c>
      <c r="CR864" s="1352">
        <f t="shared" si="2463"/>
        <v>0</v>
      </c>
      <c r="CS864" s="1351">
        <f t="shared" si="2463"/>
        <v>7.436399217221135E-4</v>
      </c>
      <c r="CT864" s="1382">
        <f t="shared" si="2464"/>
        <v>2.974559686888454E-2</v>
      </c>
      <c r="CU864" s="1435">
        <f t="shared" si="2465"/>
        <v>0</v>
      </c>
      <c r="CV864" s="1365">
        <f t="shared" si="2465"/>
        <v>0</v>
      </c>
      <c r="CW864" s="1366">
        <f t="shared" si="2465"/>
        <v>0</v>
      </c>
      <c r="CX864" s="1366">
        <f t="shared" si="2465"/>
        <v>0</v>
      </c>
      <c r="CY864" s="1366">
        <f t="shared" si="2465"/>
        <v>0</v>
      </c>
      <c r="CZ864" s="1366">
        <f t="shared" si="2465"/>
        <v>0</v>
      </c>
      <c r="DA864" s="1366">
        <f t="shared" si="2465"/>
        <v>0</v>
      </c>
      <c r="DB864" s="1367">
        <f t="shared" si="2465"/>
        <v>0</v>
      </c>
      <c r="DC864" s="1367">
        <f t="shared" si="2465"/>
        <v>0</v>
      </c>
      <c r="DD864" s="1367">
        <f t="shared" si="2465"/>
        <v>0</v>
      </c>
      <c r="DE864" s="1366">
        <f t="shared" si="2465"/>
        <v>0</v>
      </c>
      <c r="DF864" s="1366">
        <f t="shared" si="2465"/>
        <v>0</v>
      </c>
      <c r="DG864" s="1366">
        <f t="shared" si="2465"/>
        <v>0</v>
      </c>
      <c r="DH864" s="1366">
        <f t="shared" si="2465"/>
        <v>0</v>
      </c>
      <c r="DI864" s="1366">
        <f t="shared" si="2465"/>
        <v>0</v>
      </c>
      <c r="DJ864" s="1365">
        <f t="shared" si="2465"/>
        <v>0</v>
      </c>
      <c r="DK864" s="1435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41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50">
        <f t="shared" si="2463"/>
        <v>0</v>
      </c>
      <c r="CE865" s="1351">
        <f t="shared" si="2463"/>
        <v>0</v>
      </c>
      <c r="CF865" s="1352">
        <f t="shared" si="2463"/>
        <v>0</v>
      </c>
      <c r="CG865" s="1352">
        <f t="shared" si="2463"/>
        <v>0</v>
      </c>
      <c r="CH865" s="1352">
        <f t="shared" si="2463"/>
        <v>0</v>
      </c>
      <c r="CI865" s="1352">
        <f t="shared" si="2463"/>
        <v>0</v>
      </c>
      <c r="CJ865" s="1352">
        <f t="shared" si="2463"/>
        <v>0</v>
      </c>
      <c r="CK865" s="1353">
        <f t="shared" si="2463"/>
        <v>0</v>
      </c>
      <c r="CL865" s="1353">
        <f t="shared" si="2463"/>
        <v>5.2185257664709717E-3</v>
      </c>
      <c r="CM865" s="1353">
        <f t="shared" si="2463"/>
        <v>8.3496412263535554E-3</v>
      </c>
      <c r="CN865" s="1352">
        <f t="shared" si="2463"/>
        <v>1.0437051532941943E-2</v>
      </c>
      <c r="CO865" s="1352">
        <f t="shared" si="2463"/>
        <v>1.0437051532941943E-2</v>
      </c>
      <c r="CP865" s="1352">
        <f t="shared" si="2463"/>
        <v>1.0958904109589039E-2</v>
      </c>
      <c r="CQ865" s="1352">
        <f t="shared" si="2463"/>
        <v>1.5655577299412918E-2</v>
      </c>
      <c r="CR865" s="1352">
        <f t="shared" si="2463"/>
        <v>1.789208834218619E-2</v>
      </c>
      <c r="CS865" s="1351">
        <f t="shared" si="2463"/>
        <v>2.6838132513279288E-2</v>
      </c>
      <c r="CT865" s="1382">
        <f t="shared" si="2464"/>
        <v>3.1311154598825837E-2</v>
      </c>
      <c r="CU865" s="1435">
        <f t="shared" si="2465"/>
        <v>0</v>
      </c>
      <c r="CV865" s="1365">
        <f t="shared" si="2465"/>
        <v>0</v>
      </c>
      <c r="CW865" s="1366">
        <f t="shared" si="2465"/>
        <v>0</v>
      </c>
      <c r="CX865" s="1366">
        <f t="shared" si="2465"/>
        <v>0</v>
      </c>
      <c r="CY865" s="1366">
        <f t="shared" si="2465"/>
        <v>0</v>
      </c>
      <c r="CZ865" s="1366">
        <f t="shared" si="2465"/>
        <v>0</v>
      </c>
      <c r="DA865" s="1366">
        <f t="shared" si="2465"/>
        <v>0</v>
      </c>
      <c r="DB865" s="1367">
        <f t="shared" si="2465"/>
        <v>0</v>
      </c>
      <c r="DC865" s="1367">
        <f t="shared" si="2465"/>
        <v>0</v>
      </c>
      <c r="DD865" s="1367">
        <f t="shared" si="2465"/>
        <v>0</v>
      </c>
      <c r="DE865" s="1366">
        <f t="shared" si="2465"/>
        <v>8.9460441710930948E-3</v>
      </c>
      <c r="DF865" s="1366">
        <f t="shared" si="2465"/>
        <v>1.2524461839530331E-2</v>
      </c>
      <c r="DG865" s="1366">
        <f t="shared" si="2465"/>
        <v>2.5048923679060663E-2</v>
      </c>
      <c r="DH865" s="1366">
        <f t="shared" si="2465"/>
        <v>3.3398564905414221E-2</v>
      </c>
      <c r="DI865" s="1366">
        <f t="shared" si="2465"/>
        <v>5.2185257664709717E-2</v>
      </c>
      <c r="DJ865" s="1365">
        <f t="shared" si="2465"/>
        <v>6.2622309197651674E-2</v>
      </c>
      <c r="DK865" s="1435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41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50">
        <f t="shared" si="2463"/>
        <v>0</v>
      </c>
      <c r="CE866" s="1351">
        <f t="shared" si="2463"/>
        <v>0</v>
      </c>
      <c r="CF866" s="1352">
        <f t="shared" si="2463"/>
        <v>0</v>
      </c>
      <c r="CG866" s="1352">
        <f t="shared" si="2463"/>
        <v>0</v>
      </c>
      <c r="CH866" s="1352">
        <f t="shared" si="2463"/>
        <v>0</v>
      </c>
      <c r="CI866" s="1352">
        <f t="shared" si="2463"/>
        <v>0</v>
      </c>
      <c r="CJ866" s="1352">
        <f t="shared" si="2463"/>
        <v>0</v>
      </c>
      <c r="CK866" s="1353">
        <f t="shared" si="2463"/>
        <v>0</v>
      </c>
      <c r="CL866" s="1353">
        <f t="shared" si="2463"/>
        <v>8.072407045009786E-3</v>
      </c>
      <c r="CM866" s="1353">
        <f t="shared" si="2463"/>
        <v>2.3483365949119372E-2</v>
      </c>
      <c r="CN866" s="1352">
        <f t="shared" si="2463"/>
        <v>2.6418786692759298E-2</v>
      </c>
      <c r="CO866" s="1352">
        <f t="shared" si="2463"/>
        <v>2.9354207436399219E-2</v>
      </c>
      <c r="CP866" s="1352">
        <f t="shared" si="2463"/>
        <v>2.9354207436399219E-2</v>
      </c>
      <c r="CQ866" s="1352">
        <f t="shared" si="2463"/>
        <v>4.0257198769918928E-2</v>
      </c>
      <c r="CR866" s="1352">
        <f t="shared" si="2463"/>
        <v>4.4031311154598823E-2</v>
      </c>
      <c r="CS866" s="1351">
        <f t="shared" si="2463"/>
        <v>4.5289348616158798E-2</v>
      </c>
      <c r="CT866" s="1382">
        <f t="shared" si="2464"/>
        <v>7.0450097847358117E-2</v>
      </c>
      <c r="CU866" s="1435">
        <f t="shared" si="2465"/>
        <v>0</v>
      </c>
      <c r="CV866" s="1365">
        <f t="shared" si="2465"/>
        <v>0</v>
      </c>
      <c r="CW866" s="1366">
        <f t="shared" si="2465"/>
        <v>0</v>
      </c>
      <c r="CX866" s="1366">
        <f t="shared" si="2465"/>
        <v>0</v>
      </c>
      <c r="CY866" s="1366">
        <f t="shared" si="2465"/>
        <v>0</v>
      </c>
      <c r="CZ866" s="1366">
        <f t="shared" si="2465"/>
        <v>0</v>
      </c>
      <c r="DA866" s="1366">
        <f t="shared" si="2465"/>
        <v>0</v>
      </c>
      <c r="DB866" s="1367">
        <f t="shared" si="2465"/>
        <v>0</v>
      </c>
      <c r="DC866" s="1367">
        <f t="shared" si="2465"/>
        <v>0</v>
      </c>
      <c r="DD866" s="1367">
        <f t="shared" si="2465"/>
        <v>0</v>
      </c>
      <c r="DE866" s="1366">
        <f t="shared" si="2465"/>
        <v>2.6418786692759298E-2</v>
      </c>
      <c r="DF866" s="1366">
        <f t="shared" si="2465"/>
        <v>3.1702544031311154E-2</v>
      </c>
      <c r="DG866" s="1366">
        <f t="shared" si="2465"/>
        <v>4.6966731898238745E-2</v>
      </c>
      <c r="DH866" s="1366">
        <f t="shared" si="2465"/>
        <v>4.6966731898238745E-2</v>
      </c>
      <c r="DI866" s="1366">
        <f t="shared" si="2465"/>
        <v>5.032149846239866E-2</v>
      </c>
      <c r="DJ866" s="1365">
        <f t="shared" si="2465"/>
        <v>5.8708414872798438E-2</v>
      </c>
      <c r="DK866" s="1435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41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50">
        <f t="shared" si="2463"/>
        <v>0</v>
      </c>
      <c r="CE867" s="1351">
        <f t="shared" si="2463"/>
        <v>0</v>
      </c>
      <c r="CF867" s="1352">
        <f t="shared" si="2463"/>
        <v>0</v>
      </c>
      <c r="CG867" s="1352">
        <f t="shared" si="2463"/>
        <v>0</v>
      </c>
      <c r="CH867" s="1352">
        <f t="shared" si="2463"/>
        <v>0</v>
      </c>
      <c r="CI867" s="1352">
        <f t="shared" si="2463"/>
        <v>0</v>
      </c>
      <c r="CJ867" s="1352">
        <f t="shared" si="2463"/>
        <v>0</v>
      </c>
      <c r="CK867" s="1353">
        <f t="shared" si="2463"/>
        <v>0</v>
      </c>
      <c r="CL867" s="1353">
        <f t="shared" si="2463"/>
        <v>0</v>
      </c>
      <c r="CM867" s="1353">
        <f t="shared" si="2463"/>
        <v>0</v>
      </c>
      <c r="CN867" s="1352">
        <f t="shared" si="2463"/>
        <v>0</v>
      </c>
      <c r="CO867" s="1352">
        <f t="shared" si="2463"/>
        <v>0</v>
      </c>
      <c r="CP867" s="1352">
        <f t="shared" si="2463"/>
        <v>0</v>
      </c>
      <c r="CQ867" s="1352">
        <f t="shared" si="2463"/>
        <v>0</v>
      </c>
      <c r="CR867" s="1352">
        <f t="shared" si="2463"/>
        <v>0</v>
      </c>
      <c r="CS867" s="1351">
        <f t="shared" si="2463"/>
        <v>0</v>
      </c>
      <c r="CT867" s="1382">
        <f t="shared" si="2464"/>
        <v>0</v>
      </c>
      <c r="CU867" s="1435">
        <f t="shared" si="2465"/>
        <v>0</v>
      </c>
      <c r="CV867" s="1365">
        <f t="shared" si="2465"/>
        <v>0</v>
      </c>
      <c r="CW867" s="1366">
        <f t="shared" si="2465"/>
        <v>0</v>
      </c>
      <c r="CX867" s="1366">
        <f t="shared" si="2465"/>
        <v>0</v>
      </c>
      <c r="CY867" s="1366">
        <f t="shared" si="2465"/>
        <v>0</v>
      </c>
      <c r="CZ867" s="1366">
        <f t="shared" si="2465"/>
        <v>0</v>
      </c>
      <c r="DA867" s="1366">
        <f t="shared" si="2465"/>
        <v>0</v>
      </c>
      <c r="DB867" s="1367">
        <f t="shared" si="2465"/>
        <v>0</v>
      </c>
      <c r="DC867" s="1367">
        <f t="shared" si="2465"/>
        <v>0</v>
      </c>
      <c r="DD867" s="1367">
        <f t="shared" si="2465"/>
        <v>0</v>
      </c>
      <c r="DE867" s="1366">
        <f t="shared" si="2465"/>
        <v>0</v>
      </c>
      <c r="DF867" s="1366">
        <f t="shared" si="2465"/>
        <v>0</v>
      </c>
      <c r="DG867" s="1366">
        <f t="shared" si="2465"/>
        <v>0</v>
      </c>
      <c r="DH867" s="1366">
        <f t="shared" si="2465"/>
        <v>0</v>
      </c>
      <c r="DI867" s="1366">
        <f t="shared" si="2465"/>
        <v>0</v>
      </c>
      <c r="DJ867" s="1365">
        <f t="shared" si="2465"/>
        <v>0</v>
      </c>
      <c r="DK867" s="1435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07">SUM(D529)</f>
        <v>0</v>
      </c>
      <c r="E868" s="1133">
        <f t="shared" si="2507"/>
        <v>0</v>
      </c>
      <c r="F868" s="1133">
        <f t="shared" si="2507"/>
        <v>0</v>
      </c>
      <c r="G868" s="1133">
        <f t="shared" si="2507"/>
        <v>0</v>
      </c>
      <c r="H868" s="1133">
        <f t="shared" si="2507"/>
        <v>0</v>
      </c>
      <c r="I868" s="1133">
        <f t="shared" si="2507"/>
        <v>0</v>
      </c>
      <c r="J868" s="1133">
        <f t="shared" si="2507"/>
        <v>0</v>
      </c>
      <c r="K868" s="1133">
        <f t="shared" si="2507"/>
        <v>0</v>
      </c>
      <c r="L868" s="1133">
        <f t="shared" si="2507"/>
        <v>0</v>
      </c>
      <c r="M868" s="1133">
        <f t="shared" si="2507"/>
        <v>0</v>
      </c>
      <c r="N868" s="1133">
        <f t="shared" si="2507"/>
        <v>0</v>
      </c>
      <c r="O868" s="1133">
        <f t="shared" si="2507"/>
        <v>0</v>
      </c>
      <c r="P868" s="1133">
        <f t="shared" si="2507"/>
        <v>0</v>
      </c>
      <c r="Q868" s="1133">
        <f t="shared" si="2507"/>
        <v>0</v>
      </c>
      <c r="R868" s="1133">
        <f t="shared" si="2507"/>
        <v>0</v>
      </c>
      <c r="S868" s="814"/>
      <c r="T868" s="1133">
        <f>SUM(T529)</f>
        <v>0</v>
      </c>
      <c r="U868" s="1133">
        <f>SUM(U529)</f>
        <v>0</v>
      </c>
      <c r="V868" s="1133">
        <f t="shared" ref="V868:AJ868" si="2508">SUM(V529)</f>
        <v>0</v>
      </c>
      <c r="W868" s="1133">
        <f t="shared" si="2508"/>
        <v>0</v>
      </c>
      <c r="X868" s="1133">
        <f t="shared" si="2508"/>
        <v>0</v>
      </c>
      <c r="Y868" s="1133">
        <f t="shared" si="2508"/>
        <v>0</v>
      </c>
      <c r="Z868" s="1133">
        <f t="shared" si="2508"/>
        <v>0</v>
      </c>
      <c r="AA868" s="1133">
        <f t="shared" si="2508"/>
        <v>0</v>
      </c>
      <c r="AB868" s="1133">
        <f t="shared" si="2508"/>
        <v>0</v>
      </c>
      <c r="AC868" s="1133">
        <f t="shared" si="2508"/>
        <v>0</v>
      </c>
      <c r="AD868" s="1133">
        <f t="shared" si="2508"/>
        <v>0</v>
      </c>
      <c r="AE868" s="1133">
        <f t="shared" si="2508"/>
        <v>0</v>
      </c>
      <c r="AF868" s="1133">
        <f t="shared" si="2508"/>
        <v>0</v>
      </c>
      <c r="AG868" s="1133">
        <f t="shared" si="2508"/>
        <v>0</v>
      </c>
      <c r="AH868" s="1133">
        <f t="shared" si="2508"/>
        <v>0</v>
      </c>
      <c r="AI868" s="1133">
        <f t="shared" si="2508"/>
        <v>0</v>
      </c>
      <c r="AJ868" s="1133">
        <f t="shared" si="2508"/>
        <v>0</v>
      </c>
      <c r="AK868" s="814"/>
      <c r="AL868" s="1133">
        <f>SUM(AL529)</f>
        <v>0</v>
      </c>
      <c r="AM868" s="1133">
        <f>SUM(AM529)</f>
        <v>0</v>
      </c>
      <c r="AN868" s="1133">
        <f t="shared" ref="AN868:BB868" si="2509">SUM(AN529)</f>
        <v>0</v>
      </c>
      <c r="AO868" s="1133">
        <f t="shared" si="2509"/>
        <v>0</v>
      </c>
      <c r="AP868" s="1133">
        <f t="shared" si="2509"/>
        <v>0</v>
      </c>
      <c r="AQ868" s="1133">
        <f t="shared" si="2509"/>
        <v>0</v>
      </c>
      <c r="AR868" s="1133">
        <f t="shared" si="2509"/>
        <v>0</v>
      </c>
      <c r="AS868" s="1133">
        <f t="shared" si="2509"/>
        <v>0</v>
      </c>
      <c r="AT868" s="1133">
        <f t="shared" si="2509"/>
        <v>0</v>
      </c>
      <c r="AU868" s="1133">
        <f t="shared" si="2509"/>
        <v>0</v>
      </c>
      <c r="AV868" s="1133">
        <f t="shared" si="2509"/>
        <v>0</v>
      </c>
      <c r="AW868" s="1133">
        <f t="shared" si="2509"/>
        <v>0</v>
      </c>
      <c r="AX868" s="1133">
        <f t="shared" si="2509"/>
        <v>0</v>
      </c>
      <c r="AY868" s="1133">
        <f t="shared" si="2509"/>
        <v>0</v>
      </c>
      <c r="AZ868" s="1133">
        <f t="shared" si="2509"/>
        <v>0</v>
      </c>
      <c r="BA868" s="1133">
        <f t="shared" si="2509"/>
        <v>0</v>
      </c>
      <c r="BB868" s="1133">
        <f t="shared" si="2509"/>
        <v>0</v>
      </c>
      <c r="BC868" s="814"/>
      <c r="BD868" s="1133">
        <f>SUM(BD529)</f>
        <v>0</v>
      </c>
      <c r="BE868" s="1133">
        <f>SUM(BE529)</f>
        <v>0</v>
      </c>
      <c r="BF868" s="1133">
        <f t="shared" ref="BF868:BT868" si="2510">SUM(BF529)</f>
        <v>0</v>
      </c>
      <c r="BG868" s="1133">
        <f t="shared" si="2510"/>
        <v>0</v>
      </c>
      <c r="BH868" s="1133">
        <f t="shared" si="2510"/>
        <v>0</v>
      </c>
      <c r="BI868" s="1133">
        <f t="shared" si="2510"/>
        <v>0</v>
      </c>
      <c r="BJ868" s="1133">
        <f t="shared" si="2510"/>
        <v>0</v>
      </c>
      <c r="BK868" s="1133">
        <f t="shared" si="2510"/>
        <v>0</v>
      </c>
      <c r="BL868" s="1133">
        <f t="shared" si="2510"/>
        <v>0</v>
      </c>
      <c r="BM868" s="1133">
        <f t="shared" si="2510"/>
        <v>0</v>
      </c>
      <c r="BN868" s="1133">
        <f t="shared" si="2510"/>
        <v>0</v>
      </c>
      <c r="BO868" s="1133">
        <f t="shared" si="2510"/>
        <v>0</v>
      </c>
      <c r="BP868" s="1133">
        <f t="shared" si="2510"/>
        <v>0</v>
      </c>
      <c r="BQ868" s="1133">
        <f t="shared" si="2510"/>
        <v>0</v>
      </c>
      <c r="BR868" s="1133">
        <f t="shared" si="2510"/>
        <v>0</v>
      </c>
      <c r="BS868" s="1133">
        <f t="shared" si="2510"/>
        <v>0</v>
      </c>
      <c r="BT868" s="1133">
        <f t="shared" si="2510"/>
        <v>0</v>
      </c>
      <c r="BU868" s="814"/>
      <c r="BV868" s="1540">
        <f t="shared" ref="BV868:BY868" si="2511">SUM(BV529)</f>
        <v>0</v>
      </c>
      <c r="BW868" s="1133">
        <f t="shared" si="2511"/>
        <v>0</v>
      </c>
      <c r="BX868" s="1133">
        <f t="shared" si="2511"/>
        <v>0</v>
      </c>
      <c r="BY868" s="1133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50">
        <f t="shared" si="2463"/>
        <v>0</v>
      </c>
      <c r="CE868" s="1351">
        <f t="shared" si="2463"/>
        <v>0</v>
      </c>
      <c r="CF868" s="1352">
        <f t="shared" si="2463"/>
        <v>0</v>
      </c>
      <c r="CG868" s="1352">
        <f t="shared" si="2463"/>
        <v>0</v>
      </c>
      <c r="CH868" s="1352">
        <f t="shared" si="2463"/>
        <v>0</v>
      </c>
      <c r="CI868" s="1352">
        <f t="shared" si="2463"/>
        <v>0</v>
      </c>
      <c r="CJ868" s="1352">
        <f t="shared" si="2463"/>
        <v>0</v>
      </c>
      <c r="CK868" s="1353">
        <f t="shared" si="2463"/>
        <v>0</v>
      </c>
      <c r="CL868" s="1353">
        <f t="shared" si="2463"/>
        <v>0</v>
      </c>
      <c r="CM868" s="1353">
        <f t="shared" si="2463"/>
        <v>0</v>
      </c>
      <c r="CN868" s="1352">
        <f t="shared" si="2463"/>
        <v>0</v>
      </c>
      <c r="CO868" s="1352">
        <f t="shared" si="2463"/>
        <v>0</v>
      </c>
      <c r="CP868" s="1352">
        <f t="shared" si="2463"/>
        <v>0</v>
      </c>
      <c r="CQ868" s="1352">
        <f t="shared" si="2463"/>
        <v>0</v>
      </c>
      <c r="CR868" s="1352">
        <f t="shared" si="2463"/>
        <v>0</v>
      </c>
      <c r="CS868" s="1351">
        <f t="shared" si="2463"/>
        <v>0</v>
      </c>
      <c r="CT868" s="1382">
        <f t="shared" si="2464"/>
        <v>0</v>
      </c>
      <c r="CU868" s="1435">
        <f t="shared" si="2465"/>
        <v>0</v>
      </c>
      <c r="CV868" s="1365">
        <f t="shared" si="2465"/>
        <v>0</v>
      </c>
      <c r="CW868" s="1366">
        <f t="shared" si="2465"/>
        <v>0</v>
      </c>
      <c r="CX868" s="1366">
        <f t="shared" si="2465"/>
        <v>0</v>
      </c>
      <c r="CY868" s="1366">
        <f t="shared" si="2465"/>
        <v>0</v>
      </c>
      <c r="CZ868" s="1366">
        <f t="shared" si="2465"/>
        <v>0</v>
      </c>
      <c r="DA868" s="1366">
        <f t="shared" si="2465"/>
        <v>0</v>
      </c>
      <c r="DB868" s="1367">
        <f t="shared" si="2465"/>
        <v>0</v>
      </c>
      <c r="DC868" s="1367">
        <f t="shared" si="2465"/>
        <v>0</v>
      </c>
      <c r="DD868" s="1367">
        <f t="shared" si="2465"/>
        <v>0</v>
      </c>
      <c r="DE868" s="1366">
        <f t="shared" si="2465"/>
        <v>0</v>
      </c>
      <c r="DF868" s="1366">
        <f t="shared" si="2465"/>
        <v>0</v>
      </c>
      <c r="DG868" s="1366">
        <f t="shared" si="2465"/>
        <v>0</v>
      </c>
      <c r="DH868" s="1366">
        <f t="shared" si="2465"/>
        <v>0</v>
      </c>
      <c r="DI868" s="1366">
        <f t="shared" si="2465"/>
        <v>0</v>
      </c>
      <c r="DJ868" s="1365">
        <f t="shared" si="2465"/>
        <v>0</v>
      </c>
      <c r="DK868" s="1435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12">SUM(D535)</f>
        <v>0</v>
      </c>
      <c r="E869" s="1133">
        <f t="shared" si="2512"/>
        <v>0</v>
      </c>
      <c r="F869" s="1133">
        <f t="shared" si="2512"/>
        <v>0</v>
      </c>
      <c r="G869" s="1133">
        <f t="shared" si="2512"/>
        <v>0</v>
      </c>
      <c r="H869" s="1133">
        <f t="shared" si="2512"/>
        <v>0</v>
      </c>
      <c r="I869" s="1133">
        <f t="shared" si="2512"/>
        <v>0</v>
      </c>
      <c r="J869" s="1133">
        <f t="shared" si="2512"/>
        <v>0</v>
      </c>
      <c r="K869" s="1133">
        <f t="shared" si="2512"/>
        <v>0</v>
      </c>
      <c r="L869" s="1133">
        <f t="shared" si="2512"/>
        <v>0</v>
      </c>
      <c r="M869" s="1133">
        <f t="shared" si="2512"/>
        <v>0</v>
      </c>
      <c r="N869" s="1133">
        <f t="shared" si="2512"/>
        <v>0</v>
      </c>
      <c r="O869" s="1133">
        <f t="shared" si="2512"/>
        <v>0</v>
      </c>
      <c r="P869" s="1133">
        <f t="shared" si="2512"/>
        <v>0</v>
      </c>
      <c r="Q869" s="1133">
        <f t="shared" si="2512"/>
        <v>0</v>
      </c>
      <c r="R869" s="1133">
        <f t="shared" si="2512"/>
        <v>0</v>
      </c>
      <c r="S869" s="814"/>
      <c r="T869" s="1133">
        <f>SUM(T535)</f>
        <v>0</v>
      </c>
      <c r="U869" s="1133">
        <f>SUM(U535)</f>
        <v>0</v>
      </c>
      <c r="V869" s="1133">
        <f t="shared" ref="V869:AJ869" si="2513">SUM(V535)</f>
        <v>0</v>
      </c>
      <c r="W869" s="1133">
        <f t="shared" si="2513"/>
        <v>0</v>
      </c>
      <c r="X869" s="1133">
        <f t="shared" si="2513"/>
        <v>0</v>
      </c>
      <c r="Y869" s="1133">
        <f t="shared" si="2513"/>
        <v>0</v>
      </c>
      <c r="Z869" s="1133">
        <f t="shared" si="2513"/>
        <v>0</v>
      </c>
      <c r="AA869" s="1133">
        <f t="shared" si="2513"/>
        <v>0</v>
      </c>
      <c r="AB869" s="1133">
        <f t="shared" si="2513"/>
        <v>0</v>
      </c>
      <c r="AC869" s="1133">
        <f t="shared" si="2513"/>
        <v>0</v>
      </c>
      <c r="AD869" s="1133">
        <f t="shared" si="2513"/>
        <v>0</v>
      </c>
      <c r="AE869" s="1133">
        <f t="shared" si="2513"/>
        <v>0</v>
      </c>
      <c r="AF869" s="1133">
        <f t="shared" si="2513"/>
        <v>0</v>
      </c>
      <c r="AG869" s="1133">
        <f t="shared" si="2513"/>
        <v>0</v>
      </c>
      <c r="AH869" s="1133">
        <f t="shared" si="2513"/>
        <v>0</v>
      </c>
      <c r="AI869" s="1133">
        <f t="shared" si="2513"/>
        <v>0</v>
      </c>
      <c r="AJ869" s="1133">
        <f t="shared" si="2513"/>
        <v>0</v>
      </c>
      <c r="AK869" s="814"/>
      <c r="AL869" s="1133">
        <f>SUM(AL535)</f>
        <v>0</v>
      </c>
      <c r="AM869" s="1133">
        <f>SUM(AM535)</f>
        <v>5.5968688845401174E-4</v>
      </c>
      <c r="AN869" s="1133">
        <f t="shared" ref="AN869:BB869" si="2514">SUM(AN535)</f>
        <v>0</v>
      </c>
      <c r="AO869" s="1133">
        <f t="shared" si="2514"/>
        <v>0</v>
      </c>
      <c r="AP869" s="1133">
        <f t="shared" si="2514"/>
        <v>0</v>
      </c>
      <c r="AQ869" s="1133">
        <f t="shared" si="2514"/>
        <v>0</v>
      </c>
      <c r="AR869" s="1133">
        <f t="shared" si="2514"/>
        <v>0</v>
      </c>
      <c r="AS869" s="1133">
        <f t="shared" si="2514"/>
        <v>0</v>
      </c>
      <c r="AT869" s="1133">
        <f t="shared" si="2514"/>
        <v>0</v>
      </c>
      <c r="AU869" s="1133">
        <f t="shared" si="2514"/>
        <v>0</v>
      </c>
      <c r="AV869" s="1133">
        <f t="shared" si="2514"/>
        <v>0</v>
      </c>
      <c r="AW869" s="1133">
        <f t="shared" si="2514"/>
        <v>0</v>
      </c>
      <c r="AX869" s="1133">
        <f t="shared" si="2514"/>
        <v>0</v>
      </c>
      <c r="AY869" s="1133">
        <f t="shared" si="2514"/>
        <v>0</v>
      </c>
      <c r="AZ869" s="1133">
        <f t="shared" si="2514"/>
        <v>0</v>
      </c>
      <c r="BA869" s="1133">
        <f t="shared" si="2514"/>
        <v>0</v>
      </c>
      <c r="BB869" s="1133">
        <f t="shared" si="2514"/>
        <v>0</v>
      </c>
      <c r="BC869" s="814"/>
      <c r="BD869" s="1133">
        <f>SUM(BD535)</f>
        <v>0</v>
      </c>
      <c r="BE869" s="1133">
        <f>SUM(BE535)</f>
        <v>0</v>
      </c>
      <c r="BF869" s="1133">
        <f t="shared" ref="BF869:BT869" si="2515">SUM(BF535)</f>
        <v>0</v>
      </c>
      <c r="BG869" s="1133">
        <f t="shared" si="2515"/>
        <v>0</v>
      </c>
      <c r="BH869" s="1133">
        <f t="shared" si="2515"/>
        <v>0</v>
      </c>
      <c r="BI869" s="1133">
        <f t="shared" si="2515"/>
        <v>0</v>
      </c>
      <c r="BJ869" s="1133">
        <f t="shared" si="2515"/>
        <v>0</v>
      </c>
      <c r="BK869" s="1133">
        <f t="shared" si="2515"/>
        <v>0</v>
      </c>
      <c r="BL869" s="1133">
        <f t="shared" si="2515"/>
        <v>0</v>
      </c>
      <c r="BM869" s="1133">
        <f t="shared" si="2515"/>
        <v>0</v>
      </c>
      <c r="BN869" s="1133">
        <f t="shared" si="2515"/>
        <v>0</v>
      </c>
      <c r="BO869" s="1133">
        <f t="shared" si="2515"/>
        <v>0</v>
      </c>
      <c r="BP869" s="1133">
        <f t="shared" si="2515"/>
        <v>0</v>
      </c>
      <c r="BQ869" s="1133">
        <f t="shared" si="2515"/>
        <v>0</v>
      </c>
      <c r="BR869" s="1133">
        <f t="shared" si="2515"/>
        <v>0</v>
      </c>
      <c r="BS869" s="1133">
        <f t="shared" si="2515"/>
        <v>0</v>
      </c>
      <c r="BT869" s="1133">
        <f t="shared" si="2515"/>
        <v>0</v>
      </c>
      <c r="BU869" s="814"/>
      <c r="BV869" s="1540">
        <f t="shared" ref="BV869:BY869" si="2516">SUM(BV535)</f>
        <v>0</v>
      </c>
      <c r="BW869" s="1133">
        <f t="shared" si="2516"/>
        <v>0</v>
      </c>
      <c r="BX869" s="1133">
        <f t="shared" si="2516"/>
        <v>0</v>
      </c>
      <c r="BY869" s="1133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50">
        <f t="shared" si="2463"/>
        <v>0</v>
      </c>
      <c r="CE869" s="1351">
        <f t="shared" si="2463"/>
        <v>0</v>
      </c>
      <c r="CF869" s="1352">
        <f t="shared" si="2463"/>
        <v>0</v>
      </c>
      <c r="CG869" s="1352">
        <f t="shared" si="2463"/>
        <v>0</v>
      </c>
      <c r="CH869" s="1352">
        <f t="shared" si="2463"/>
        <v>0</v>
      </c>
      <c r="CI869" s="1352">
        <f t="shared" si="2463"/>
        <v>0</v>
      </c>
      <c r="CJ869" s="1352">
        <f t="shared" si="2463"/>
        <v>0</v>
      </c>
      <c r="CK869" s="1353">
        <f t="shared" si="2463"/>
        <v>0</v>
      </c>
      <c r="CL869" s="1353">
        <f t="shared" si="2463"/>
        <v>0</v>
      </c>
      <c r="CM869" s="1353">
        <f t="shared" si="2463"/>
        <v>0</v>
      </c>
      <c r="CN869" s="1352">
        <f t="shared" si="2463"/>
        <v>0</v>
      </c>
      <c r="CO869" s="1352">
        <f t="shared" si="2463"/>
        <v>0</v>
      </c>
      <c r="CP869" s="1352">
        <f t="shared" si="2463"/>
        <v>0</v>
      </c>
      <c r="CQ869" s="1352">
        <f t="shared" si="2463"/>
        <v>0</v>
      </c>
      <c r="CR869" s="1352">
        <f t="shared" si="2463"/>
        <v>0</v>
      </c>
      <c r="CS869" s="1351">
        <f t="shared" si="2463"/>
        <v>0</v>
      </c>
      <c r="CT869" s="1382">
        <f t="shared" si="2464"/>
        <v>5.5968688845401174E-4</v>
      </c>
      <c r="CU869" s="1435">
        <f t="shared" si="2465"/>
        <v>0</v>
      </c>
      <c r="CV869" s="1365">
        <f t="shared" si="2465"/>
        <v>0</v>
      </c>
      <c r="CW869" s="1366">
        <f t="shared" si="2465"/>
        <v>0</v>
      </c>
      <c r="CX869" s="1366">
        <f t="shared" si="2465"/>
        <v>0</v>
      </c>
      <c r="CY869" s="1366">
        <f t="shared" si="2465"/>
        <v>0</v>
      </c>
      <c r="CZ869" s="1366">
        <f t="shared" si="2465"/>
        <v>0</v>
      </c>
      <c r="DA869" s="1366">
        <f t="shared" si="2465"/>
        <v>0</v>
      </c>
      <c r="DB869" s="1367">
        <f t="shared" si="2465"/>
        <v>0</v>
      </c>
      <c r="DC869" s="1367">
        <f t="shared" si="2465"/>
        <v>0</v>
      </c>
      <c r="DD869" s="1367">
        <f t="shared" si="2465"/>
        <v>0</v>
      </c>
      <c r="DE869" s="1366">
        <f t="shared" si="2465"/>
        <v>0</v>
      </c>
      <c r="DF869" s="1366">
        <f t="shared" si="2465"/>
        <v>0</v>
      </c>
      <c r="DG869" s="1366">
        <f t="shared" si="2465"/>
        <v>0</v>
      </c>
      <c r="DH869" s="1366">
        <f t="shared" si="2465"/>
        <v>0</v>
      </c>
      <c r="DI869" s="1366">
        <f t="shared" si="2465"/>
        <v>0</v>
      </c>
      <c r="DJ869" s="1365">
        <f t="shared" si="2465"/>
        <v>0</v>
      </c>
      <c r="DK869" s="1435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17">SUM(D541)</f>
        <v>0</v>
      </c>
      <c r="E870" s="1133">
        <f t="shared" si="2517"/>
        <v>0</v>
      </c>
      <c r="F870" s="1133">
        <f t="shared" si="2517"/>
        <v>0</v>
      </c>
      <c r="G870" s="1133">
        <f t="shared" si="2517"/>
        <v>0</v>
      </c>
      <c r="H870" s="1133">
        <f t="shared" si="2517"/>
        <v>0</v>
      </c>
      <c r="I870" s="1133">
        <f t="shared" si="2517"/>
        <v>0</v>
      </c>
      <c r="J870" s="1133">
        <f t="shared" si="2517"/>
        <v>0</v>
      </c>
      <c r="K870" s="1133">
        <f t="shared" si="2517"/>
        <v>0</v>
      </c>
      <c r="L870" s="1133">
        <f t="shared" si="2517"/>
        <v>0</v>
      </c>
      <c r="M870" s="1133">
        <f t="shared" si="2517"/>
        <v>0</v>
      </c>
      <c r="N870" s="1133">
        <f t="shared" si="2517"/>
        <v>0</v>
      </c>
      <c r="O870" s="1133">
        <f t="shared" si="2517"/>
        <v>0</v>
      </c>
      <c r="P870" s="1133">
        <f t="shared" si="2517"/>
        <v>0</v>
      </c>
      <c r="Q870" s="1133">
        <f t="shared" si="2517"/>
        <v>0</v>
      </c>
      <c r="R870" s="1133">
        <f t="shared" si="2517"/>
        <v>0</v>
      </c>
      <c r="S870" s="814"/>
      <c r="T870" s="1133">
        <f>SUM(T541)</f>
        <v>0</v>
      </c>
      <c r="U870" s="1133">
        <f>SUM(U541)</f>
        <v>0</v>
      </c>
      <c r="V870" s="1133">
        <f t="shared" ref="V870:AJ870" si="2518">SUM(V541)</f>
        <v>0</v>
      </c>
      <c r="W870" s="1133">
        <f t="shared" si="2518"/>
        <v>0</v>
      </c>
      <c r="X870" s="1133">
        <f t="shared" si="2518"/>
        <v>0</v>
      </c>
      <c r="Y870" s="1133">
        <f t="shared" si="2518"/>
        <v>0</v>
      </c>
      <c r="Z870" s="1133">
        <f t="shared" si="2518"/>
        <v>0</v>
      </c>
      <c r="AA870" s="1133">
        <f t="shared" si="2518"/>
        <v>0</v>
      </c>
      <c r="AB870" s="1133">
        <f t="shared" si="2518"/>
        <v>0</v>
      </c>
      <c r="AC870" s="1133">
        <f t="shared" si="2518"/>
        <v>0</v>
      </c>
      <c r="AD870" s="1133">
        <f t="shared" si="2518"/>
        <v>0</v>
      </c>
      <c r="AE870" s="1133">
        <f t="shared" si="2518"/>
        <v>0</v>
      </c>
      <c r="AF870" s="1133">
        <f t="shared" si="2518"/>
        <v>0</v>
      </c>
      <c r="AG870" s="1133">
        <f t="shared" si="2518"/>
        <v>0</v>
      </c>
      <c r="AH870" s="1133">
        <f t="shared" si="2518"/>
        <v>0</v>
      </c>
      <c r="AI870" s="1133">
        <f t="shared" si="2518"/>
        <v>0</v>
      </c>
      <c r="AJ870" s="1133">
        <f t="shared" si="2518"/>
        <v>0</v>
      </c>
      <c r="AK870" s="814"/>
      <c r="AL870" s="1133">
        <f>SUM(AL541)</f>
        <v>4.023972602739726E-3</v>
      </c>
      <c r="AM870" s="1133">
        <f>SUM(AM541)</f>
        <v>6.1317677756033925E-4</v>
      </c>
      <c r="AN870" s="1133">
        <f t="shared" ref="AN870:BB870" si="2519">SUM(AN541)</f>
        <v>1.0511601901034385E-2</v>
      </c>
      <c r="AO870" s="1133">
        <f t="shared" si="2519"/>
        <v>0</v>
      </c>
      <c r="AP870" s="1133">
        <f t="shared" si="2519"/>
        <v>0</v>
      </c>
      <c r="AQ870" s="1133">
        <f t="shared" si="2519"/>
        <v>2.2994129158512722E-3</v>
      </c>
      <c r="AR870" s="1133">
        <f t="shared" si="2519"/>
        <v>0</v>
      </c>
      <c r="AS870" s="1133">
        <f t="shared" si="2519"/>
        <v>0</v>
      </c>
      <c r="AT870" s="1133">
        <f t="shared" si="2519"/>
        <v>0</v>
      </c>
      <c r="AU870" s="1133">
        <f t="shared" si="2519"/>
        <v>0</v>
      </c>
      <c r="AV870" s="1133">
        <f t="shared" si="2519"/>
        <v>0</v>
      </c>
      <c r="AW870" s="1133">
        <f t="shared" si="2519"/>
        <v>0</v>
      </c>
      <c r="AX870" s="1133">
        <f t="shared" si="2519"/>
        <v>0</v>
      </c>
      <c r="AY870" s="1133">
        <f t="shared" si="2519"/>
        <v>0</v>
      </c>
      <c r="AZ870" s="1133">
        <f t="shared" si="2519"/>
        <v>0</v>
      </c>
      <c r="BA870" s="1133">
        <f t="shared" si="2519"/>
        <v>0</v>
      </c>
      <c r="BB870" s="1133">
        <f t="shared" si="2519"/>
        <v>0</v>
      </c>
      <c r="BC870" s="814"/>
      <c r="BD870" s="1133">
        <f>SUM(BD541)</f>
        <v>0</v>
      </c>
      <c r="BE870" s="1133">
        <f>SUM(BE541)</f>
        <v>0</v>
      </c>
      <c r="BF870" s="1133">
        <f t="shared" ref="BF870:BT870" si="2520">SUM(BF541)</f>
        <v>0</v>
      </c>
      <c r="BG870" s="1133">
        <f t="shared" si="2520"/>
        <v>7.6647097195042405E-3</v>
      </c>
      <c r="BH870" s="1133">
        <f t="shared" si="2520"/>
        <v>0</v>
      </c>
      <c r="BI870" s="1133">
        <f t="shared" si="2520"/>
        <v>0</v>
      </c>
      <c r="BJ870" s="1133">
        <f t="shared" si="2520"/>
        <v>0</v>
      </c>
      <c r="BK870" s="1133">
        <f t="shared" si="2520"/>
        <v>0</v>
      </c>
      <c r="BL870" s="1133">
        <f t="shared" si="2520"/>
        <v>0</v>
      </c>
      <c r="BM870" s="1133">
        <f t="shared" si="2520"/>
        <v>0</v>
      </c>
      <c r="BN870" s="1133">
        <f t="shared" si="2520"/>
        <v>0</v>
      </c>
      <c r="BO870" s="1133">
        <f t="shared" si="2520"/>
        <v>0</v>
      </c>
      <c r="BP870" s="1133">
        <f t="shared" si="2520"/>
        <v>0</v>
      </c>
      <c r="BQ870" s="1133">
        <f t="shared" si="2520"/>
        <v>0</v>
      </c>
      <c r="BR870" s="1133">
        <f t="shared" si="2520"/>
        <v>0</v>
      </c>
      <c r="BS870" s="1133">
        <f t="shared" si="2520"/>
        <v>0</v>
      </c>
      <c r="BT870" s="1133">
        <f t="shared" si="2520"/>
        <v>0</v>
      </c>
      <c r="BU870" s="814"/>
      <c r="BV870" s="1540">
        <f t="shared" ref="BV870:BY870" si="2521">SUM(BV541)</f>
        <v>0</v>
      </c>
      <c r="BW870" s="1133">
        <f t="shared" si="2521"/>
        <v>0</v>
      </c>
      <c r="BX870" s="1133">
        <f t="shared" si="2521"/>
        <v>4.5988258317025445E-3</v>
      </c>
      <c r="BY870" s="1133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50">
        <f t="shared" si="2463"/>
        <v>0</v>
      </c>
      <c r="CE870" s="1351">
        <f t="shared" si="2463"/>
        <v>0</v>
      </c>
      <c r="CF870" s="1352">
        <f t="shared" si="2463"/>
        <v>0</v>
      </c>
      <c r="CG870" s="1352">
        <f t="shared" si="2463"/>
        <v>0</v>
      </c>
      <c r="CH870" s="1352">
        <f t="shared" si="2463"/>
        <v>0</v>
      </c>
      <c r="CI870" s="1352">
        <f t="shared" si="2463"/>
        <v>0</v>
      </c>
      <c r="CJ870" s="1352">
        <f t="shared" si="2463"/>
        <v>0</v>
      </c>
      <c r="CK870" s="1353">
        <f t="shared" si="2463"/>
        <v>0</v>
      </c>
      <c r="CL870" s="1353">
        <f t="shared" si="2463"/>
        <v>0</v>
      </c>
      <c r="CM870" s="1353">
        <f t="shared" si="2463"/>
        <v>0</v>
      </c>
      <c r="CN870" s="1352">
        <f t="shared" si="2463"/>
        <v>0</v>
      </c>
      <c r="CO870" s="1352">
        <f t="shared" si="2463"/>
        <v>0</v>
      </c>
      <c r="CP870" s="1352">
        <f t="shared" si="2463"/>
        <v>0</v>
      </c>
      <c r="CQ870" s="1352">
        <f t="shared" si="2463"/>
        <v>6.1317677756033925E-4</v>
      </c>
      <c r="CR870" s="1352">
        <f t="shared" si="2463"/>
        <v>2.2994129158512722E-3</v>
      </c>
      <c r="CS870" s="1351">
        <f t="shared" si="2463"/>
        <v>4.023972602739726E-3</v>
      </c>
      <c r="CT870" s="1382">
        <f t="shared" si="2464"/>
        <v>1.0511601901034385E-2</v>
      </c>
      <c r="CU870" s="1435">
        <f t="shared" si="2465"/>
        <v>0</v>
      </c>
      <c r="CV870" s="1365">
        <f t="shared" si="2465"/>
        <v>0</v>
      </c>
      <c r="CW870" s="1366">
        <f t="shared" si="2465"/>
        <v>0</v>
      </c>
      <c r="CX870" s="1366">
        <f t="shared" si="2465"/>
        <v>0</v>
      </c>
      <c r="CY870" s="1366">
        <f t="shared" si="2465"/>
        <v>0</v>
      </c>
      <c r="CZ870" s="1366">
        <f t="shared" si="2465"/>
        <v>0</v>
      </c>
      <c r="DA870" s="1366">
        <f t="shared" si="2465"/>
        <v>0</v>
      </c>
      <c r="DB870" s="1367">
        <f t="shared" si="2465"/>
        <v>0</v>
      </c>
      <c r="DC870" s="1367">
        <f t="shared" si="2465"/>
        <v>0</v>
      </c>
      <c r="DD870" s="1367">
        <f t="shared" si="2465"/>
        <v>0</v>
      </c>
      <c r="DE870" s="1366">
        <f t="shared" si="2465"/>
        <v>0</v>
      </c>
      <c r="DF870" s="1366">
        <f t="shared" si="2465"/>
        <v>0</v>
      </c>
      <c r="DG870" s="1366">
        <f t="shared" si="2465"/>
        <v>0</v>
      </c>
      <c r="DH870" s="1366">
        <f t="shared" si="2465"/>
        <v>0</v>
      </c>
      <c r="DI870" s="1366">
        <f t="shared" si="2465"/>
        <v>0</v>
      </c>
      <c r="DJ870" s="1365">
        <f t="shared" si="2465"/>
        <v>0</v>
      </c>
      <c r="DK870" s="1435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22">SUM(D547)</f>
        <v>0</v>
      </c>
      <c r="E871" s="1133">
        <f t="shared" si="2522"/>
        <v>0</v>
      </c>
      <c r="F871" s="1133">
        <f t="shared" si="2522"/>
        <v>0</v>
      </c>
      <c r="G871" s="1133">
        <f t="shared" si="2522"/>
        <v>0</v>
      </c>
      <c r="H871" s="1133">
        <f t="shared" si="2522"/>
        <v>0</v>
      </c>
      <c r="I871" s="1133">
        <f t="shared" si="2522"/>
        <v>0</v>
      </c>
      <c r="J871" s="1133">
        <f t="shared" si="2522"/>
        <v>0</v>
      </c>
      <c r="K871" s="1133">
        <f t="shared" si="2522"/>
        <v>0</v>
      </c>
      <c r="L871" s="1133">
        <f t="shared" si="2522"/>
        <v>0</v>
      </c>
      <c r="M871" s="1133">
        <f t="shared" si="2522"/>
        <v>0</v>
      </c>
      <c r="N871" s="1133">
        <f t="shared" si="2522"/>
        <v>0</v>
      </c>
      <c r="O871" s="1133">
        <f t="shared" si="2522"/>
        <v>0</v>
      </c>
      <c r="P871" s="1133">
        <f t="shared" si="2522"/>
        <v>0</v>
      </c>
      <c r="Q871" s="1133">
        <f t="shared" si="2522"/>
        <v>0</v>
      </c>
      <c r="R871" s="1133">
        <f t="shared" si="2522"/>
        <v>0</v>
      </c>
      <c r="S871" s="814"/>
      <c r="T871" s="1133">
        <f>SUM(T547)</f>
        <v>0</v>
      </c>
      <c r="U871" s="1133">
        <f>SUM(U547)</f>
        <v>0</v>
      </c>
      <c r="V871" s="1133">
        <f t="shared" ref="V871:AJ871" si="2523">SUM(V547)</f>
        <v>0</v>
      </c>
      <c r="W871" s="1133">
        <f t="shared" si="2523"/>
        <v>0</v>
      </c>
      <c r="X871" s="1133">
        <f t="shared" si="2523"/>
        <v>0</v>
      </c>
      <c r="Y871" s="1133">
        <f t="shared" si="2523"/>
        <v>0</v>
      </c>
      <c r="Z871" s="1133">
        <f t="shared" si="2523"/>
        <v>0</v>
      </c>
      <c r="AA871" s="1133">
        <f t="shared" si="2523"/>
        <v>0</v>
      </c>
      <c r="AB871" s="1133">
        <f t="shared" si="2523"/>
        <v>0</v>
      </c>
      <c r="AC871" s="1133">
        <f t="shared" si="2523"/>
        <v>0</v>
      </c>
      <c r="AD871" s="1133">
        <f t="shared" si="2523"/>
        <v>0</v>
      </c>
      <c r="AE871" s="1133">
        <f t="shared" si="2523"/>
        <v>0</v>
      </c>
      <c r="AF871" s="1133">
        <f t="shared" si="2523"/>
        <v>0</v>
      </c>
      <c r="AG871" s="1133">
        <f t="shared" si="2523"/>
        <v>0</v>
      </c>
      <c r="AH871" s="1133">
        <f t="shared" si="2523"/>
        <v>0</v>
      </c>
      <c r="AI871" s="1133">
        <f t="shared" si="2523"/>
        <v>0</v>
      </c>
      <c r="AJ871" s="1133">
        <f t="shared" si="2523"/>
        <v>0</v>
      </c>
      <c r="AK871" s="814"/>
      <c r="AL871" s="1133">
        <f>SUM(AL547)</f>
        <v>0</v>
      </c>
      <c r="AM871" s="1133">
        <f>SUM(AM547)</f>
        <v>0</v>
      </c>
      <c r="AN871" s="1133">
        <f t="shared" ref="AN871:BB871" si="2524">SUM(AN547)</f>
        <v>0</v>
      </c>
      <c r="AO871" s="1133">
        <f t="shared" si="2524"/>
        <v>0</v>
      </c>
      <c r="AP871" s="1133">
        <f t="shared" si="2524"/>
        <v>0</v>
      </c>
      <c r="AQ871" s="1133">
        <f t="shared" si="2524"/>
        <v>0</v>
      </c>
      <c r="AR871" s="1133">
        <f t="shared" si="2524"/>
        <v>0</v>
      </c>
      <c r="AS871" s="1133">
        <f t="shared" si="2524"/>
        <v>0</v>
      </c>
      <c r="AT871" s="1133">
        <f t="shared" si="2524"/>
        <v>0</v>
      </c>
      <c r="AU871" s="1133">
        <f t="shared" si="2524"/>
        <v>0</v>
      </c>
      <c r="AV871" s="1133">
        <f t="shared" si="2524"/>
        <v>0</v>
      </c>
      <c r="AW871" s="1133">
        <f t="shared" si="2524"/>
        <v>0</v>
      </c>
      <c r="AX871" s="1133">
        <f t="shared" si="2524"/>
        <v>0</v>
      </c>
      <c r="AY871" s="1133">
        <f t="shared" si="2524"/>
        <v>0</v>
      </c>
      <c r="AZ871" s="1133">
        <f t="shared" si="2524"/>
        <v>0</v>
      </c>
      <c r="BA871" s="1133">
        <f t="shared" si="2524"/>
        <v>0</v>
      </c>
      <c r="BB871" s="1133">
        <f t="shared" si="2524"/>
        <v>0</v>
      </c>
      <c r="BC871" s="814"/>
      <c r="BD871" s="1133">
        <f>SUM(BD547)</f>
        <v>0</v>
      </c>
      <c r="BE871" s="1133">
        <f>SUM(BE547)</f>
        <v>0</v>
      </c>
      <c r="BF871" s="1133">
        <f t="shared" ref="BF871:BT871" si="2525">SUM(BF547)</f>
        <v>0</v>
      </c>
      <c r="BG871" s="1133">
        <f t="shared" si="2525"/>
        <v>0</v>
      </c>
      <c r="BH871" s="1133">
        <f t="shared" si="2525"/>
        <v>0</v>
      </c>
      <c r="BI871" s="1133">
        <f t="shared" si="2525"/>
        <v>0</v>
      </c>
      <c r="BJ871" s="1133">
        <f t="shared" si="2525"/>
        <v>0</v>
      </c>
      <c r="BK871" s="1133">
        <f t="shared" si="2525"/>
        <v>0</v>
      </c>
      <c r="BL871" s="1133">
        <f t="shared" si="2525"/>
        <v>0</v>
      </c>
      <c r="BM871" s="1133">
        <f t="shared" si="2525"/>
        <v>0</v>
      </c>
      <c r="BN871" s="1133">
        <f t="shared" si="2525"/>
        <v>0</v>
      </c>
      <c r="BO871" s="1133">
        <f t="shared" si="2525"/>
        <v>0</v>
      </c>
      <c r="BP871" s="1133">
        <f t="shared" si="2525"/>
        <v>0</v>
      </c>
      <c r="BQ871" s="1133">
        <f t="shared" si="2525"/>
        <v>0</v>
      </c>
      <c r="BR871" s="1133">
        <f t="shared" si="2525"/>
        <v>0</v>
      </c>
      <c r="BS871" s="1133">
        <f t="shared" si="2525"/>
        <v>0</v>
      </c>
      <c r="BT871" s="1133">
        <f t="shared" si="2525"/>
        <v>0</v>
      </c>
      <c r="BU871" s="814"/>
      <c r="BV871" s="1540">
        <f t="shared" ref="BV871:BY871" si="2526">SUM(BV547)</f>
        <v>0</v>
      </c>
      <c r="BW871" s="1133">
        <f t="shared" si="2526"/>
        <v>0</v>
      </c>
      <c r="BX871" s="1133">
        <f t="shared" si="2526"/>
        <v>0</v>
      </c>
      <c r="BY871" s="1133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50">
        <f t="shared" si="2463"/>
        <v>0</v>
      </c>
      <c r="CE871" s="1351">
        <f t="shared" si="2463"/>
        <v>0</v>
      </c>
      <c r="CF871" s="1352">
        <f t="shared" si="2463"/>
        <v>0</v>
      </c>
      <c r="CG871" s="1352">
        <f t="shared" si="2463"/>
        <v>0</v>
      </c>
      <c r="CH871" s="1352">
        <f t="shared" si="2463"/>
        <v>0</v>
      </c>
      <c r="CI871" s="1352">
        <f t="shared" si="2463"/>
        <v>0</v>
      </c>
      <c r="CJ871" s="1352">
        <f t="shared" si="2463"/>
        <v>0</v>
      </c>
      <c r="CK871" s="1353">
        <f t="shared" si="2463"/>
        <v>0</v>
      </c>
      <c r="CL871" s="1353">
        <f t="shared" si="2463"/>
        <v>0</v>
      </c>
      <c r="CM871" s="1353">
        <f t="shared" si="2463"/>
        <v>0</v>
      </c>
      <c r="CN871" s="1352">
        <f t="shared" si="2463"/>
        <v>0</v>
      </c>
      <c r="CO871" s="1352">
        <f t="shared" si="2463"/>
        <v>0</v>
      </c>
      <c r="CP871" s="1352">
        <f t="shared" si="2463"/>
        <v>0</v>
      </c>
      <c r="CQ871" s="1352">
        <f t="shared" si="2463"/>
        <v>0</v>
      </c>
      <c r="CR871" s="1352">
        <f t="shared" si="2463"/>
        <v>0</v>
      </c>
      <c r="CS871" s="1351">
        <f t="shared" si="2463"/>
        <v>0</v>
      </c>
      <c r="CT871" s="1382">
        <f t="shared" si="2464"/>
        <v>0</v>
      </c>
      <c r="CU871" s="1435">
        <f t="shared" si="2465"/>
        <v>0</v>
      </c>
      <c r="CV871" s="1365">
        <f t="shared" si="2465"/>
        <v>0</v>
      </c>
      <c r="CW871" s="1366">
        <f t="shared" si="2465"/>
        <v>0</v>
      </c>
      <c r="CX871" s="1366">
        <f t="shared" si="2465"/>
        <v>0</v>
      </c>
      <c r="CY871" s="1366">
        <f t="shared" si="2465"/>
        <v>0</v>
      </c>
      <c r="CZ871" s="1366">
        <f t="shared" si="2465"/>
        <v>0</v>
      </c>
      <c r="DA871" s="1366">
        <f t="shared" si="2465"/>
        <v>0</v>
      </c>
      <c r="DB871" s="1367">
        <f t="shared" si="2465"/>
        <v>0</v>
      </c>
      <c r="DC871" s="1367">
        <f t="shared" si="2465"/>
        <v>0</v>
      </c>
      <c r="DD871" s="1367">
        <f t="shared" si="2465"/>
        <v>0</v>
      </c>
      <c r="DE871" s="1366">
        <f t="shared" si="2465"/>
        <v>0</v>
      </c>
      <c r="DF871" s="1366">
        <f t="shared" si="2465"/>
        <v>0</v>
      </c>
      <c r="DG871" s="1366">
        <f t="shared" si="2465"/>
        <v>0</v>
      </c>
      <c r="DH871" s="1366">
        <f t="shared" si="2465"/>
        <v>0</v>
      </c>
      <c r="DI871" s="1366">
        <f t="shared" si="2465"/>
        <v>0</v>
      </c>
      <c r="DJ871" s="1365">
        <f t="shared" si="2465"/>
        <v>0</v>
      </c>
      <c r="DK871" s="1435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527">SUM(D553)</f>
        <v>0</v>
      </c>
      <c r="E872" s="1133">
        <f t="shared" si="2527"/>
        <v>0</v>
      </c>
      <c r="F872" s="1133">
        <f t="shared" si="2527"/>
        <v>0</v>
      </c>
      <c r="G872" s="1133">
        <f t="shared" si="2527"/>
        <v>0</v>
      </c>
      <c r="H872" s="1133">
        <f t="shared" si="2527"/>
        <v>0</v>
      </c>
      <c r="I872" s="1133">
        <f t="shared" si="2527"/>
        <v>0</v>
      </c>
      <c r="J872" s="1133">
        <f t="shared" si="2527"/>
        <v>0</v>
      </c>
      <c r="K872" s="1133">
        <f t="shared" si="2527"/>
        <v>0</v>
      </c>
      <c r="L872" s="1133">
        <f t="shared" si="2527"/>
        <v>0</v>
      </c>
      <c r="M872" s="1133">
        <f t="shared" si="2527"/>
        <v>0</v>
      </c>
      <c r="N872" s="1133">
        <f t="shared" si="2527"/>
        <v>0</v>
      </c>
      <c r="O872" s="1133">
        <f t="shared" si="2527"/>
        <v>0</v>
      </c>
      <c r="P872" s="1133">
        <f t="shared" si="2527"/>
        <v>0</v>
      </c>
      <c r="Q872" s="1133">
        <f t="shared" si="2527"/>
        <v>0</v>
      </c>
      <c r="R872" s="1133">
        <f t="shared" si="2527"/>
        <v>0</v>
      </c>
      <c r="S872" s="814"/>
      <c r="T872" s="1133">
        <f>SUM(T553)</f>
        <v>0</v>
      </c>
      <c r="U872" s="1133">
        <f>SUM(U553)</f>
        <v>0</v>
      </c>
      <c r="V872" s="1133">
        <f t="shared" ref="V872:AJ872" si="2528">SUM(V553)</f>
        <v>0</v>
      </c>
      <c r="W872" s="1133">
        <f t="shared" si="2528"/>
        <v>0</v>
      </c>
      <c r="X872" s="1133">
        <f t="shared" si="2528"/>
        <v>0</v>
      </c>
      <c r="Y872" s="1133">
        <f t="shared" si="2528"/>
        <v>0</v>
      </c>
      <c r="Z872" s="1133">
        <f t="shared" si="2528"/>
        <v>0</v>
      </c>
      <c r="AA872" s="1133">
        <f t="shared" si="2528"/>
        <v>0</v>
      </c>
      <c r="AB872" s="1133">
        <f t="shared" si="2528"/>
        <v>0</v>
      </c>
      <c r="AC872" s="1133">
        <f t="shared" si="2528"/>
        <v>0</v>
      </c>
      <c r="AD872" s="1133">
        <f t="shared" si="2528"/>
        <v>0</v>
      </c>
      <c r="AE872" s="1133">
        <f t="shared" si="2528"/>
        <v>0</v>
      </c>
      <c r="AF872" s="1133">
        <f t="shared" si="2528"/>
        <v>0</v>
      </c>
      <c r="AG872" s="1133">
        <f t="shared" si="2528"/>
        <v>0</v>
      </c>
      <c r="AH872" s="1133">
        <f t="shared" si="2528"/>
        <v>0</v>
      </c>
      <c r="AI872" s="1133">
        <f t="shared" si="2528"/>
        <v>0</v>
      </c>
      <c r="AJ872" s="1133">
        <f t="shared" si="2528"/>
        <v>0</v>
      </c>
      <c r="AK872" s="814"/>
      <c r="AL872" s="1133">
        <f>SUM(AL553)</f>
        <v>0</v>
      </c>
      <c r="AM872" s="1133">
        <f>SUM(AM553)</f>
        <v>0</v>
      </c>
      <c r="AN872" s="1133">
        <f t="shared" ref="AN872:BB872" si="2529">SUM(AN553)</f>
        <v>0</v>
      </c>
      <c r="AO872" s="1133">
        <f t="shared" si="2529"/>
        <v>0</v>
      </c>
      <c r="AP872" s="1133">
        <f t="shared" si="2529"/>
        <v>0</v>
      </c>
      <c r="AQ872" s="1133">
        <f t="shared" si="2529"/>
        <v>0</v>
      </c>
      <c r="AR872" s="1133">
        <f t="shared" si="2529"/>
        <v>0</v>
      </c>
      <c r="AS872" s="1133">
        <f t="shared" si="2529"/>
        <v>0</v>
      </c>
      <c r="AT872" s="1133">
        <f t="shared" si="2529"/>
        <v>0</v>
      </c>
      <c r="AU872" s="1133">
        <f t="shared" si="2529"/>
        <v>0</v>
      </c>
      <c r="AV872" s="1133">
        <f t="shared" si="2529"/>
        <v>0</v>
      </c>
      <c r="AW872" s="1133">
        <f t="shared" si="2529"/>
        <v>0</v>
      </c>
      <c r="AX872" s="1133">
        <f t="shared" si="2529"/>
        <v>0</v>
      </c>
      <c r="AY872" s="1133">
        <f t="shared" si="2529"/>
        <v>0</v>
      </c>
      <c r="AZ872" s="1133">
        <f t="shared" si="2529"/>
        <v>0</v>
      </c>
      <c r="BA872" s="1133">
        <f t="shared" si="2529"/>
        <v>0</v>
      </c>
      <c r="BB872" s="1133">
        <f t="shared" si="2529"/>
        <v>0</v>
      </c>
      <c r="BC872" s="814"/>
      <c r="BD872" s="1133">
        <f>SUM(BD553)</f>
        <v>0</v>
      </c>
      <c r="BE872" s="1133">
        <f>SUM(BE553)</f>
        <v>0</v>
      </c>
      <c r="BF872" s="1133">
        <f t="shared" ref="BF872:BT872" si="2530">SUM(BF553)</f>
        <v>0</v>
      </c>
      <c r="BG872" s="1133">
        <f t="shared" si="2530"/>
        <v>0</v>
      </c>
      <c r="BH872" s="1133">
        <f t="shared" si="2530"/>
        <v>0</v>
      </c>
      <c r="BI872" s="1133">
        <f t="shared" si="2530"/>
        <v>0</v>
      </c>
      <c r="BJ872" s="1133">
        <f t="shared" si="2530"/>
        <v>0</v>
      </c>
      <c r="BK872" s="1133">
        <f t="shared" si="2530"/>
        <v>0</v>
      </c>
      <c r="BL872" s="1133">
        <f t="shared" si="2530"/>
        <v>0</v>
      </c>
      <c r="BM872" s="1133">
        <f t="shared" si="2530"/>
        <v>0</v>
      </c>
      <c r="BN872" s="1133">
        <f t="shared" si="2530"/>
        <v>0</v>
      </c>
      <c r="BO872" s="1133">
        <f t="shared" si="2530"/>
        <v>0</v>
      </c>
      <c r="BP872" s="1133">
        <f t="shared" si="2530"/>
        <v>0</v>
      </c>
      <c r="BQ872" s="1133">
        <f t="shared" si="2530"/>
        <v>0</v>
      </c>
      <c r="BR872" s="1133">
        <f t="shared" si="2530"/>
        <v>0</v>
      </c>
      <c r="BS872" s="1133">
        <f t="shared" si="2530"/>
        <v>0</v>
      </c>
      <c r="BT872" s="1133">
        <f t="shared" si="2530"/>
        <v>0</v>
      </c>
      <c r="BU872" s="814"/>
      <c r="BV872" s="1540">
        <f t="shared" ref="BV872:BY872" si="2531">SUM(BV553)</f>
        <v>0</v>
      </c>
      <c r="BW872" s="1133">
        <f t="shared" si="2531"/>
        <v>0</v>
      </c>
      <c r="BX872" s="1133">
        <f t="shared" si="2531"/>
        <v>0</v>
      </c>
      <c r="BY872" s="1133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50">
        <f t="shared" si="2463"/>
        <v>0</v>
      </c>
      <c r="CE872" s="1351">
        <f t="shared" si="2463"/>
        <v>0</v>
      </c>
      <c r="CF872" s="1352">
        <f t="shared" si="2463"/>
        <v>0</v>
      </c>
      <c r="CG872" s="1352">
        <f t="shared" si="2463"/>
        <v>0</v>
      </c>
      <c r="CH872" s="1352">
        <f t="shared" si="2463"/>
        <v>0</v>
      </c>
      <c r="CI872" s="1352">
        <f t="shared" si="2463"/>
        <v>0</v>
      </c>
      <c r="CJ872" s="1352">
        <f t="shared" si="2463"/>
        <v>0</v>
      </c>
      <c r="CK872" s="1353">
        <f t="shared" si="2463"/>
        <v>0</v>
      </c>
      <c r="CL872" s="1353">
        <f t="shared" si="2463"/>
        <v>0</v>
      </c>
      <c r="CM872" s="1353">
        <f t="shared" si="2463"/>
        <v>0</v>
      </c>
      <c r="CN872" s="1352">
        <f t="shared" si="2463"/>
        <v>0</v>
      </c>
      <c r="CO872" s="1352">
        <f t="shared" si="2463"/>
        <v>0</v>
      </c>
      <c r="CP872" s="1352">
        <f t="shared" si="2463"/>
        <v>0</v>
      </c>
      <c r="CQ872" s="1352">
        <f t="shared" si="2463"/>
        <v>0</v>
      </c>
      <c r="CR872" s="1352">
        <f t="shared" si="2463"/>
        <v>0</v>
      </c>
      <c r="CS872" s="1351">
        <f t="shared" si="2463"/>
        <v>0</v>
      </c>
      <c r="CT872" s="1382">
        <f t="shared" si="2464"/>
        <v>0</v>
      </c>
      <c r="CU872" s="1435">
        <f t="shared" si="2465"/>
        <v>0</v>
      </c>
      <c r="CV872" s="1365">
        <f t="shared" si="2465"/>
        <v>0</v>
      </c>
      <c r="CW872" s="1366">
        <f t="shared" si="2465"/>
        <v>0</v>
      </c>
      <c r="CX872" s="1366">
        <f t="shared" si="2465"/>
        <v>0</v>
      </c>
      <c r="CY872" s="1366">
        <f t="shared" si="2465"/>
        <v>0</v>
      </c>
      <c r="CZ872" s="1366">
        <f t="shared" si="2465"/>
        <v>0</v>
      </c>
      <c r="DA872" s="1366">
        <f t="shared" si="2465"/>
        <v>0</v>
      </c>
      <c r="DB872" s="1367">
        <f t="shared" si="2465"/>
        <v>0</v>
      </c>
      <c r="DC872" s="1367">
        <f t="shared" si="2465"/>
        <v>0</v>
      </c>
      <c r="DD872" s="1367">
        <f t="shared" si="2465"/>
        <v>0</v>
      </c>
      <c r="DE872" s="1366">
        <f t="shared" si="2465"/>
        <v>0</v>
      </c>
      <c r="DF872" s="1366">
        <f t="shared" si="2465"/>
        <v>0</v>
      </c>
      <c r="DG872" s="1366">
        <f t="shared" si="2465"/>
        <v>0</v>
      </c>
      <c r="DH872" s="1366">
        <f t="shared" si="2465"/>
        <v>0</v>
      </c>
      <c r="DI872" s="1366">
        <f t="shared" si="2465"/>
        <v>0</v>
      </c>
      <c r="DJ872" s="1365">
        <f t="shared" si="2465"/>
        <v>0</v>
      </c>
      <c r="DK872" s="1435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532">SUM(D559)</f>
        <v>0</v>
      </c>
      <c r="E873" s="1133">
        <f t="shared" si="2532"/>
        <v>0</v>
      </c>
      <c r="F873" s="1133">
        <f t="shared" si="2532"/>
        <v>6.2622309197651665E-4</v>
      </c>
      <c r="G873" s="1133">
        <f t="shared" si="2532"/>
        <v>0</v>
      </c>
      <c r="H873" s="1133">
        <f t="shared" si="2532"/>
        <v>0</v>
      </c>
      <c r="I873" s="1133">
        <f t="shared" si="2532"/>
        <v>0</v>
      </c>
      <c r="J873" s="1133">
        <f t="shared" si="2532"/>
        <v>0</v>
      </c>
      <c r="K873" s="1133">
        <f t="shared" si="2532"/>
        <v>0</v>
      </c>
      <c r="L873" s="1133">
        <f t="shared" si="2532"/>
        <v>0</v>
      </c>
      <c r="M873" s="1133">
        <f t="shared" si="2532"/>
        <v>0</v>
      </c>
      <c r="N873" s="1133">
        <f t="shared" si="2532"/>
        <v>0</v>
      </c>
      <c r="O873" s="1133">
        <f t="shared" si="2532"/>
        <v>0</v>
      </c>
      <c r="P873" s="1133">
        <f t="shared" si="2532"/>
        <v>0</v>
      </c>
      <c r="Q873" s="1133">
        <f t="shared" si="2532"/>
        <v>0</v>
      </c>
      <c r="R873" s="1133">
        <f t="shared" si="2532"/>
        <v>0</v>
      </c>
      <c r="S873" s="814"/>
      <c r="T873" s="1133">
        <f>SUM(T559)</f>
        <v>0</v>
      </c>
      <c r="U873" s="1133">
        <f>SUM(U559)</f>
        <v>0</v>
      </c>
      <c r="V873" s="1133">
        <f t="shared" ref="V873:AJ873" si="2533">SUM(V559)</f>
        <v>0</v>
      </c>
      <c r="W873" s="1133">
        <f t="shared" si="2533"/>
        <v>0</v>
      </c>
      <c r="X873" s="1133">
        <f t="shared" si="2533"/>
        <v>6.9580343552946302E-4</v>
      </c>
      <c r="Y873" s="1133">
        <f t="shared" si="2533"/>
        <v>0</v>
      </c>
      <c r="Z873" s="1133">
        <f t="shared" si="2533"/>
        <v>0</v>
      </c>
      <c r="AA873" s="1133">
        <f t="shared" si="2533"/>
        <v>0</v>
      </c>
      <c r="AB873" s="1133">
        <f t="shared" si="2533"/>
        <v>3.1311154598825833E-4</v>
      </c>
      <c r="AC873" s="1133">
        <f t="shared" si="2533"/>
        <v>0</v>
      </c>
      <c r="AD873" s="1133">
        <f t="shared" si="2533"/>
        <v>0</v>
      </c>
      <c r="AE873" s="1133">
        <f t="shared" si="2533"/>
        <v>0</v>
      </c>
      <c r="AF873" s="1133">
        <f t="shared" si="2533"/>
        <v>0</v>
      </c>
      <c r="AG873" s="1133">
        <f t="shared" si="2533"/>
        <v>0</v>
      </c>
      <c r="AH873" s="1133">
        <f t="shared" si="2533"/>
        <v>0</v>
      </c>
      <c r="AI873" s="1133">
        <f t="shared" si="2533"/>
        <v>0</v>
      </c>
      <c r="AJ873" s="1133">
        <f t="shared" si="2533"/>
        <v>0</v>
      </c>
      <c r="AK873" s="814"/>
      <c r="AL873" s="1133">
        <f>SUM(AL559)</f>
        <v>4.1748206131767771E-4</v>
      </c>
      <c r="AM873" s="1133">
        <f>SUM(AM559)</f>
        <v>8.3496412263535543E-4</v>
      </c>
      <c r="AN873" s="1133">
        <f t="shared" ref="AN873:BB873" si="2534">SUM(AN559)</f>
        <v>6.2622309197651665E-4</v>
      </c>
      <c r="AO873" s="1133">
        <f t="shared" si="2534"/>
        <v>1.0437051532941944E-3</v>
      </c>
      <c r="AP873" s="1133">
        <f t="shared" si="2534"/>
        <v>6.5231572080887146E-4</v>
      </c>
      <c r="AQ873" s="1133">
        <f t="shared" si="2534"/>
        <v>3.9138943248532285E-4</v>
      </c>
      <c r="AR873" s="1133">
        <f t="shared" si="2534"/>
        <v>1.2720156555772995E-3</v>
      </c>
      <c r="AS873" s="1133">
        <f t="shared" si="2534"/>
        <v>0</v>
      </c>
      <c r="AT873" s="1133">
        <f t="shared" si="2534"/>
        <v>3.5784176684372379E-4</v>
      </c>
      <c r="AU873" s="1133">
        <f t="shared" si="2534"/>
        <v>0</v>
      </c>
      <c r="AV873" s="1133">
        <f t="shared" si="2534"/>
        <v>0</v>
      </c>
      <c r="AW873" s="1133">
        <f t="shared" si="2534"/>
        <v>0</v>
      </c>
      <c r="AX873" s="1133">
        <f t="shared" si="2534"/>
        <v>0</v>
      </c>
      <c r="AY873" s="1133">
        <f t="shared" si="2534"/>
        <v>0</v>
      </c>
      <c r="AZ873" s="1133">
        <f t="shared" si="2534"/>
        <v>0</v>
      </c>
      <c r="BA873" s="1133">
        <f t="shared" si="2534"/>
        <v>0</v>
      </c>
      <c r="BB873" s="1133">
        <f t="shared" si="2534"/>
        <v>0</v>
      </c>
      <c r="BC873" s="814"/>
      <c r="BD873" s="1133">
        <f>SUM(BD559)</f>
        <v>0</v>
      </c>
      <c r="BE873" s="1133">
        <f>SUM(BE559)</f>
        <v>0</v>
      </c>
      <c r="BF873" s="1133">
        <f t="shared" ref="BF873:BT873" si="2535">SUM(BF559)</f>
        <v>0</v>
      </c>
      <c r="BG873" s="1133">
        <f t="shared" si="2535"/>
        <v>2.609262883235486E-4</v>
      </c>
      <c r="BH873" s="1133">
        <f t="shared" si="2535"/>
        <v>0</v>
      </c>
      <c r="BI873" s="1133">
        <f t="shared" si="2535"/>
        <v>0</v>
      </c>
      <c r="BJ873" s="1133">
        <f t="shared" si="2535"/>
        <v>8.9460441710930946E-4</v>
      </c>
      <c r="BK873" s="1133">
        <f t="shared" si="2535"/>
        <v>0</v>
      </c>
      <c r="BL873" s="1133">
        <f t="shared" si="2535"/>
        <v>1.8786692759295497E-3</v>
      </c>
      <c r="BM873" s="1133">
        <f t="shared" si="2535"/>
        <v>0</v>
      </c>
      <c r="BN873" s="1133">
        <f t="shared" si="2535"/>
        <v>0</v>
      </c>
      <c r="BO873" s="1133">
        <f t="shared" si="2535"/>
        <v>0</v>
      </c>
      <c r="BP873" s="1133">
        <f t="shared" si="2535"/>
        <v>0</v>
      </c>
      <c r="BQ873" s="1133">
        <f t="shared" si="2535"/>
        <v>0</v>
      </c>
      <c r="BR873" s="1133">
        <f t="shared" si="2535"/>
        <v>0</v>
      </c>
      <c r="BS873" s="1133">
        <f t="shared" si="2535"/>
        <v>0</v>
      </c>
      <c r="BT873" s="1133">
        <f t="shared" si="2535"/>
        <v>0</v>
      </c>
      <c r="BU873" s="814"/>
      <c r="BV873" s="1540">
        <f t="shared" ref="BV873:BY873" si="2536">SUM(BV559)</f>
        <v>8.9460441710930946E-4</v>
      </c>
      <c r="BW873" s="1133">
        <f t="shared" si="2536"/>
        <v>7.8277886497064571E-4</v>
      </c>
      <c r="BX873" s="1133">
        <f t="shared" si="2536"/>
        <v>6.2622309197651665E-4</v>
      </c>
      <c r="BY873" s="1133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50">
        <f t="shared" si="2463"/>
        <v>0</v>
      </c>
      <c r="CE873" s="1351">
        <f t="shared" si="2463"/>
        <v>0</v>
      </c>
      <c r="CF873" s="1352">
        <f t="shared" si="2463"/>
        <v>0</v>
      </c>
      <c r="CG873" s="1352">
        <f t="shared" si="2463"/>
        <v>0</v>
      </c>
      <c r="CH873" s="1352">
        <f t="shared" si="2463"/>
        <v>0</v>
      </c>
      <c r="CI873" s="1352">
        <f t="shared" si="2463"/>
        <v>0</v>
      </c>
      <c r="CJ873" s="1352">
        <f t="shared" si="2463"/>
        <v>0</v>
      </c>
      <c r="CK873" s="1353">
        <f t="shared" si="2463"/>
        <v>0</v>
      </c>
      <c r="CL873" s="1353">
        <f t="shared" si="2463"/>
        <v>0</v>
      </c>
      <c r="CM873" s="1353">
        <f t="shared" si="2463"/>
        <v>3.5784176684372379E-4</v>
      </c>
      <c r="CN873" s="1352">
        <f t="shared" si="2463"/>
        <v>3.9138943248532285E-4</v>
      </c>
      <c r="CO873" s="1352">
        <f t="shared" si="2463"/>
        <v>4.1748206131767771E-4</v>
      </c>
      <c r="CP873" s="1352">
        <f t="shared" si="2463"/>
        <v>6.2622309197651665E-4</v>
      </c>
      <c r="CQ873" s="1352">
        <f t="shared" si="2463"/>
        <v>6.5231572080887146E-4</v>
      </c>
      <c r="CR873" s="1352">
        <f t="shared" si="2463"/>
        <v>8.3496412263535543E-4</v>
      </c>
      <c r="CS873" s="1351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2">
        <f t="shared" si="2464"/>
        <v>1.2720156555772995E-3</v>
      </c>
      <c r="CU873" s="1435">
        <f t="shared" si="2465"/>
        <v>0</v>
      </c>
      <c r="CV873" s="1365">
        <f t="shared" si="2465"/>
        <v>0</v>
      </c>
      <c r="CW873" s="1366">
        <f t="shared" si="2465"/>
        <v>0</v>
      </c>
      <c r="CX873" s="1366">
        <f t="shared" si="2465"/>
        <v>0</v>
      </c>
      <c r="CY873" s="1366">
        <f t="shared" si="2465"/>
        <v>0</v>
      </c>
      <c r="CZ873" s="1366">
        <f t="shared" si="2465"/>
        <v>0</v>
      </c>
      <c r="DA873" s="1366">
        <f t="shared" si="2465"/>
        <v>0</v>
      </c>
      <c r="DB873" s="1367">
        <f t="shared" si="2465"/>
        <v>0</v>
      </c>
      <c r="DC873" s="1367">
        <f t="shared" si="2465"/>
        <v>0</v>
      </c>
      <c r="DD873" s="1367">
        <f t="shared" si="2465"/>
        <v>0</v>
      </c>
      <c r="DE873" s="1366">
        <f t="shared" si="2465"/>
        <v>0</v>
      </c>
      <c r="DF873" s="1366">
        <f t="shared" si="2465"/>
        <v>0</v>
      </c>
      <c r="DG873" s="1366">
        <f t="shared" si="2465"/>
        <v>0</v>
      </c>
      <c r="DH873" s="1366">
        <f t="shared" si="2465"/>
        <v>0</v>
      </c>
      <c r="DI873" s="1366">
        <f t="shared" si="2465"/>
        <v>2.609262883235486E-4</v>
      </c>
      <c r="DJ873" s="1365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5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539">SUM(D565)</f>
        <v>0</v>
      </c>
      <c r="E874" s="1133">
        <f t="shared" si="2539"/>
        <v>0</v>
      </c>
      <c r="F874" s="1133">
        <f t="shared" si="2539"/>
        <v>7.5146771037181998E-4</v>
      </c>
      <c r="G874" s="1133">
        <f t="shared" si="2539"/>
        <v>0</v>
      </c>
      <c r="H874" s="1133">
        <f t="shared" si="2539"/>
        <v>0</v>
      </c>
      <c r="I874" s="1133">
        <f t="shared" si="2539"/>
        <v>0</v>
      </c>
      <c r="J874" s="1133">
        <f t="shared" si="2539"/>
        <v>0</v>
      </c>
      <c r="K874" s="1133">
        <f t="shared" si="2539"/>
        <v>0</v>
      </c>
      <c r="L874" s="1133">
        <f t="shared" si="2539"/>
        <v>0</v>
      </c>
      <c r="M874" s="1133">
        <f t="shared" si="2539"/>
        <v>0</v>
      </c>
      <c r="N874" s="1133">
        <f t="shared" si="2539"/>
        <v>0</v>
      </c>
      <c r="O874" s="1133">
        <f t="shared" si="2539"/>
        <v>0</v>
      </c>
      <c r="P874" s="1133">
        <f t="shared" si="2539"/>
        <v>0</v>
      </c>
      <c r="Q874" s="1133">
        <f t="shared" si="2539"/>
        <v>0</v>
      </c>
      <c r="R874" s="1133">
        <f t="shared" si="2539"/>
        <v>0</v>
      </c>
      <c r="S874" s="814"/>
      <c r="T874" s="1133">
        <f>SUM(T565)</f>
        <v>0</v>
      </c>
      <c r="U874" s="1133">
        <f>SUM(U565)</f>
        <v>0</v>
      </c>
      <c r="V874" s="1133">
        <f t="shared" ref="V874:AJ874" si="2540">SUM(V565)</f>
        <v>0</v>
      </c>
      <c r="W874" s="1133">
        <f t="shared" si="2540"/>
        <v>1.4090019569471625E-4</v>
      </c>
      <c r="X874" s="1133">
        <f t="shared" si="2540"/>
        <v>1.0019569471624264E-3</v>
      </c>
      <c r="Y874" s="1133">
        <f t="shared" si="2540"/>
        <v>0</v>
      </c>
      <c r="Z874" s="1133">
        <f t="shared" si="2540"/>
        <v>0</v>
      </c>
      <c r="AA874" s="1133">
        <f t="shared" si="2540"/>
        <v>0</v>
      </c>
      <c r="AB874" s="1133">
        <f t="shared" si="2540"/>
        <v>0</v>
      </c>
      <c r="AC874" s="1133">
        <f t="shared" si="2540"/>
        <v>0</v>
      </c>
      <c r="AD874" s="1133">
        <f t="shared" si="2540"/>
        <v>0</v>
      </c>
      <c r="AE874" s="1133">
        <f t="shared" si="2540"/>
        <v>0</v>
      </c>
      <c r="AF874" s="1133">
        <f t="shared" si="2540"/>
        <v>0</v>
      </c>
      <c r="AG874" s="1133">
        <f t="shared" si="2540"/>
        <v>0</v>
      </c>
      <c r="AH874" s="1133">
        <f t="shared" si="2540"/>
        <v>0</v>
      </c>
      <c r="AI874" s="1133">
        <f t="shared" si="2540"/>
        <v>0</v>
      </c>
      <c r="AJ874" s="1133">
        <f t="shared" si="2540"/>
        <v>0</v>
      </c>
      <c r="AK874" s="814"/>
      <c r="AL874" s="1133">
        <f>SUM(AL565)</f>
        <v>3.7573385518590999E-4</v>
      </c>
      <c r="AM874" s="1133">
        <f>SUM(AM565)</f>
        <v>2.0039138943248529E-3</v>
      </c>
      <c r="AN874" s="1133">
        <f t="shared" ref="AN874:BB874" si="2541">SUM(AN565)</f>
        <v>1.0735253005311715E-4</v>
      </c>
      <c r="AO874" s="1133">
        <f t="shared" si="2541"/>
        <v>9.3933463796477487E-4</v>
      </c>
      <c r="AP874" s="1133">
        <f t="shared" si="2541"/>
        <v>0</v>
      </c>
      <c r="AQ874" s="1133">
        <f t="shared" si="2541"/>
        <v>9.3933463796477487E-4</v>
      </c>
      <c r="AR874" s="1133">
        <f t="shared" si="2541"/>
        <v>0</v>
      </c>
      <c r="AS874" s="1133">
        <f t="shared" si="2541"/>
        <v>0</v>
      </c>
      <c r="AT874" s="1133">
        <f t="shared" si="2541"/>
        <v>1.2882303606374058E-3</v>
      </c>
      <c r="AU874" s="1133">
        <f t="shared" si="2541"/>
        <v>0</v>
      </c>
      <c r="AV874" s="1133">
        <f t="shared" si="2541"/>
        <v>0</v>
      </c>
      <c r="AW874" s="1133">
        <f t="shared" si="2541"/>
        <v>0</v>
      </c>
      <c r="AX874" s="1133">
        <f t="shared" si="2541"/>
        <v>0</v>
      </c>
      <c r="AY874" s="1133">
        <f t="shared" si="2541"/>
        <v>0</v>
      </c>
      <c r="AZ874" s="1133">
        <f t="shared" si="2541"/>
        <v>0</v>
      </c>
      <c r="BA874" s="1133">
        <f t="shared" si="2541"/>
        <v>0</v>
      </c>
      <c r="BB874" s="1133">
        <f t="shared" si="2541"/>
        <v>0</v>
      </c>
      <c r="BC874" s="814"/>
      <c r="BD874" s="1133">
        <f>SUM(BD565)</f>
        <v>0</v>
      </c>
      <c r="BE874" s="1133">
        <f>SUM(BE565)</f>
        <v>0</v>
      </c>
      <c r="BF874" s="1133">
        <f t="shared" ref="BF874:BT874" si="2542">SUM(BF565)</f>
        <v>0</v>
      </c>
      <c r="BG874" s="1133">
        <f t="shared" si="2542"/>
        <v>9.3933463796477487E-4</v>
      </c>
      <c r="BH874" s="1133">
        <f t="shared" si="2542"/>
        <v>2.2544031311154598E-2</v>
      </c>
      <c r="BI874" s="1133">
        <f t="shared" si="2542"/>
        <v>0</v>
      </c>
      <c r="BJ874" s="1133">
        <f t="shared" si="2542"/>
        <v>1.2882303606374058E-3</v>
      </c>
      <c r="BK874" s="1133">
        <f t="shared" si="2542"/>
        <v>0</v>
      </c>
      <c r="BL874" s="1133">
        <f t="shared" si="2542"/>
        <v>0</v>
      </c>
      <c r="BM874" s="1133">
        <f t="shared" si="2542"/>
        <v>0</v>
      </c>
      <c r="BN874" s="1133">
        <f t="shared" si="2542"/>
        <v>0</v>
      </c>
      <c r="BO874" s="1133">
        <f t="shared" si="2542"/>
        <v>0</v>
      </c>
      <c r="BP874" s="1133">
        <f t="shared" si="2542"/>
        <v>0</v>
      </c>
      <c r="BQ874" s="1133">
        <f t="shared" si="2542"/>
        <v>0</v>
      </c>
      <c r="BR874" s="1133">
        <f t="shared" si="2542"/>
        <v>0</v>
      </c>
      <c r="BS874" s="1133">
        <f t="shared" si="2542"/>
        <v>0</v>
      </c>
      <c r="BT874" s="1133">
        <f t="shared" si="2542"/>
        <v>0</v>
      </c>
      <c r="BU874" s="814"/>
      <c r="BV874" s="1540">
        <f t="shared" ref="BV874:BY874" si="2543">SUM(BV565)</f>
        <v>0</v>
      </c>
      <c r="BW874" s="1133">
        <f t="shared" si="2543"/>
        <v>1.5655577299412916E-4</v>
      </c>
      <c r="BX874" s="1133">
        <f t="shared" si="2543"/>
        <v>7.5146771037181998E-4</v>
      </c>
      <c r="BY874" s="1133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50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44"/>
        <v>0</v>
      </c>
      <c r="CF874" s="1352">
        <f t="shared" si="2544"/>
        <v>0</v>
      </c>
      <c r="CG874" s="1352">
        <f t="shared" si="2544"/>
        <v>0</v>
      </c>
      <c r="CH874" s="1352">
        <f t="shared" si="2544"/>
        <v>0</v>
      </c>
      <c r="CI874" s="1352">
        <f t="shared" si="2544"/>
        <v>0</v>
      </c>
      <c r="CJ874" s="1352">
        <f t="shared" si="2544"/>
        <v>0</v>
      </c>
      <c r="CK874" s="1353">
        <f t="shared" si="2544"/>
        <v>0</v>
      </c>
      <c r="CL874" s="1353">
        <f t="shared" si="2544"/>
        <v>0</v>
      </c>
      <c r="CM874" s="1353">
        <f t="shared" si="2544"/>
        <v>0</v>
      </c>
      <c r="CN874" s="1352">
        <f t="shared" si="2544"/>
        <v>0</v>
      </c>
      <c r="CO874" s="1352">
        <f t="shared" si="2544"/>
        <v>1.0735253005311715E-4</v>
      </c>
      <c r="CP874" s="1352">
        <f t="shared" si="2544"/>
        <v>3.7573385518590999E-4</v>
      </c>
      <c r="CQ874" s="1352">
        <f t="shared" si="2544"/>
        <v>9.3933463796477487E-4</v>
      </c>
      <c r="CR874" s="1352">
        <f t="shared" si="2544"/>
        <v>9.3933463796477487E-4</v>
      </c>
      <c r="CS874" s="1351">
        <f t="shared" si="2537"/>
        <v>1.2882303606374058E-3</v>
      </c>
      <c r="CT874" s="1382">
        <f t="shared" si="2464"/>
        <v>2.0039138943248529E-3</v>
      </c>
      <c r="CU874" s="1435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45"/>
        <v>0</v>
      </c>
      <c r="CW874" s="1366">
        <f t="shared" si="2545"/>
        <v>0</v>
      </c>
      <c r="CX874" s="1366">
        <f t="shared" si="2545"/>
        <v>0</v>
      </c>
      <c r="CY874" s="1366">
        <f t="shared" si="2545"/>
        <v>0</v>
      </c>
      <c r="CZ874" s="1366">
        <f t="shared" si="2545"/>
        <v>0</v>
      </c>
      <c r="DA874" s="1366">
        <f t="shared" si="2545"/>
        <v>0</v>
      </c>
      <c r="DB874" s="1367">
        <f t="shared" si="2545"/>
        <v>0</v>
      </c>
      <c r="DC874" s="1367">
        <f t="shared" si="2545"/>
        <v>0</v>
      </c>
      <c r="DD874" s="1367">
        <f t="shared" si="2545"/>
        <v>0</v>
      </c>
      <c r="DE874" s="1366">
        <f t="shared" si="2545"/>
        <v>0</v>
      </c>
      <c r="DF874" s="1366">
        <f t="shared" si="2545"/>
        <v>0</v>
      </c>
      <c r="DG874" s="1366">
        <f t="shared" si="2545"/>
        <v>0</v>
      </c>
      <c r="DH874" s="1366">
        <f t="shared" si="2545"/>
        <v>0</v>
      </c>
      <c r="DI874" s="1366">
        <f t="shared" si="2545"/>
        <v>9.3933463796477487E-4</v>
      </c>
      <c r="DJ874" s="1365">
        <f t="shared" si="2538"/>
        <v>1.2882303606374058E-3</v>
      </c>
      <c r="DK874" s="1435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546">SUM(D571)</f>
        <v>0</v>
      </c>
      <c r="E875" s="1133">
        <f t="shared" si="2546"/>
        <v>0</v>
      </c>
      <c r="F875" s="1133">
        <f t="shared" si="2546"/>
        <v>0</v>
      </c>
      <c r="G875" s="1133">
        <f t="shared" si="2546"/>
        <v>0</v>
      </c>
      <c r="H875" s="1133">
        <f t="shared" si="2546"/>
        <v>0</v>
      </c>
      <c r="I875" s="1133">
        <f t="shared" si="2546"/>
        <v>0</v>
      </c>
      <c r="J875" s="1133">
        <f t="shared" si="2546"/>
        <v>0</v>
      </c>
      <c r="K875" s="1133">
        <f t="shared" si="2546"/>
        <v>0</v>
      </c>
      <c r="L875" s="1133">
        <f t="shared" si="2546"/>
        <v>0</v>
      </c>
      <c r="M875" s="1133">
        <f t="shared" si="2546"/>
        <v>0</v>
      </c>
      <c r="N875" s="1133">
        <f t="shared" si="2546"/>
        <v>0</v>
      </c>
      <c r="O875" s="1133">
        <f t="shared" si="2546"/>
        <v>0</v>
      </c>
      <c r="P875" s="1133">
        <f t="shared" si="2546"/>
        <v>0</v>
      </c>
      <c r="Q875" s="1133">
        <f t="shared" si="2546"/>
        <v>0</v>
      </c>
      <c r="R875" s="1133">
        <f t="shared" si="2546"/>
        <v>0</v>
      </c>
      <c r="S875" s="814"/>
      <c r="T875" s="1133">
        <f>SUM(T571)</f>
        <v>0</v>
      </c>
      <c r="U875" s="1133">
        <f>SUM(U571)</f>
        <v>0</v>
      </c>
      <c r="V875" s="1133">
        <f t="shared" ref="V875:AJ875" si="2547">SUM(V571)</f>
        <v>0</v>
      </c>
      <c r="W875" s="1133">
        <f t="shared" si="2547"/>
        <v>0</v>
      </c>
      <c r="X875" s="1133">
        <f t="shared" si="2547"/>
        <v>0</v>
      </c>
      <c r="Y875" s="1133">
        <f t="shared" si="2547"/>
        <v>0</v>
      </c>
      <c r="Z875" s="1133">
        <f t="shared" si="2547"/>
        <v>0</v>
      </c>
      <c r="AA875" s="1133">
        <f t="shared" si="2547"/>
        <v>0</v>
      </c>
      <c r="AB875" s="1133">
        <f t="shared" si="2547"/>
        <v>0</v>
      </c>
      <c r="AC875" s="1133">
        <f t="shared" si="2547"/>
        <v>0</v>
      </c>
      <c r="AD875" s="1133">
        <f t="shared" si="2547"/>
        <v>0</v>
      </c>
      <c r="AE875" s="1133">
        <f t="shared" si="2547"/>
        <v>0</v>
      </c>
      <c r="AF875" s="1133">
        <f t="shared" si="2547"/>
        <v>0</v>
      </c>
      <c r="AG875" s="1133">
        <f t="shared" si="2547"/>
        <v>0</v>
      </c>
      <c r="AH875" s="1133">
        <f t="shared" si="2547"/>
        <v>0</v>
      </c>
      <c r="AI875" s="1133">
        <f t="shared" si="2547"/>
        <v>0</v>
      </c>
      <c r="AJ875" s="1133">
        <f t="shared" si="2547"/>
        <v>0</v>
      </c>
      <c r="AK875" s="814"/>
      <c r="AL875" s="1133">
        <f>SUM(AL571)</f>
        <v>0</v>
      </c>
      <c r="AM875" s="1133">
        <f>SUM(AM571)</f>
        <v>0</v>
      </c>
      <c r="AN875" s="1133">
        <f t="shared" ref="AN875:BB875" si="2548">SUM(AN571)</f>
        <v>0</v>
      </c>
      <c r="AO875" s="1133">
        <f t="shared" si="2548"/>
        <v>0</v>
      </c>
      <c r="AP875" s="1133">
        <f t="shared" si="2548"/>
        <v>0</v>
      </c>
      <c r="AQ875" s="1133">
        <f t="shared" si="2548"/>
        <v>0</v>
      </c>
      <c r="AR875" s="1133">
        <f t="shared" si="2548"/>
        <v>0</v>
      </c>
      <c r="AS875" s="1133">
        <f t="shared" si="2548"/>
        <v>0</v>
      </c>
      <c r="AT875" s="1133">
        <f t="shared" si="2548"/>
        <v>0</v>
      </c>
      <c r="AU875" s="1133">
        <f t="shared" si="2548"/>
        <v>0</v>
      </c>
      <c r="AV875" s="1133">
        <f t="shared" si="2548"/>
        <v>0</v>
      </c>
      <c r="AW875" s="1133">
        <f t="shared" si="2548"/>
        <v>0</v>
      </c>
      <c r="AX875" s="1133">
        <f t="shared" si="2548"/>
        <v>0</v>
      </c>
      <c r="AY875" s="1133">
        <f t="shared" si="2548"/>
        <v>0</v>
      </c>
      <c r="AZ875" s="1133">
        <f t="shared" si="2548"/>
        <v>0</v>
      </c>
      <c r="BA875" s="1133">
        <f t="shared" si="2548"/>
        <v>0</v>
      </c>
      <c r="BB875" s="1133">
        <f t="shared" si="2548"/>
        <v>0</v>
      </c>
      <c r="BC875" s="814"/>
      <c r="BD875" s="1133">
        <f>SUM(BD571)</f>
        <v>0</v>
      </c>
      <c r="BE875" s="1133">
        <f>SUM(BE571)</f>
        <v>0</v>
      </c>
      <c r="BF875" s="1133">
        <f t="shared" ref="BF875:BT875" si="2549">SUM(BF571)</f>
        <v>0</v>
      </c>
      <c r="BG875" s="1133">
        <f t="shared" si="2549"/>
        <v>0</v>
      </c>
      <c r="BH875" s="1133">
        <f t="shared" si="2549"/>
        <v>0</v>
      </c>
      <c r="BI875" s="1133">
        <f t="shared" si="2549"/>
        <v>0</v>
      </c>
      <c r="BJ875" s="1133">
        <f t="shared" si="2549"/>
        <v>0</v>
      </c>
      <c r="BK875" s="1133">
        <f t="shared" si="2549"/>
        <v>0</v>
      </c>
      <c r="BL875" s="1133">
        <f t="shared" si="2549"/>
        <v>0</v>
      </c>
      <c r="BM875" s="1133">
        <f t="shared" si="2549"/>
        <v>0</v>
      </c>
      <c r="BN875" s="1133">
        <f t="shared" si="2549"/>
        <v>0</v>
      </c>
      <c r="BO875" s="1133">
        <f t="shared" si="2549"/>
        <v>0</v>
      </c>
      <c r="BP875" s="1133">
        <f t="shared" si="2549"/>
        <v>0</v>
      </c>
      <c r="BQ875" s="1133">
        <f t="shared" si="2549"/>
        <v>0</v>
      </c>
      <c r="BR875" s="1133">
        <f t="shared" si="2549"/>
        <v>0</v>
      </c>
      <c r="BS875" s="1133">
        <f t="shared" si="2549"/>
        <v>0</v>
      </c>
      <c r="BT875" s="1133">
        <f t="shared" si="2549"/>
        <v>0</v>
      </c>
      <c r="BU875" s="814"/>
      <c r="BV875" s="1540">
        <f t="shared" ref="BV875:BY875" si="2550">SUM(BV571)</f>
        <v>0</v>
      </c>
      <c r="BW875" s="1133">
        <f t="shared" si="2550"/>
        <v>0</v>
      </c>
      <c r="BX875" s="1133">
        <f t="shared" si="2550"/>
        <v>0</v>
      </c>
      <c r="BY875" s="1133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50">
        <f t="shared" si="2544"/>
        <v>0</v>
      </c>
      <c r="CE875" s="1351">
        <f t="shared" si="2544"/>
        <v>0</v>
      </c>
      <c r="CF875" s="1352">
        <f t="shared" si="2544"/>
        <v>0</v>
      </c>
      <c r="CG875" s="1352">
        <f t="shared" si="2544"/>
        <v>0</v>
      </c>
      <c r="CH875" s="1352">
        <f t="shared" si="2544"/>
        <v>0</v>
      </c>
      <c r="CI875" s="1352">
        <f t="shared" si="2544"/>
        <v>0</v>
      </c>
      <c r="CJ875" s="1352">
        <f t="shared" si="2544"/>
        <v>0</v>
      </c>
      <c r="CK875" s="1353">
        <f t="shared" si="2544"/>
        <v>0</v>
      </c>
      <c r="CL875" s="1353">
        <f t="shared" si="2544"/>
        <v>0</v>
      </c>
      <c r="CM875" s="1353">
        <f t="shared" si="2544"/>
        <v>0</v>
      </c>
      <c r="CN875" s="1352">
        <f t="shared" si="2544"/>
        <v>0</v>
      </c>
      <c r="CO875" s="1352">
        <f t="shared" si="2544"/>
        <v>0</v>
      </c>
      <c r="CP875" s="1352">
        <f t="shared" si="2544"/>
        <v>0</v>
      </c>
      <c r="CQ875" s="1352">
        <f t="shared" si="2544"/>
        <v>0</v>
      </c>
      <c r="CR875" s="1352">
        <f t="shared" si="2544"/>
        <v>0</v>
      </c>
      <c r="CS875" s="1351">
        <f t="shared" si="2537"/>
        <v>0</v>
      </c>
      <c r="CT875" s="1382">
        <f t="shared" si="2464"/>
        <v>0</v>
      </c>
      <c r="CU875" s="1435">
        <f t="shared" si="2545"/>
        <v>0</v>
      </c>
      <c r="CV875" s="1365">
        <f t="shared" si="2545"/>
        <v>0</v>
      </c>
      <c r="CW875" s="1366">
        <f t="shared" si="2545"/>
        <v>0</v>
      </c>
      <c r="CX875" s="1366">
        <f t="shared" si="2545"/>
        <v>0</v>
      </c>
      <c r="CY875" s="1366">
        <f t="shared" si="2545"/>
        <v>0</v>
      </c>
      <c r="CZ875" s="1366">
        <f t="shared" si="2545"/>
        <v>0</v>
      </c>
      <c r="DA875" s="1366">
        <f t="shared" si="2545"/>
        <v>0</v>
      </c>
      <c r="DB875" s="1367">
        <f t="shared" si="2545"/>
        <v>0</v>
      </c>
      <c r="DC875" s="1367">
        <f t="shared" si="2545"/>
        <v>0</v>
      </c>
      <c r="DD875" s="1367">
        <f t="shared" si="2545"/>
        <v>0</v>
      </c>
      <c r="DE875" s="1366">
        <f t="shared" si="2545"/>
        <v>0</v>
      </c>
      <c r="DF875" s="1366">
        <f t="shared" si="2545"/>
        <v>0</v>
      </c>
      <c r="DG875" s="1366">
        <f t="shared" si="2545"/>
        <v>0</v>
      </c>
      <c r="DH875" s="1366">
        <f t="shared" si="2545"/>
        <v>0</v>
      </c>
      <c r="DI875" s="1366">
        <f t="shared" si="2545"/>
        <v>0</v>
      </c>
      <c r="DJ875" s="1365">
        <f t="shared" si="2538"/>
        <v>0</v>
      </c>
      <c r="DK875" s="1435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551">SUM(D577)</f>
        <v>0</v>
      </c>
      <c r="E876" s="1133">
        <f t="shared" si="2551"/>
        <v>0</v>
      </c>
      <c r="F876" s="1133">
        <f t="shared" si="2551"/>
        <v>0</v>
      </c>
      <c r="G876" s="1133">
        <f t="shared" si="2551"/>
        <v>0</v>
      </c>
      <c r="H876" s="1133">
        <f t="shared" si="2551"/>
        <v>0</v>
      </c>
      <c r="I876" s="1133">
        <f t="shared" si="2551"/>
        <v>0</v>
      </c>
      <c r="J876" s="1133">
        <f t="shared" si="2551"/>
        <v>0</v>
      </c>
      <c r="K876" s="1133">
        <f t="shared" si="2551"/>
        <v>0</v>
      </c>
      <c r="L876" s="1133">
        <f t="shared" si="2551"/>
        <v>0</v>
      </c>
      <c r="M876" s="1133">
        <f t="shared" si="2551"/>
        <v>0</v>
      </c>
      <c r="N876" s="1133">
        <f t="shared" si="2551"/>
        <v>0</v>
      </c>
      <c r="O876" s="1133">
        <f t="shared" si="2551"/>
        <v>0</v>
      </c>
      <c r="P876" s="1133">
        <f t="shared" si="2551"/>
        <v>0</v>
      </c>
      <c r="Q876" s="1133">
        <f t="shared" si="2551"/>
        <v>0</v>
      </c>
      <c r="R876" s="1133">
        <f t="shared" si="2551"/>
        <v>0</v>
      </c>
      <c r="S876" s="814"/>
      <c r="T876" s="1133">
        <f>SUM(T577)</f>
        <v>0</v>
      </c>
      <c r="U876" s="1133">
        <f>SUM(U577)</f>
        <v>0</v>
      </c>
      <c r="V876" s="1133">
        <f t="shared" ref="V876:AJ876" si="2552">SUM(V577)</f>
        <v>0</v>
      </c>
      <c r="W876" s="1133">
        <f t="shared" si="2552"/>
        <v>0</v>
      </c>
      <c r="X876" s="1133">
        <f t="shared" si="2552"/>
        <v>0</v>
      </c>
      <c r="Y876" s="1133">
        <f t="shared" si="2552"/>
        <v>0</v>
      </c>
      <c r="Z876" s="1133">
        <f t="shared" si="2552"/>
        <v>0</v>
      </c>
      <c r="AA876" s="1133">
        <f t="shared" si="2552"/>
        <v>0</v>
      </c>
      <c r="AB876" s="1133">
        <f t="shared" si="2552"/>
        <v>0</v>
      </c>
      <c r="AC876" s="1133">
        <f t="shared" si="2552"/>
        <v>0</v>
      </c>
      <c r="AD876" s="1133">
        <f t="shared" si="2552"/>
        <v>0</v>
      </c>
      <c r="AE876" s="1133">
        <f t="shared" si="2552"/>
        <v>0</v>
      </c>
      <c r="AF876" s="1133">
        <f t="shared" si="2552"/>
        <v>0</v>
      </c>
      <c r="AG876" s="1133">
        <f t="shared" si="2552"/>
        <v>0</v>
      </c>
      <c r="AH876" s="1133">
        <f t="shared" si="2552"/>
        <v>0</v>
      </c>
      <c r="AI876" s="1133">
        <f t="shared" si="2552"/>
        <v>0</v>
      </c>
      <c r="AJ876" s="1133">
        <f t="shared" si="2552"/>
        <v>0</v>
      </c>
      <c r="AK876" s="814"/>
      <c r="AL876" s="1133">
        <f>SUM(AL577)</f>
        <v>0</v>
      </c>
      <c r="AM876" s="1133">
        <f>SUM(AM577)</f>
        <v>0</v>
      </c>
      <c r="AN876" s="1133">
        <f t="shared" ref="AN876:BB876" si="2553">SUM(AN577)</f>
        <v>0</v>
      </c>
      <c r="AO876" s="1133">
        <f t="shared" si="2553"/>
        <v>0</v>
      </c>
      <c r="AP876" s="1133">
        <f t="shared" si="2553"/>
        <v>0</v>
      </c>
      <c r="AQ876" s="1133">
        <f t="shared" si="2553"/>
        <v>0</v>
      </c>
      <c r="AR876" s="1133">
        <f t="shared" si="2553"/>
        <v>0</v>
      </c>
      <c r="AS876" s="1133">
        <f t="shared" si="2553"/>
        <v>0</v>
      </c>
      <c r="AT876" s="1133">
        <f t="shared" si="2553"/>
        <v>0</v>
      </c>
      <c r="AU876" s="1133">
        <f t="shared" si="2553"/>
        <v>0</v>
      </c>
      <c r="AV876" s="1133">
        <f t="shared" si="2553"/>
        <v>0</v>
      </c>
      <c r="AW876" s="1133">
        <f t="shared" si="2553"/>
        <v>0</v>
      </c>
      <c r="AX876" s="1133">
        <f t="shared" si="2553"/>
        <v>0</v>
      </c>
      <c r="AY876" s="1133">
        <f t="shared" si="2553"/>
        <v>0</v>
      </c>
      <c r="AZ876" s="1133">
        <f t="shared" si="2553"/>
        <v>0</v>
      </c>
      <c r="BA876" s="1133">
        <f t="shared" si="2553"/>
        <v>0</v>
      </c>
      <c r="BB876" s="1133">
        <f t="shared" si="2553"/>
        <v>0</v>
      </c>
      <c r="BC876" s="814"/>
      <c r="BD876" s="1133">
        <f>SUM(BD577)</f>
        <v>0</v>
      </c>
      <c r="BE876" s="1133">
        <f>SUM(BE577)</f>
        <v>0</v>
      </c>
      <c r="BF876" s="1133">
        <f t="shared" ref="BF876:BT876" si="2554">SUM(BF577)</f>
        <v>0</v>
      </c>
      <c r="BG876" s="1133">
        <f t="shared" si="2554"/>
        <v>0</v>
      </c>
      <c r="BH876" s="1133">
        <f t="shared" si="2554"/>
        <v>0</v>
      </c>
      <c r="BI876" s="1133">
        <f t="shared" si="2554"/>
        <v>0</v>
      </c>
      <c r="BJ876" s="1133">
        <f t="shared" si="2554"/>
        <v>0</v>
      </c>
      <c r="BK876" s="1133">
        <f t="shared" si="2554"/>
        <v>0</v>
      </c>
      <c r="BL876" s="1133">
        <f t="shared" si="2554"/>
        <v>0</v>
      </c>
      <c r="BM876" s="1133">
        <f t="shared" si="2554"/>
        <v>0</v>
      </c>
      <c r="BN876" s="1133">
        <f t="shared" si="2554"/>
        <v>0</v>
      </c>
      <c r="BO876" s="1133">
        <f t="shared" si="2554"/>
        <v>0</v>
      </c>
      <c r="BP876" s="1133">
        <f t="shared" si="2554"/>
        <v>0</v>
      </c>
      <c r="BQ876" s="1133">
        <f t="shared" si="2554"/>
        <v>0</v>
      </c>
      <c r="BR876" s="1133">
        <f t="shared" si="2554"/>
        <v>0</v>
      </c>
      <c r="BS876" s="1133">
        <f t="shared" si="2554"/>
        <v>0</v>
      </c>
      <c r="BT876" s="1133">
        <f t="shared" si="2554"/>
        <v>0</v>
      </c>
      <c r="BU876" s="814"/>
      <c r="BV876" s="1540">
        <f t="shared" ref="BV876:BY876" si="2555">SUM(BV577)</f>
        <v>0</v>
      </c>
      <c r="BW876" s="1133">
        <f t="shared" si="2555"/>
        <v>0</v>
      </c>
      <c r="BX876" s="1133">
        <f t="shared" si="2555"/>
        <v>0</v>
      </c>
      <c r="BY876" s="1133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50">
        <f t="shared" si="2544"/>
        <v>0</v>
      </c>
      <c r="CE876" s="1351">
        <f t="shared" si="2544"/>
        <v>0</v>
      </c>
      <c r="CF876" s="1352">
        <f t="shared" si="2544"/>
        <v>0</v>
      </c>
      <c r="CG876" s="1352">
        <f t="shared" si="2544"/>
        <v>0</v>
      </c>
      <c r="CH876" s="1352">
        <f t="shared" si="2544"/>
        <v>0</v>
      </c>
      <c r="CI876" s="1352">
        <f t="shared" si="2544"/>
        <v>0</v>
      </c>
      <c r="CJ876" s="1352">
        <f t="shared" si="2544"/>
        <v>0</v>
      </c>
      <c r="CK876" s="1353">
        <f t="shared" si="2544"/>
        <v>0</v>
      </c>
      <c r="CL876" s="1353">
        <f t="shared" si="2544"/>
        <v>0</v>
      </c>
      <c r="CM876" s="1353">
        <f t="shared" si="2544"/>
        <v>0</v>
      </c>
      <c r="CN876" s="1352">
        <f t="shared" si="2544"/>
        <v>0</v>
      </c>
      <c r="CO876" s="1352">
        <f t="shared" si="2544"/>
        <v>0</v>
      </c>
      <c r="CP876" s="1352">
        <f t="shared" si="2544"/>
        <v>0</v>
      </c>
      <c r="CQ876" s="1352">
        <f t="shared" si="2544"/>
        <v>0</v>
      </c>
      <c r="CR876" s="1352">
        <f t="shared" si="2544"/>
        <v>0</v>
      </c>
      <c r="CS876" s="1351">
        <f t="shared" si="2537"/>
        <v>0</v>
      </c>
      <c r="CT876" s="1382">
        <f t="shared" si="2464"/>
        <v>0</v>
      </c>
      <c r="CU876" s="1435">
        <f t="shared" si="2545"/>
        <v>0</v>
      </c>
      <c r="CV876" s="1365">
        <f t="shared" si="2545"/>
        <v>0</v>
      </c>
      <c r="CW876" s="1366">
        <f t="shared" si="2545"/>
        <v>0</v>
      </c>
      <c r="CX876" s="1366">
        <f t="shared" si="2545"/>
        <v>0</v>
      </c>
      <c r="CY876" s="1366">
        <f t="shared" si="2545"/>
        <v>0</v>
      </c>
      <c r="CZ876" s="1366">
        <f t="shared" si="2545"/>
        <v>0</v>
      </c>
      <c r="DA876" s="1366">
        <f t="shared" si="2545"/>
        <v>0</v>
      </c>
      <c r="DB876" s="1367">
        <f t="shared" si="2545"/>
        <v>0</v>
      </c>
      <c r="DC876" s="1367">
        <f t="shared" si="2545"/>
        <v>0</v>
      </c>
      <c r="DD876" s="1367">
        <f t="shared" si="2545"/>
        <v>0</v>
      </c>
      <c r="DE876" s="1366">
        <f t="shared" si="2545"/>
        <v>0</v>
      </c>
      <c r="DF876" s="1366">
        <f t="shared" si="2545"/>
        <v>0</v>
      </c>
      <c r="DG876" s="1366">
        <f t="shared" si="2545"/>
        <v>0</v>
      </c>
      <c r="DH876" s="1366">
        <f t="shared" si="2545"/>
        <v>0</v>
      </c>
      <c r="DI876" s="1366">
        <f t="shared" si="2545"/>
        <v>0</v>
      </c>
      <c r="DJ876" s="1365">
        <f t="shared" si="2538"/>
        <v>0</v>
      </c>
      <c r="DK876" s="1435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556">SUM(D583)</f>
        <v>0</v>
      </c>
      <c r="E877" s="1133">
        <f t="shared" si="2556"/>
        <v>0</v>
      </c>
      <c r="F877" s="1133">
        <f t="shared" si="2556"/>
        <v>0</v>
      </c>
      <c r="G877" s="1133">
        <f t="shared" si="2556"/>
        <v>0</v>
      </c>
      <c r="H877" s="1133">
        <f t="shared" si="2556"/>
        <v>0</v>
      </c>
      <c r="I877" s="1133">
        <f t="shared" si="2556"/>
        <v>0</v>
      </c>
      <c r="J877" s="1133">
        <f t="shared" si="2556"/>
        <v>0</v>
      </c>
      <c r="K877" s="1133">
        <f t="shared" si="2556"/>
        <v>0</v>
      </c>
      <c r="L877" s="1133">
        <f t="shared" si="2556"/>
        <v>0</v>
      </c>
      <c r="M877" s="1133">
        <f t="shared" si="2556"/>
        <v>0</v>
      </c>
      <c r="N877" s="1133">
        <f t="shared" si="2556"/>
        <v>0</v>
      </c>
      <c r="O877" s="1133">
        <f t="shared" si="2556"/>
        <v>0</v>
      </c>
      <c r="P877" s="1133">
        <f t="shared" si="2556"/>
        <v>0</v>
      </c>
      <c r="Q877" s="1133">
        <f t="shared" si="2556"/>
        <v>0</v>
      </c>
      <c r="R877" s="1133">
        <f t="shared" si="2556"/>
        <v>0</v>
      </c>
      <c r="S877" s="814"/>
      <c r="T877" s="1133">
        <f>SUM(T583)</f>
        <v>0</v>
      </c>
      <c r="U877" s="1133">
        <f>SUM(U583)</f>
        <v>0</v>
      </c>
      <c r="V877" s="1133">
        <f t="shared" ref="V877:AJ877" si="2557">SUM(V583)</f>
        <v>0</v>
      </c>
      <c r="W877" s="1133">
        <f t="shared" si="2557"/>
        <v>0</v>
      </c>
      <c r="X877" s="1133">
        <f t="shared" si="2557"/>
        <v>0</v>
      </c>
      <c r="Y877" s="1133">
        <f t="shared" si="2557"/>
        <v>0</v>
      </c>
      <c r="Z877" s="1133">
        <f t="shared" si="2557"/>
        <v>0</v>
      </c>
      <c r="AA877" s="1133">
        <f t="shared" si="2557"/>
        <v>0</v>
      </c>
      <c r="AB877" s="1133">
        <f t="shared" si="2557"/>
        <v>0</v>
      </c>
      <c r="AC877" s="1133">
        <f t="shared" si="2557"/>
        <v>0</v>
      </c>
      <c r="AD877" s="1133">
        <f t="shared" si="2557"/>
        <v>0</v>
      </c>
      <c r="AE877" s="1133">
        <f t="shared" si="2557"/>
        <v>0</v>
      </c>
      <c r="AF877" s="1133">
        <f t="shared" si="2557"/>
        <v>0</v>
      </c>
      <c r="AG877" s="1133">
        <f t="shared" si="2557"/>
        <v>0</v>
      </c>
      <c r="AH877" s="1133">
        <f t="shared" si="2557"/>
        <v>0</v>
      </c>
      <c r="AI877" s="1133">
        <f t="shared" si="2557"/>
        <v>0</v>
      </c>
      <c r="AJ877" s="1133">
        <f t="shared" si="2557"/>
        <v>0</v>
      </c>
      <c r="AK877" s="814"/>
      <c r="AL877" s="1133">
        <f>SUM(AL583)</f>
        <v>0</v>
      </c>
      <c r="AM877" s="1133">
        <f>SUM(AM583)</f>
        <v>0</v>
      </c>
      <c r="AN877" s="1133">
        <f t="shared" ref="AN877:BB877" si="2558">SUM(AN583)</f>
        <v>0</v>
      </c>
      <c r="AO877" s="1133">
        <f t="shared" si="2558"/>
        <v>0</v>
      </c>
      <c r="AP877" s="1133">
        <f t="shared" si="2558"/>
        <v>0</v>
      </c>
      <c r="AQ877" s="1133">
        <f t="shared" si="2558"/>
        <v>0</v>
      </c>
      <c r="AR877" s="1133">
        <f t="shared" si="2558"/>
        <v>0</v>
      </c>
      <c r="AS877" s="1133">
        <f t="shared" si="2558"/>
        <v>0</v>
      </c>
      <c r="AT877" s="1133">
        <f t="shared" si="2558"/>
        <v>0</v>
      </c>
      <c r="AU877" s="1133">
        <f t="shared" si="2558"/>
        <v>0</v>
      </c>
      <c r="AV877" s="1133">
        <f t="shared" si="2558"/>
        <v>0</v>
      </c>
      <c r="AW877" s="1133">
        <f t="shared" si="2558"/>
        <v>0</v>
      </c>
      <c r="AX877" s="1133">
        <f t="shared" si="2558"/>
        <v>0</v>
      </c>
      <c r="AY877" s="1133">
        <f t="shared" si="2558"/>
        <v>0</v>
      </c>
      <c r="AZ877" s="1133">
        <f t="shared" si="2558"/>
        <v>0</v>
      </c>
      <c r="BA877" s="1133">
        <f t="shared" si="2558"/>
        <v>0</v>
      </c>
      <c r="BB877" s="1133">
        <f t="shared" si="2558"/>
        <v>0</v>
      </c>
      <c r="BC877" s="814"/>
      <c r="BD877" s="1133">
        <f>SUM(BD583)</f>
        <v>0</v>
      </c>
      <c r="BE877" s="1133">
        <f>SUM(BE583)</f>
        <v>0</v>
      </c>
      <c r="BF877" s="1133">
        <f t="shared" ref="BF877:BT877" si="2559">SUM(BF583)</f>
        <v>0</v>
      </c>
      <c r="BG877" s="1133">
        <f t="shared" si="2559"/>
        <v>0</v>
      </c>
      <c r="BH877" s="1133">
        <f t="shared" si="2559"/>
        <v>0</v>
      </c>
      <c r="BI877" s="1133">
        <f t="shared" si="2559"/>
        <v>0</v>
      </c>
      <c r="BJ877" s="1133">
        <f t="shared" si="2559"/>
        <v>0</v>
      </c>
      <c r="BK877" s="1133">
        <f t="shared" si="2559"/>
        <v>0</v>
      </c>
      <c r="BL877" s="1133">
        <f t="shared" si="2559"/>
        <v>0</v>
      </c>
      <c r="BM877" s="1133">
        <f t="shared" si="2559"/>
        <v>0</v>
      </c>
      <c r="BN877" s="1133">
        <f t="shared" si="2559"/>
        <v>0</v>
      </c>
      <c r="BO877" s="1133">
        <f t="shared" si="2559"/>
        <v>0</v>
      </c>
      <c r="BP877" s="1133">
        <f t="shared" si="2559"/>
        <v>0</v>
      </c>
      <c r="BQ877" s="1133">
        <f t="shared" si="2559"/>
        <v>0</v>
      </c>
      <c r="BR877" s="1133">
        <f t="shared" si="2559"/>
        <v>0</v>
      </c>
      <c r="BS877" s="1133">
        <f t="shared" si="2559"/>
        <v>0</v>
      </c>
      <c r="BT877" s="1133">
        <f t="shared" si="2559"/>
        <v>0</v>
      </c>
      <c r="BU877" s="814"/>
      <c r="BV877" s="1133">
        <f t="shared" ref="BV877:BY877" si="2560">SUM(BV583)</f>
        <v>0</v>
      </c>
      <c r="BW877" s="1133">
        <f t="shared" si="2560"/>
        <v>0</v>
      </c>
      <c r="BX877" s="1133">
        <f t="shared" si="2560"/>
        <v>0</v>
      </c>
      <c r="BY877" s="1133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50">
        <f t="shared" si="2544"/>
        <v>0</v>
      </c>
      <c r="CE877" s="1351">
        <f t="shared" si="2544"/>
        <v>0</v>
      </c>
      <c r="CF877" s="1352">
        <f t="shared" si="2544"/>
        <v>0</v>
      </c>
      <c r="CG877" s="1352">
        <f t="shared" si="2544"/>
        <v>0</v>
      </c>
      <c r="CH877" s="1352">
        <f t="shared" si="2544"/>
        <v>0</v>
      </c>
      <c r="CI877" s="1352">
        <f t="shared" si="2544"/>
        <v>0</v>
      </c>
      <c r="CJ877" s="1352">
        <f t="shared" si="2544"/>
        <v>0</v>
      </c>
      <c r="CK877" s="1353">
        <f t="shared" si="2544"/>
        <v>0</v>
      </c>
      <c r="CL877" s="1353">
        <f t="shared" si="2544"/>
        <v>0</v>
      </c>
      <c r="CM877" s="1353">
        <f t="shared" si="2544"/>
        <v>0</v>
      </c>
      <c r="CN877" s="1352">
        <f t="shared" si="2544"/>
        <v>0</v>
      </c>
      <c r="CO877" s="1352">
        <f t="shared" si="2544"/>
        <v>0</v>
      </c>
      <c r="CP877" s="1352">
        <f t="shared" si="2544"/>
        <v>0</v>
      </c>
      <c r="CQ877" s="1352">
        <f t="shared" si="2544"/>
        <v>0</v>
      </c>
      <c r="CR877" s="1352">
        <f t="shared" si="2544"/>
        <v>0</v>
      </c>
      <c r="CS877" s="1351">
        <f t="shared" si="2537"/>
        <v>0</v>
      </c>
      <c r="CT877" s="1382">
        <f t="shared" si="2464"/>
        <v>0</v>
      </c>
      <c r="CU877" s="1435">
        <f t="shared" si="2545"/>
        <v>0</v>
      </c>
      <c r="CV877" s="1365">
        <f t="shared" si="2545"/>
        <v>0</v>
      </c>
      <c r="CW877" s="1366">
        <f t="shared" si="2545"/>
        <v>0</v>
      </c>
      <c r="CX877" s="1366">
        <f t="shared" si="2545"/>
        <v>0</v>
      </c>
      <c r="CY877" s="1366">
        <f t="shared" si="2545"/>
        <v>0</v>
      </c>
      <c r="CZ877" s="1366">
        <f t="shared" si="2545"/>
        <v>0</v>
      </c>
      <c r="DA877" s="1366">
        <f t="shared" si="2545"/>
        <v>0</v>
      </c>
      <c r="DB877" s="1367">
        <f t="shared" si="2545"/>
        <v>0</v>
      </c>
      <c r="DC877" s="1367">
        <f t="shared" si="2545"/>
        <v>0</v>
      </c>
      <c r="DD877" s="1367">
        <f t="shared" si="2545"/>
        <v>0</v>
      </c>
      <c r="DE877" s="1366">
        <f t="shared" si="2545"/>
        <v>0</v>
      </c>
      <c r="DF877" s="1366">
        <f t="shared" si="2545"/>
        <v>0</v>
      </c>
      <c r="DG877" s="1366">
        <f t="shared" si="2545"/>
        <v>0</v>
      </c>
      <c r="DH877" s="1366">
        <f t="shared" si="2545"/>
        <v>0</v>
      </c>
      <c r="DI877" s="1366">
        <f t="shared" si="2545"/>
        <v>0</v>
      </c>
      <c r="DJ877" s="1365">
        <f t="shared" si="2538"/>
        <v>0</v>
      </c>
      <c r="DK877" s="1435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61">SUM(D589)</f>
        <v>0</v>
      </c>
      <c r="E878" s="1133">
        <f t="shared" si="2561"/>
        <v>0</v>
      </c>
      <c r="F878" s="1133">
        <f t="shared" si="2561"/>
        <v>0</v>
      </c>
      <c r="G878" s="1133">
        <f t="shared" si="2561"/>
        <v>0</v>
      </c>
      <c r="H878" s="1133">
        <f t="shared" si="2561"/>
        <v>0</v>
      </c>
      <c r="I878" s="1133">
        <f t="shared" si="2561"/>
        <v>0</v>
      </c>
      <c r="J878" s="1133">
        <f t="shared" si="2561"/>
        <v>0</v>
      </c>
      <c r="K878" s="1133">
        <f t="shared" si="2561"/>
        <v>0</v>
      </c>
      <c r="L878" s="1133">
        <f t="shared" si="2561"/>
        <v>0</v>
      </c>
      <c r="M878" s="1133">
        <f t="shared" si="2561"/>
        <v>0</v>
      </c>
      <c r="N878" s="1133">
        <f t="shared" si="2561"/>
        <v>0</v>
      </c>
      <c r="O878" s="1133">
        <f t="shared" si="2561"/>
        <v>0</v>
      </c>
      <c r="P878" s="1133">
        <f t="shared" si="2561"/>
        <v>0</v>
      </c>
      <c r="Q878" s="1133">
        <f t="shared" si="2561"/>
        <v>0</v>
      </c>
      <c r="R878" s="1133">
        <f t="shared" si="2561"/>
        <v>0</v>
      </c>
      <c r="S878" s="814"/>
      <c r="T878" s="1133">
        <f>SUM(T589)</f>
        <v>0</v>
      </c>
      <c r="U878" s="1133">
        <f>SUM(U589)</f>
        <v>0</v>
      </c>
      <c r="V878" s="1133">
        <f t="shared" ref="V878:AJ878" si="2562">SUM(V589)</f>
        <v>0</v>
      </c>
      <c r="W878" s="1133">
        <f t="shared" si="2562"/>
        <v>0</v>
      </c>
      <c r="X878" s="1133">
        <f t="shared" si="2562"/>
        <v>0</v>
      </c>
      <c r="Y878" s="1133">
        <f t="shared" si="2562"/>
        <v>0</v>
      </c>
      <c r="Z878" s="1133">
        <f t="shared" si="2562"/>
        <v>0</v>
      </c>
      <c r="AA878" s="1133">
        <f t="shared" si="2562"/>
        <v>0</v>
      </c>
      <c r="AB878" s="1133">
        <f t="shared" si="2562"/>
        <v>0</v>
      </c>
      <c r="AC878" s="1133">
        <f t="shared" si="2562"/>
        <v>0</v>
      </c>
      <c r="AD878" s="1133">
        <f t="shared" si="2562"/>
        <v>0</v>
      </c>
      <c r="AE878" s="1133">
        <f t="shared" si="2562"/>
        <v>0</v>
      </c>
      <c r="AF878" s="1133">
        <f t="shared" si="2562"/>
        <v>0</v>
      </c>
      <c r="AG878" s="1133">
        <f t="shared" si="2562"/>
        <v>0</v>
      </c>
      <c r="AH878" s="1133">
        <f t="shared" si="2562"/>
        <v>0</v>
      </c>
      <c r="AI878" s="1133">
        <f t="shared" si="2562"/>
        <v>0</v>
      </c>
      <c r="AJ878" s="1133">
        <f t="shared" si="2562"/>
        <v>0</v>
      </c>
      <c r="AK878" s="814"/>
      <c r="AL878" s="1133">
        <f>SUM(AL589)</f>
        <v>0</v>
      </c>
      <c r="AM878" s="1133">
        <f>SUM(AM589)</f>
        <v>0</v>
      </c>
      <c r="AN878" s="1133">
        <f t="shared" ref="AN878:BB878" si="2563">SUM(AN589)</f>
        <v>0</v>
      </c>
      <c r="AO878" s="1133">
        <f t="shared" si="2563"/>
        <v>0</v>
      </c>
      <c r="AP878" s="1133">
        <f t="shared" si="2563"/>
        <v>0</v>
      </c>
      <c r="AQ878" s="1133">
        <f t="shared" si="2563"/>
        <v>0</v>
      </c>
      <c r="AR878" s="1133">
        <f t="shared" si="2563"/>
        <v>0</v>
      </c>
      <c r="AS878" s="1133">
        <f t="shared" si="2563"/>
        <v>0</v>
      </c>
      <c r="AT878" s="1133">
        <f t="shared" si="2563"/>
        <v>0</v>
      </c>
      <c r="AU878" s="1133">
        <f t="shared" si="2563"/>
        <v>0</v>
      </c>
      <c r="AV878" s="1133">
        <f t="shared" si="2563"/>
        <v>0</v>
      </c>
      <c r="AW878" s="1133">
        <f t="shared" si="2563"/>
        <v>0</v>
      </c>
      <c r="AX878" s="1133">
        <f t="shared" si="2563"/>
        <v>0</v>
      </c>
      <c r="AY878" s="1133">
        <f t="shared" si="2563"/>
        <v>0</v>
      </c>
      <c r="AZ878" s="1133">
        <f t="shared" si="2563"/>
        <v>0</v>
      </c>
      <c r="BA878" s="1133">
        <f t="shared" si="2563"/>
        <v>0</v>
      </c>
      <c r="BB878" s="1133">
        <f t="shared" si="2563"/>
        <v>0</v>
      </c>
      <c r="BC878" s="814"/>
      <c r="BD878" s="1133">
        <f>SUM(BD589)</f>
        <v>0</v>
      </c>
      <c r="BE878" s="1133">
        <f>SUM(BE589)</f>
        <v>0</v>
      </c>
      <c r="BF878" s="1133">
        <f t="shared" ref="BF878:BT878" si="2564">SUM(BF589)</f>
        <v>0</v>
      </c>
      <c r="BG878" s="1133">
        <f t="shared" si="2564"/>
        <v>0</v>
      </c>
      <c r="BH878" s="1133">
        <f t="shared" si="2564"/>
        <v>0</v>
      </c>
      <c r="BI878" s="1133">
        <f t="shared" si="2564"/>
        <v>0</v>
      </c>
      <c r="BJ878" s="1133">
        <f t="shared" si="2564"/>
        <v>0</v>
      </c>
      <c r="BK878" s="1133">
        <f t="shared" si="2564"/>
        <v>0</v>
      </c>
      <c r="BL878" s="1133">
        <f t="shared" si="2564"/>
        <v>0</v>
      </c>
      <c r="BM878" s="1133">
        <f t="shared" si="2564"/>
        <v>0</v>
      </c>
      <c r="BN878" s="1133">
        <f t="shared" si="2564"/>
        <v>0</v>
      </c>
      <c r="BO878" s="1133">
        <f t="shared" si="2564"/>
        <v>0</v>
      </c>
      <c r="BP878" s="1133">
        <f t="shared" si="2564"/>
        <v>0</v>
      </c>
      <c r="BQ878" s="1133">
        <f t="shared" si="2564"/>
        <v>0</v>
      </c>
      <c r="BR878" s="1133">
        <f t="shared" si="2564"/>
        <v>0</v>
      </c>
      <c r="BS878" s="1133">
        <f t="shared" si="2564"/>
        <v>0</v>
      </c>
      <c r="BT878" s="1133">
        <f t="shared" si="2564"/>
        <v>0</v>
      </c>
      <c r="BU878" s="814"/>
      <c r="BV878" s="1133">
        <f t="shared" ref="BV878:BY878" si="2565">SUM(BV589)</f>
        <v>0</v>
      </c>
      <c r="BW878" s="1133">
        <f t="shared" si="2565"/>
        <v>0</v>
      </c>
      <c r="BX878" s="1133">
        <f t="shared" si="2565"/>
        <v>0</v>
      </c>
      <c r="BY878" s="1133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50">
        <f t="shared" si="2544"/>
        <v>0</v>
      </c>
      <c r="CE878" s="1351">
        <f t="shared" si="2544"/>
        <v>0</v>
      </c>
      <c r="CF878" s="1352">
        <f t="shared" si="2544"/>
        <v>0</v>
      </c>
      <c r="CG878" s="1352">
        <f t="shared" si="2544"/>
        <v>0</v>
      </c>
      <c r="CH878" s="1352">
        <f t="shared" si="2544"/>
        <v>0</v>
      </c>
      <c r="CI878" s="1352">
        <f t="shared" si="2544"/>
        <v>0</v>
      </c>
      <c r="CJ878" s="1352">
        <f t="shared" si="2544"/>
        <v>0</v>
      </c>
      <c r="CK878" s="1353">
        <f t="shared" si="2544"/>
        <v>0</v>
      </c>
      <c r="CL878" s="1353">
        <f t="shared" si="2544"/>
        <v>0</v>
      </c>
      <c r="CM878" s="1353">
        <f t="shared" si="2544"/>
        <v>0</v>
      </c>
      <c r="CN878" s="1352">
        <f t="shared" si="2544"/>
        <v>0</v>
      </c>
      <c r="CO878" s="1352">
        <f t="shared" si="2544"/>
        <v>0</v>
      </c>
      <c r="CP878" s="1352">
        <f t="shared" si="2544"/>
        <v>0</v>
      </c>
      <c r="CQ878" s="1352">
        <f t="shared" si="2544"/>
        <v>0</v>
      </c>
      <c r="CR878" s="1352">
        <f t="shared" si="2544"/>
        <v>0</v>
      </c>
      <c r="CS878" s="1351">
        <f t="shared" si="2537"/>
        <v>0</v>
      </c>
      <c r="CT878" s="1382">
        <f t="shared" si="2464"/>
        <v>0</v>
      </c>
      <c r="CU878" s="1435">
        <f t="shared" si="2545"/>
        <v>0</v>
      </c>
      <c r="CV878" s="1365">
        <f t="shared" si="2545"/>
        <v>0</v>
      </c>
      <c r="CW878" s="1366">
        <f t="shared" si="2545"/>
        <v>0</v>
      </c>
      <c r="CX878" s="1366">
        <f t="shared" si="2545"/>
        <v>0</v>
      </c>
      <c r="CY878" s="1366">
        <f t="shared" si="2545"/>
        <v>0</v>
      </c>
      <c r="CZ878" s="1366">
        <f t="shared" si="2545"/>
        <v>0</v>
      </c>
      <c r="DA878" s="1366">
        <f t="shared" si="2545"/>
        <v>0</v>
      </c>
      <c r="DB878" s="1367">
        <f t="shared" si="2545"/>
        <v>0</v>
      </c>
      <c r="DC878" s="1367">
        <f t="shared" si="2545"/>
        <v>0</v>
      </c>
      <c r="DD878" s="1367">
        <f t="shared" si="2545"/>
        <v>0</v>
      </c>
      <c r="DE878" s="1366">
        <f t="shared" si="2545"/>
        <v>0</v>
      </c>
      <c r="DF878" s="1366">
        <f t="shared" si="2545"/>
        <v>0</v>
      </c>
      <c r="DG878" s="1366">
        <f t="shared" si="2545"/>
        <v>0</v>
      </c>
      <c r="DH878" s="1366">
        <f t="shared" si="2545"/>
        <v>0</v>
      </c>
      <c r="DI878" s="1366">
        <f t="shared" si="2545"/>
        <v>0</v>
      </c>
      <c r="DJ878" s="1365">
        <f t="shared" si="2538"/>
        <v>0</v>
      </c>
      <c r="DK878" s="1435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41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50">
        <f t="shared" si="2544"/>
        <v>0</v>
      </c>
      <c r="CE879" s="1351">
        <f t="shared" si="2544"/>
        <v>0</v>
      </c>
      <c r="CF879" s="1352">
        <f t="shared" si="2544"/>
        <v>0</v>
      </c>
      <c r="CG879" s="1352">
        <f t="shared" si="2544"/>
        <v>0</v>
      </c>
      <c r="CH879" s="1352">
        <f t="shared" si="2544"/>
        <v>0</v>
      </c>
      <c r="CI879" s="1352">
        <f t="shared" si="2544"/>
        <v>0</v>
      </c>
      <c r="CJ879" s="1352">
        <f t="shared" si="2544"/>
        <v>0</v>
      </c>
      <c r="CK879" s="1353">
        <f t="shared" si="2544"/>
        <v>0</v>
      </c>
      <c r="CL879" s="1353">
        <f t="shared" si="2544"/>
        <v>0</v>
      </c>
      <c r="CM879" s="1353">
        <f t="shared" si="2544"/>
        <v>0</v>
      </c>
      <c r="CN879" s="1352">
        <f t="shared" si="2544"/>
        <v>3.2289628180039143E-4</v>
      </c>
      <c r="CO879" s="1352">
        <f t="shared" si="2544"/>
        <v>3.2289628180039143E-4</v>
      </c>
      <c r="CP879" s="1352">
        <f t="shared" si="2544"/>
        <v>3.2289628180039143E-4</v>
      </c>
      <c r="CQ879" s="1352">
        <f t="shared" si="2544"/>
        <v>1.3776908023483366E-3</v>
      </c>
      <c r="CR879" s="1352">
        <f t="shared" si="2544"/>
        <v>1.5499021526418791E-3</v>
      </c>
      <c r="CS879" s="1351">
        <f t="shared" si="2537"/>
        <v>1.7713167458764324E-3</v>
      </c>
      <c r="CT879" s="1382">
        <f t="shared" si="2464"/>
        <v>2.3248532289628183E-3</v>
      </c>
      <c r="CU879" s="1435">
        <f t="shared" si="2545"/>
        <v>0</v>
      </c>
      <c r="CV879" s="1365">
        <f t="shared" si="2545"/>
        <v>0</v>
      </c>
      <c r="CW879" s="1366">
        <f t="shared" si="2545"/>
        <v>0</v>
      </c>
      <c r="CX879" s="1366">
        <f t="shared" si="2545"/>
        <v>0</v>
      </c>
      <c r="CY879" s="1366">
        <f t="shared" si="2545"/>
        <v>0</v>
      </c>
      <c r="CZ879" s="1366">
        <f t="shared" si="2545"/>
        <v>0</v>
      </c>
      <c r="DA879" s="1366">
        <f t="shared" si="2545"/>
        <v>0</v>
      </c>
      <c r="DB879" s="1367">
        <f t="shared" si="2545"/>
        <v>0</v>
      </c>
      <c r="DC879" s="1367">
        <f t="shared" si="2545"/>
        <v>0</v>
      </c>
      <c r="DD879" s="1367">
        <f t="shared" si="2545"/>
        <v>0</v>
      </c>
      <c r="DE879" s="1366">
        <f t="shared" si="2545"/>
        <v>0</v>
      </c>
      <c r="DF879" s="1366">
        <f t="shared" si="2545"/>
        <v>0</v>
      </c>
      <c r="DG879" s="1366">
        <f t="shared" si="2545"/>
        <v>0</v>
      </c>
      <c r="DH879" s="1366">
        <f t="shared" si="2545"/>
        <v>0</v>
      </c>
      <c r="DI879" s="1366">
        <f t="shared" si="2545"/>
        <v>0</v>
      </c>
      <c r="DJ879" s="1365">
        <f t="shared" si="2538"/>
        <v>0</v>
      </c>
      <c r="DK879" s="1435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41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50">
        <f t="shared" si="2544"/>
        <v>0</v>
      </c>
      <c r="CE880" s="1351">
        <f t="shared" si="2544"/>
        <v>0</v>
      </c>
      <c r="CF880" s="1352">
        <f t="shared" si="2544"/>
        <v>0</v>
      </c>
      <c r="CG880" s="1352">
        <f t="shared" si="2544"/>
        <v>0</v>
      </c>
      <c r="CH880" s="1352">
        <f t="shared" si="2544"/>
        <v>0</v>
      </c>
      <c r="CI880" s="1352">
        <f t="shared" si="2544"/>
        <v>0</v>
      </c>
      <c r="CJ880" s="1352">
        <f t="shared" si="2544"/>
        <v>0</v>
      </c>
      <c r="CK880" s="1353">
        <f t="shared" si="2544"/>
        <v>0</v>
      </c>
      <c r="CL880" s="1353">
        <f t="shared" si="2544"/>
        <v>0</v>
      </c>
      <c r="CM880" s="1353">
        <f t="shared" si="2544"/>
        <v>0</v>
      </c>
      <c r="CN880" s="1352">
        <f t="shared" si="2544"/>
        <v>0</v>
      </c>
      <c r="CO880" s="1352">
        <f t="shared" si="2544"/>
        <v>0</v>
      </c>
      <c r="CP880" s="1352">
        <f t="shared" si="2544"/>
        <v>6.1969993476842795E-4</v>
      </c>
      <c r="CQ880" s="1352">
        <f t="shared" si="2544"/>
        <v>2.1246854906346101E-3</v>
      </c>
      <c r="CR880" s="1352">
        <f t="shared" si="2544"/>
        <v>8.0974124809741251E-3</v>
      </c>
      <c r="CS880" s="1351">
        <f t="shared" si="2537"/>
        <v>8.4987419625384402E-3</v>
      </c>
      <c r="CT880" s="1382">
        <f t="shared" si="2464"/>
        <v>5.949119373776908E-2</v>
      </c>
      <c r="CU880" s="1435">
        <f t="shared" si="2545"/>
        <v>0</v>
      </c>
      <c r="CV880" s="1365">
        <f t="shared" si="2545"/>
        <v>0</v>
      </c>
      <c r="CW880" s="1366">
        <f t="shared" si="2545"/>
        <v>0</v>
      </c>
      <c r="CX880" s="1366">
        <f t="shared" si="2545"/>
        <v>0</v>
      </c>
      <c r="CY880" s="1366">
        <f t="shared" si="2545"/>
        <v>0</v>
      </c>
      <c r="CZ880" s="1366">
        <f t="shared" si="2545"/>
        <v>0</v>
      </c>
      <c r="DA880" s="1366">
        <f t="shared" si="2545"/>
        <v>0</v>
      </c>
      <c r="DB880" s="1367">
        <f t="shared" si="2545"/>
        <v>0</v>
      </c>
      <c r="DC880" s="1367">
        <f t="shared" si="2545"/>
        <v>0</v>
      </c>
      <c r="DD880" s="1367">
        <f t="shared" si="2545"/>
        <v>0</v>
      </c>
      <c r="DE880" s="1366">
        <f t="shared" si="2545"/>
        <v>0</v>
      </c>
      <c r="DF880" s="1366">
        <f t="shared" si="2545"/>
        <v>0</v>
      </c>
      <c r="DG880" s="1366">
        <f t="shared" si="2545"/>
        <v>0</v>
      </c>
      <c r="DH880" s="1366">
        <f t="shared" si="2545"/>
        <v>0</v>
      </c>
      <c r="DI880" s="1366">
        <f t="shared" si="2545"/>
        <v>0</v>
      </c>
      <c r="DJ880" s="1365">
        <f t="shared" si="2538"/>
        <v>7.9321591650358767E-3</v>
      </c>
      <c r="DK880" s="1435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41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50">
        <f t="shared" si="2544"/>
        <v>0</v>
      </c>
      <c r="CE881" s="1351">
        <f t="shared" si="2544"/>
        <v>0</v>
      </c>
      <c r="CF881" s="1352">
        <f t="shared" si="2544"/>
        <v>0</v>
      </c>
      <c r="CG881" s="1352">
        <f t="shared" si="2544"/>
        <v>0</v>
      </c>
      <c r="CH881" s="1352">
        <f t="shared" si="2544"/>
        <v>0</v>
      </c>
      <c r="CI881" s="1352">
        <f t="shared" si="2544"/>
        <v>0</v>
      </c>
      <c r="CJ881" s="1352">
        <f t="shared" si="2544"/>
        <v>0</v>
      </c>
      <c r="CK881" s="1353">
        <f t="shared" si="2544"/>
        <v>0</v>
      </c>
      <c r="CL881" s="1353">
        <f t="shared" si="2544"/>
        <v>0</v>
      </c>
      <c r="CM881" s="1353">
        <f t="shared" si="2544"/>
        <v>0</v>
      </c>
      <c r="CN881" s="1352">
        <f t="shared" si="2544"/>
        <v>0</v>
      </c>
      <c r="CO881" s="1352">
        <f t="shared" si="2544"/>
        <v>0</v>
      </c>
      <c r="CP881" s="1352">
        <f t="shared" si="2544"/>
        <v>0</v>
      </c>
      <c r="CQ881" s="1352">
        <f t="shared" si="2544"/>
        <v>0</v>
      </c>
      <c r="CR881" s="1352">
        <f t="shared" si="2544"/>
        <v>0</v>
      </c>
      <c r="CS881" s="1351">
        <f t="shared" si="2537"/>
        <v>3.3594259621656884E-3</v>
      </c>
      <c r="CT881" s="1382">
        <f t="shared" si="2464"/>
        <v>3.3594259621656884E-3</v>
      </c>
      <c r="CU881" s="1435">
        <f t="shared" si="2545"/>
        <v>0</v>
      </c>
      <c r="CV881" s="1365">
        <f t="shared" si="2545"/>
        <v>0</v>
      </c>
      <c r="CW881" s="1366">
        <f t="shared" si="2545"/>
        <v>0</v>
      </c>
      <c r="CX881" s="1366">
        <f t="shared" si="2545"/>
        <v>0</v>
      </c>
      <c r="CY881" s="1366">
        <f t="shared" si="2545"/>
        <v>0</v>
      </c>
      <c r="CZ881" s="1366">
        <f t="shared" si="2545"/>
        <v>0</v>
      </c>
      <c r="DA881" s="1366">
        <f t="shared" si="2545"/>
        <v>0</v>
      </c>
      <c r="DB881" s="1367">
        <f t="shared" si="2545"/>
        <v>0</v>
      </c>
      <c r="DC881" s="1367">
        <f t="shared" si="2545"/>
        <v>0</v>
      </c>
      <c r="DD881" s="1367">
        <f t="shared" si="2545"/>
        <v>0</v>
      </c>
      <c r="DE881" s="1366">
        <f t="shared" si="2545"/>
        <v>0</v>
      </c>
      <c r="DF881" s="1366">
        <f t="shared" si="2545"/>
        <v>0</v>
      </c>
      <c r="DG881" s="1366">
        <f t="shared" si="2545"/>
        <v>0</v>
      </c>
      <c r="DH881" s="1366">
        <f t="shared" si="2545"/>
        <v>0</v>
      </c>
      <c r="DI881" s="1366">
        <f t="shared" si="2545"/>
        <v>0</v>
      </c>
      <c r="DJ881" s="1365">
        <f t="shared" si="2538"/>
        <v>4.0313111545988253E-2</v>
      </c>
      <c r="DK881" s="1435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41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50">
        <f t="shared" si="2544"/>
        <v>0</v>
      </c>
      <c r="CE882" s="1351">
        <f t="shared" si="2544"/>
        <v>0</v>
      </c>
      <c r="CF882" s="1352">
        <f t="shared" si="2544"/>
        <v>0</v>
      </c>
      <c r="CG882" s="1352">
        <f t="shared" si="2544"/>
        <v>0</v>
      </c>
      <c r="CH882" s="1352">
        <f t="shared" si="2544"/>
        <v>0</v>
      </c>
      <c r="CI882" s="1352">
        <f t="shared" si="2544"/>
        <v>0</v>
      </c>
      <c r="CJ882" s="1352">
        <f t="shared" si="2544"/>
        <v>0</v>
      </c>
      <c r="CK882" s="1353">
        <f t="shared" si="2544"/>
        <v>0</v>
      </c>
      <c r="CL882" s="1353">
        <f t="shared" si="2544"/>
        <v>0</v>
      </c>
      <c r="CM882" s="1353">
        <f t="shared" si="2544"/>
        <v>0</v>
      </c>
      <c r="CN882" s="1352">
        <f t="shared" si="2544"/>
        <v>0</v>
      </c>
      <c r="CO882" s="1352">
        <f t="shared" si="2544"/>
        <v>0</v>
      </c>
      <c r="CP882" s="1352">
        <f t="shared" si="2544"/>
        <v>1.5655577299412916E-4</v>
      </c>
      <c r="CQ882" s="1352">
        <f t="shared" si="2544"/>
        <v>8.2191780821917813E-4</v>
      </c>
      <c r="CR882" s="1352">
        <f t="shared" si="2544"/>
        <v>3.2876712328767125E-3</v>
      </c>
      <c r="CS882" s="1351">
        <f t="shared" si="2537"/>
        <v>3.7573385518590995E-3</v>
      </c>
      <c r="CT882" s="1382">
        <f t="shared" si="2464"/>
        <v>5.4794520547945206E-3</v>
      </c>
      <c r="CU882" s="1435">
        <f t="shared" si="2545"/>
        <v>0</v>
      </c>
      <c r="CV882" s="1365">
        <f t="shared" si="2545"/>
        <v>0</v>
      </c>
      <c r="CW882" s="1366">
        <f t="shared" si="2545"/>
        <v>0</v>
      </c>
      <c r="CX882" s="1366">
        <f t="shared" si="2545"/>
        <v>0</v>
      </c>
      <c r="CY882" s="1366">
        <f t="shared" si="2545"/>
        <v>0</v>
      </c>
      <c r="CZ882" s="1366">
        <f t="shared" si="2545"/>
        <v>0</v>
      </c>
      <c r="DA882" s="1366">
        <f t="shared" si="2545"/>
        <v>0</v>
      </c>
      <c r="DB882" s="1367">
        <f t="shared" si="2545"/>
        <v>0</v>
      </c>
      <c r="DC882" s="1367">
        <f t="shared" si="2545"/>
        <v>0</v>
      </c>
      <c r="DD882" s="1367">
        <f t="shared" si="2545"/>
        <v>0</v>
      </c>
      <c r="DE882" s="1366">
        <f t="shared" si="2545"/>
        <v>0</v>
      </c>
      <c r="DF882" s="1366">
        <f t="shared" si="2545"/>
        <v>0</v>
      </c>
      <c r="DG882" s="1366">
        <f t="shared" si="2545"/>
        <v>0</v>
      </c>
      <c r="DH882" s="1366">
        <f t="shared" si="2545"/>
        <v>0</v>
      </c>
      <c r="DI882" s="1366">
        <f t="shared" si="2545"/>
        <v>1.315068493150685E-3</v>
      </c>
      <c r="DJ882" s="1365">
        <f t="shared" si="2538"/>
        <v>9.3933463796477493E-3</v>
      </c>
      <c r="DK882" s="1435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41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50">
        <f t="shared" si="2544"/>
        <v>0</v>
      </c>
      <c r="CE883" s="1351">
        <f t="shared" si="2544"/>
        <v>0</v>
      </c>
      <c r="CF883" s="1352">
        <f t="shared" si="2544"/>
        <v>0</v>
      </c>
      <c r="CG883" s="1352">
        <f t="shared" si="2544"/>
        <v>0</v>
      </c>
      <c r="CH883" s="1352">
        <f t="shared" si="2544"/>
        <v>0</v>
      </c>
      <c r="CI883" s="1352">
        <f t="shared" si="2544"/>
        <v>0</v>
      </c>
      <c r="CJ883" s="1352">
        <f t="shared" si="2544"/>
        <v>0</v>
      </c>
      <c r="CK883" s="1353">
        <f t="shared" si="2544"/>
        <v>0</v>
      </c>
      <c r="CL883" s="1353">
        <f t="shared" si="2544"/>
        <v>0</v>
      </c>
      <c r="CM883" s="1353">
        <f t="shared" si="2544"/>
        <v>0</v>
      </c>
      <c r="CN883" s="1352">
        <f t="shared" si="2544"/>
        <v>0</v>
      </c>
      <c r="CO883" s="1352">
        <f t="shared" si="2544"/>
        <v>0</v>
      </c>
      <c r="CP883" s="1352">
        <f t="shared" si="2544"/>
        <v>0</v>
      </c>
      <c r="CQ883" s="1352">
        <f t="shared" si="2544"/>
        <v>0</v>
      </c>
      <c r="CR883" s="1352">
        <f t="shared" si="2544"/>
        <v>1.8884540117416831E-3</v>
      </c>
      <c r="CS883" s="1351">
        <f t="shared" si="2537"/>
        <v>1.942409840648588E-2</v>
      </c>
      <c r="CT883" s="1382">
        <f t="shared" si="2464"/>
        <v>0.12086105675146772</v>
      </c>
      <c r="CU883" s="1435">
        <f t="shared" si="2545"/>
        <v>0</v>
      </c>
      <c r="CV883" s="1365">
        <f t="shared" si="2545"/>
        <v>0</v>
      </c>
      <c r="CW883" s="1366">
        <f t="shared" si="2545"/>
        <v>0</v>
      </c>
      <c r="CX883" s="1366">
        <f t="shared" si="2545"/>
        <v>0</v>
      </c>
      <c r="CY883" s="1366">
        <f t="shared" si="2545"/>
        <v>0</v>
      </c>
      <c r="CZ883" s="1366">
        <f t="shared" si="2545"/>
        <v>0</v>
      </c>
      <c r="DA883" s="1366">
        <f t="shared" si="2545"/>
        <v>0</v>
      </c>
      <c r="DB883" s="1367">
        <f t="shared" si="2545"/>
        <v>0</v>
      </c>
      <c r="DC883" s="1367">
        <f t="shared" si="2545"/>
        <v>0</v>
      </c>
      <c r="DD883" s="1367">
        <f t="shared" si="2545"/>
        <v>0</v>
      </c>
      <c r="DE883" s="1366">
        <f t="shared" si="2545"/>
        <v>0</v>
      </c>
      <c r="DF883" s="1366">
        <f t="shared" si="2545"/>
        <v>0</v>
      </c>
      <c r="DG883" s="1366">
        <f t="shared" si="2545"/>
        <v>0</v>
      </c>
      <c r="DH883" s="1366">
        <f t="shared" si="2545"/>
        <v>0</v>
      </c>
      <c r="DI883" s="1366">
        <f t="shared" si="2545"/>
        <v>0</v>
      </c>
      <c r="DJ883" s="1365">
        <f t="shared" si="2538"/>
        <v>4.5322896281800393E-3</v>
      </c>
      <c r="DK883" s="1435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41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50">
        <f t="shared" si="2544"/>
        <v>0</v>
      </c>
      <c r="CE884" s="1351">
        <f t="shared" si="2544"/>
        <v>0</v>
      </c>
      <c r="CF884" s="1352">
        <f t="shared" si="2544"/>
        <v>0</v>
      </c>
      <c r="CG884" s="1352">
        <f t="shared" si="2544"/>
        <v>0</v>
      </c>
      <c r="CH884" s="1352">
        <f t="shared" si="2544"/>
        <v>0</v>
      </c>
      <c r="CI884" s="1352">
        <f t="shared" si="2544"/>
        <v>0</v>
      </c>
      <c r="CJ884" s="1352">
        <f t="shared" si="2544"/>
        <v>0</v>
      </c>
      <c r="CK884" s="1353">
        <f t="shared" si="2544"/>
        <v>0</v>
      </c>
      <c r="CL884" s="1353">
        <f t="shared" si="2544"/>
        <v>0</v>
      </c>
      <c r="CM884" s="1353">
        <f t="shared" si="2544"/>
        <v>2.2113502935420747E-3</v>
      </c>
      <c r="CN884" s="1352">
        <f t="shared" si="2544"/>
        <v>4.4227005870841494E-3</v>
      </c>
      <c r="CO884" s="1352">
        <f t="shared" si="2544"/>
        <v>6.6340508806262228E-3</v>
      </c>
      <c r="CP884" s="1352">
        <f t="shared" si="2544"/>
        <v>7.5817724350013983E-3</v>
      </c>
      <c r="CQ884" s="1352">
        <f t="shared" si="2544"/>
        <v>7.5817724350013983E-3</v>
      </c>
      <c r="CR884" s="1352">
        <f t="shared" si="2544"/>
        <v>2.2113502935420744E-2</v>
      </c>
      <c r="CS884" s="1351">
        <f t="shared" si="2537"/>
        <v>2.6536203522504891E-2</v>
      </c>
      <c r="CT884" s="1382">
        <f t="shared" si="2464"/>
        <v>7.0763209393346391E-2</v>
      </c>
      <c r="CU884" s="1435">
        <f t="shared" si="2545"/>
        <v>0</v>
      </c>
      <c r="CV884" s="1365">
        <f t="shared" si="2545"/>
        <v>0</v>
      </c>
      <c r="CW884" s="1366">
        <f t="shared" si="2545"/>
        <v>0</v>
      </c>
      <c r="CX884" s="1366">
        <f t="shared" si="2545"/>
        <v>0</v>
      </c>
      <c r="CY884" s="1366">
        <f t="shared" si="2545"/>
        <v>0</v>
      </c>
      <c r="CZ884" s="1366">
        <f t="shared" si="2545"/>
        <v>0</v>
      </c>
      <c r="DA884" s="1366">
        <f t="shared" si="2545"/>
        <v>0</v>
      </c>
      <c r="DB884" s="1367">
        <f t="shared" si="2545"/>
        <v>0</v>
      </c>
      <c r="DC884" s="1367">
        <f t="shared" si="2545"/>
        <v>0</v>
      </c>
      <c r="DD884" s="1367">
        <f t="shared" si="2545"/>
        <v>0</v>
      </c>
      <c r="DE884" s="1366">
        <f t="shared" si="2545"/>
        <v>0</v>
      </c>
      <c r="DF884" s="1366">
        <f t="shared" si="2545"/>
        <v>6.3686888454011744E-3</v>
      </c>
      <c r="DG884" s="1366">
        <f t="shared" si="2545"/>
        <v>1.4742335290280496E-2</v>
      </c>
      <c r="DH884" s="1366">
        <f t="shared" si="2545"/>
        <v>1.5163544870002797E-2</v>
      </c>
      <c r="DI884" s="1366">
        <f t="shared" si="2545"/>
        <v>3.5381604696673195E-2</v>
      </c>
      <c r="DJ884" s="1365">
        <f t="shared" si="2538"/>
        <v>3.5381604696673195E-2</v>
      </c>
      <c r="DK884" s="1435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41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50">
        <f t="shared" si="2544"/>
        <v>0</v>
      </c>
      <c r="CE885" s="1351">
        <f t="shared" si="2544"/>
        <v>0</v>
      </c>
      <c r="CF885" s="1352">
        <f t="shared" si="2544"/>
        <v>0</v>
      </c>
      <c r="CG885" s="1352">
        <f t="shared" si="2544"/>
        <v>0</v>
      </c>
      <c r="CH885" s="1352">
        <f t="shared" si="2544"/>
        <v>0</v>
      </c>
      <c r="CI885" s="1352">
        <f t="shared" si="2544"/>
        <v>0</v>
      </c>
      <c r="CJ885" s="1352">
        <f t="shared" si="2544"/>
        <v>0</v>
      </c>
      <c r="CK885" s="1353">
        <f t="shared" si="2544"/>
        <v>0</v>
      </c>
      <c r="CL885" s="1353">
        <f t="shared" si="2544"/>
        <v>0</v>
      </c>
      <c r="CM885" s="1353">
        <f t="shared" si="2544"/>
        <v>0</v>
      </c>
      <c r="CN885" s="1352">
        <f t="shared" si="2544"/>
        <v>0</v>
      </c>
      <c r="CO885" s="1352">
        <f t="shared" si="2544"/>
        <v>0</v>
      </c>
      <c r="CP885" s="1352">
        <f t="shared" si="2544"/>
        <v>0</v>
      </c>
      <c r="CQ885" s="1352">
        <f t="shared" si="2544"/>
        <v>0</v>
      </c>
      <c r="CR885" s="1352">
        <f t="shared" si="2544"/>
        <v>0</v>
      </c>
      <c r="CS885" s="1351">
        <f t="shared" si="2537"/>
        <v>0</v>
      </c>
      <c r="CT885" s="1382">
        <f t="shared" si="2464"/>
        <v>0</v>
      </c>
      <c r="CU885" s="1435">
        <f t="shared" si="2545"/>
        <v>0</v>
      </c>
      <c r="CV885" s="1365">
        <f t="shared" si="2545"/>
        <v>0</v>
      </c>
      <c r="CW885" s="1366">
        <f t="shared" si="2545"/>
        <v>0</v>
      </c>
      <c r="CX885" s="1366">
        <f t="shared" si="2545"/>
        <v>0</v>
      </c>
      <c r="CY885" s="1366">
        <f t="shared" si="2545"/>
        <v>0</v>
      </c>
      <c r="CZ885" s="1366">
        <f t="shared" si="2545"/>
        <v>0</v>
      </c>
      <c r="DA885" s="1366">
        <f t="shared" si="2545"/>
        <v>0</v>
      </c>
      <c r="DB885" s="1367">
        <f t="shared" si="2545"/>
        <v>0</v>
      </c>
      <c r="DC885" s="1367">
        <f t="shared" si="2545"/>
        <v>0</v>
      </c>
      <c r="DD885" s="1367">
        <f t="shared" si="2545"/>
        <v>0</v>
      </c>
      <c r="DE885" s="1366">
        <f t="shared" si="2545"/>
        <v>0</v>
      </c>
      <c r="DF885" s="1366">
        <f t="shared" si="2545"/>
        <v>0</v>
      </c>
      <c r="DG885" s="1366">
        <f t="shared" si="2545"/>
        <v>0</v>
      </c>
      <c r="DH885" s="1366">
        <f t="shared" si="2545"/>
        <v>0</v>
      </c>
      <c r="DI885" s="1366">
        <f t="shared" si="2545"/>
        <v>0</v>
      </c>
      <c r="DJ885" s="1365">
        <f t="shared" si="2538"/>
        <v>0</v>
      </c>
      <c r="DK885" s="1435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5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41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50">
        <f t="shared" si="2544"/>
        <v>0</v>
      </c>
      <c r="CE886" s="1351">
        <f t="shared" si="2544"/>
        <v>0</v>
      </c>
      <c r="CF886" s="1352">
        <f t="shared" si="2544"/>
        <v>0</v>
      </c>
      <c r="CG886" s="1352">
        <f t="shared" si="2544"/>
        <v>0</v>
      </c>
      <c r="CH886" s="1352">
        <f t="shared" si="2544"/>
        <v>0</v>
      </c>
      <c r="CI886" s="1352">
        <f t="shared" si="2544"/>
        <v>0</v>
      </c>
      <c r="CJ886" s="1352">
        <f t="shared" si="2544"/>
        <v>0</v>
      </c>
      <c r="CK886" s="1353">
        <f t="shared" si="2544"/>
        <v>0</v>
      </c>
      <c r="CL886" s="1353">
        <f t="shared" si="2544"/>
        <v>0</v>
      </c>
      <c r="CM886" s="1353">
        <f t="shared" si="2544"/>
        <v>0</v>
      </c>
      <c r="CN886" s="1352">
        <f t="shared" si="2544"/>
        <v>0</v>
      </c>
      <c r="CO886" s="1352">
        <f t="shared" si="2544"/>
        <v>0</v>
      </c>
      <c r="CP886" s="1352">
        <f t="shared" si="2544"/>
        <v>0</v>
      </c>
      <c r="CQ886" s="1352">
        <f t="shared" si="2544"/>
        <v>0</v>
      </c>
      <c r="CR886" s="1352">
        <f t="shared" si="2544"/>
        <v>0</v>
      </c>
      <c r="CS886" s="1351">
        <f t="shared" si="2537"/>
        <v>0</v>
      </c>
      <c r="CT886" s="1382">
        <f t="shared" si="2464"/>
        <v>0</v>
      </c>
      <c r="CU886" s="1435">
        <f t="shared" si="2545"/>
        <v>0</v>
      </c>
      <c r="CV886" s="1365">
        <f t="shared" si="2545"/>
        <v>0</v>
      </c>
      <c r="CW886" s="1366">
        <f t="shared" si="2545"/>
        <v>0</v>
      </c>
      <c r="CX886" s="1366">
        <f t="shared" si="2545"/>
        <v>0</v>
      </c>
      <c r="CY886" s="1366">
        <f t="shared" si="2545"/>
        <v>0</v>
      </c>
      <c r="CZ886" s="1366">
        <f t="shared" si="2545"/>
        <v>0</v>
      </c>
      <c r="DA886" s="1366">
        <f t="shared" si="2545"/>
        <v>0</v>
      </c>
      <c r="DB886" s="1367">
        <f t="shared" si="2545"/>
        <v>0</v>
      </c>
      <c r="DC886" s="1367">
        <f t="shared" si="2545"/>
        <v>0</v>
      </c>
      <c r="DD886" s="1367">
        <f t="shared" si="2545"/>
        <v>0</v>
      </c>
      <c r="DE886" s="1366">
        <f t="shared" si="2545"/>
        <v>0</v>
      </c>
      <c r="DF886" s="1366">
        <f t="shared" si="2545"/>
        <v>0</v>
      </c>
      <c r="DG886" s="1366">
        <f t="shared" si="2545"/>
        <v>0</v>
      </c>
      <c r="DH886" s="1366">
        <f t="shared" si="2545"/>
        <v>0</v>
      </c>
      <c r="DI886" s="1366">
        <f t="shared" si="2545"/>
        <v>0</v>
      </c>
      <c r="DJ886" s="1365">
        <f t="shared" si="2538"/>
        <v>0</v>
      </c>
      <c r="DK886" s="1435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50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07"/>
        <v>0</v>
      </c>
      <c r="CF888" s="1352">
        <f t="shared" si="2607"/>
        <v>0</v>
      </c>
      <c r="CG888" s="1352">
        <f t="shared" si="2607"/>
        <v>0</v>
      </c>
      <c r="CH888" s="1352">
        <f t="shared" si="2607"/>
        <v>0</v>
      </c>
      <c r="CI888" s="1352">
        <f t="shared" si="2607"/>
        <v>0</v>
      </c>
      <c r="CJ888" s="1352">
        <f t="shared" si="2607"/>
        <v>0</v>
      </c>
      <c r="CK888" s="1353">
        <f t="shared" si="2607"/>
        <v>0</v>
      </c>
      <c r="CL888" s="1353">
        <f t="shared" si="2607"/>
        <v>0</v>
      </c>
      <c r="CM888" s="1353">
        <f t="shared" si="2607"/>
        <v>0</v>
      </c>
      <c r="CN888" s="1352">
        <f t="shared" si="2607"/>
        <v>0</v>
      </c>
      <c r="CO888" s="1352">
        <f t="shared" si="2607"/>
        <v>0</v>
      </c>
      <c r="CP888" s="1352">
        <f t="shared" si="2607"/>
        <v>0</v>
      </c>
      <c r="CQ888" s="1352">
        <f t="shared" si="2607"/>
        <v>0</v>
      </c>
      <c r="CR888" s="1352">
        <f t="shared" si="2607"/>
        <v>0</v>
      </c>
      <c r="CS888" s="1351">
        <f t="shared" si="2607"/>
        <v>0</v>
      </c>
      <c r="CT888" s="1354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08"/>
        <v>0</v>
      </c>
      <c r="CF889" s="1352">
        <f t="shared" si="2608"/>
        <v>0</v>
      </c>
      <c r="CG889" s="1352">
        <f t="shared" si="2608"/>
        <v>0</v>
      </c>
      <c r="CH889" s="1352">
        <f t="shared" si="2608"/>
        <v>0</v>
      </c>
      <c r="CI889" s="1352">
        <f t="shared" si="2608"/>
        <v>0</v>
      </c>
      <c r="CJ889" s="1352">
        <f t="shared" si="2608"/>
        <v>0</v>
      </c>
      <c r="CK889" s="1353">
        <f t="shared" si="2608"/>
        <v>0</v>
      </c>
      <c r="CL889" s="1353">
        <f t="shared" si="2608"/>
        <v>0</v>
      </c>
      <c r="CM889" s="1353">
        <f t="shared" si="2608"/>
        <v>0</v>
      </c>
      <c r="CN889" s="1352">
        <f t="shared" si="2608"/>
        <v>0</v>
      </c>
      <c r="CO889" s="1352">
        <f t="shared" si="2608"/>
        <v>0</v>
      </c>
      <c r="CP889" s="1352">
        <f t="shared" si="2608"/>
        <v>0</v>
      </c>
      <c r="CQ889" s="1352">
        <f t="shared" si="2608"/>
        <v>0</v>
      </c>
      <c r="CR889" s="1352">
        <f t="shared" si="2608"/>
        <v>0</v>
      </c>
      <c r="CS889" s="1351">
        <f t="shared" si="2608"/>
        <v>0</v>
      </c>
      <c r="CT889" s="1354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08"/>
        <v>0</v>
      </c>
      <c r="CF890" s="1352">
        <f t="shared" si="2608"/>
        <v>0</v>
      </c>
      <c r="CG890" s="1352">
        <f t="shared" si="2608"/>
        <v>0</v>
      </c>
      <c r="CH890" s="1352">
        <f t="shared" si="2608"/>
        <v>0</v>
      </c>
      <c r="CI890" s="1352">
        <f t="shared" si="2608"/>
        <v>0</v>
      </c>
      <c r="CJ890" s="1352">
        <f t="shared" si="2608"/>
        <v>0</v>
      </c>
      <c r="CK890" s="1353">
        <f t="shared" si="2608"/>
        <v>0</v>
      </c>
      <c r="CL890" s="1353">
        <f t="shared" si="2608"/>
        <v>0</v>
      </c>
      <c r="CM890" s="1353">
        <f t="shared" si="2608"/>
        <v>0</v>
      </c>
      <c r="CN890" s="1352">
        <f t="shared" si="2608"/>
        <v>0</v>
      </c>
      <c r="CO890" s="1352">
        <f t="shared" si="2608"/>
        <v>0</v>
      </c>
      <c r="CP890" s="1352">
        <f t="shared" si="2608"/>
        <v>0</v>
      </c>
      <c r="CQ890" s="1352">
        <f t="shared" si="2608"/>
        <v>0</v>
      </c>
      <c r="CR890" s="1352">
        <f t="shared" si="2608"/>
        <v>0</v>
      </c>
      <c r="CS890" s="1351">
        <f t="shared" si="2608"/>
        <v>0</v>
      </c>
      <c r="CT890" s="1354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08"/>
        <v>0</v>
      </c>
      <c r="CF891" s="1352">
        <f t="shared" si="2608"/>
        <v>0</v>
      </c>
      <c r="CG891" s="1352">
        <f t="shared" si="2608"/>
        <v>0</v>
      </c>
      <c r="CH891" s="1352">
        <f t="shared" si="2608"/>
        <v>0</v>
      </c>
      <c r="CI891" s="1352">
        <f t="shared" si="2608"/>
        <v>0</v>
      </c>
      <c r="CJ891" s="1352">
        <f t="shared" si="2608"/>
        <v>0</v>
      </c>
      <c r="CK891" s="1353">
        <f t="shared" si="2608"/>
        <v>0</v>
      </c>
      <c r="CL891" s="1353">
        <f t="shared" si="2608"/>
        <v>0</v>
      </c>
      <c r="CM891" s="1353">
        <f t="shared" si="2608"/>
        <v>0</v>
      </c>
      <c r="CN891" s="1352">
        <f t="shared" si="2608"/>
        <v>0</v>
      </c>
      <c r="CO891" s="1352">
        <f t="shared" si="2608"/>
        <v>0</v>
      </c>
      <c r="CP891" s="1352">
        <f t="shared" si="2608"/>
        <v>0</v>
      </c>
      <c r="CQ891" s="1352">
        <f t="shared" si="2608"/>
        <v>0</v>
      </c>
      <c r="CR891" s="1352">
        <f t="shared" si="2608"/>
        <v>0</v>
      </c>
      <c r="CS891" s="1351">
        <f t="shared" si="2608"/>
        <v>0</v>
      </c>
      <c r="CT891" s="1354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08"/>
        <v>0</v>
      </c>
      <c r="CF892" s="1352">
        <f t="shared" si="2608"/>
        <v>0</v>
      </c>
      <c r="CG892" s="1352">
        <f t="shared" si="2608"/>
        <v>0</v>
      </c>
      <c r="CH892" s="1352">
        <f t="shared" si="2608"/>
        <v>0</v>
      </c>
      <c r="CI892" s="1352">
        <f t="shared" si="2608"/>
        <v>0</v>
      </c>
      <c r="CJ892" s="1352">
        <f t="shared" si="2608"/>
        <v>0</v>
      </c>
      <c r="CK892" s="1353">
        <f t="shared" si="2608"/>
        <v>0</v>
      </c>
      <c r="CL892" s="1353">
        <f t="shared" si="2608"/>
        <v>0</v>
      </c>
      <c r="CM892" s="1353">
        <f t="shared" si="2608"/>
        <v>0</v>
      </c>
      <c r="CN892" s="1352">
        <f t="shared" si="2608"/>
        <v>0</v>
      </c>
      <c r="CO892" s="1352">
        <f t="shared" si="2608"/>
        <v>0</v>
      </c>
      <c r="CP892" s="1352">
        <f t="shared" si="2608"/>
        <v>0</v>
      </c>
      <c r="CQ892" s="1352">
        <f t="shared" si="2608"/>
        <v>0</v>
      </c>
      <c r="CR892" s="1352">
        <f t="shared" si="2608"/>
        <v>0</v>
      </c>
      <c r="CS892" s="1351">
        <f t="shared" si="2608"/>
        <v>0</v>
      </c>
      <c r="CT892" s="1354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08"/>
        <v>0</v>
      </c>
      <c r="CF893" s="1352">
        <f t="shared" si="2608"/>
        <v>0</v>
      </c>
      <c r="CG893" s="1352">
        <f t="shared" si="2608"/>
        <v>0</v>
      </c>
      <c r="CH893" s="1352">
        <f t="shared" si="2608"/>
        <v>0</v>
      </c>
      <c r="CI893" s="1352">
        <f t="shared" si="2608"/>
        <v>0</v>
      </c>
      <c r="CJ893" s="1352">
        <f t="shared" si="2608"/>
        <v>0</v>
      </c>
      <c r="CK893" s="1353">
        <f t="shared" si="2608"/>
        <v>0</v>
      </c>
      <c r="CL893" s="1353">
        <f t="shared" si="2608"/>
        <v>0</v>
      </c>
      <c r="CM893" s="1353">
        <f t="shared" si="2608"/>
        <v>0</v>
      </c>
      <c r="CN893" s="1352">
        <f t="shared" si="2608"/>
        <v>0</v>
      </c>
      <c r="CO893" s="1352">
        <f t="shared" si="2608"/>
        <v>0</v>
      </c>
      <c r="CP893" s="1352">
        <f t="shared" si="2608"/>
        <v>0</v>
      </c>
      <c r="CQ893" s="1352">
        <f t="shared" si="2608"/>
        <v>0</v>
      </c>
      <c r="CR893" s="1352">
        <f t="shared" si="2608"/>
        <v>0</v>
      </c>
      <c r="CS893" s="1351">
        <f t="shared" si="2608"/>
        <v>0</v>
      </c>
      <c r="CT893" s="1354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0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54"/>
        <v>0</v>
      </c>
      <c r="CF895" s="1352">
        <f t="shared" si="2654"/>
        <v>0</v>
      </c>
      <c r="CG895" s="1352">
        <f t="shared" si="2654"/>
        <v>0</v>
      </c>
      <c r="CH895" s="1352">
        <f t="shared" si="2654"/>
        <v>0</v>
      </c>
      <c r="CI895" s="1352">
        <f t="shared" si="2654"/>
        <v>0</v>
      </c>
      <c r="CJ895" s="1352">
        <f t="shared" si="2654"/>
        <v>0</v>
      </c>
      <c r="CK895" s="1353">
        <f t="shared" si="2654"/>
        <v>0</v>
      </c>
      <c r="CL895" s="1353">
        <f t="shared" si="2654"/>
        <v>0</v>
      </c>
      <c r="CM895" s="1353">
        <f t="shared" si="2654"/>
        <v>0</v>
      </c>
      <c r="CN895" s="1352">
        <f t="shared" si="2654"/>
        <v>0</v>
      </c>
      <c r="CO895" s="1352">
        <f t="shared" si="2654"/>
        <v>0</v>
      </c>
      <c r="CP895" s="1352">
        <f t="shared" si="2654"/>
        <v>0</v>
      </c>
      <c r="CQ895" s="1352">
        <f t="shared" si="2654"/>
        <v>0</v>
      </c>
      <c r="CR895" s="1352">
        <f t="shared" si="2654"/>
        <v>0</v>
      </c>
      <c r="CS895" s="1351">
        <f t="shared" si="2654"/>
        <v>0</v>
      </c>
      <c r="CT895" s="1354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55"/>
        <v>0</v>
      </c>
      <c r="CF896" s="1352">
        <f t="shared" si="2655"/>
        <v>0</v>
      </c>
      <c r="CG896" s="1352">
        <f t="shared" si="2655"/>
        <v>0</v>
      </c>
      <c r="CH896" s="1352">
        <f t="shared" si="2655"/>
        <v>0</v>
      </c>
      <c r="CI896" s="1352">
        <f t="shared" si="2655"/>
        <v>0</v>
      </c>
      <c r="CJ896" s="1352">
        <f t="shared" si="2655"/>
        <v>0</v>
      </c>
      <c r="CK896" s="1353">
        <f t="shared" si="2655"/>
        <v>0</v>
      </c>
      <c r="CL896" s="1353">
        <f t="shared" si="2655"/>
        <v>0</v>
      </c>
      <c r="CM896" s="1353">
        <f t="shared" si="2655"/>
        <v>0</v>
      </c>
      <c r="CN896" s="1352">
        <f t="shared" si="2655"/>
        <v>0</v>
      </c>
      <c r="CO896" s="1352">
        <f t="shared" si="2655"/>
        <v>0</v>
      </c>
      <c r="CP896" s="1352">
        <f t="shared" si="2655"/>
        <v>0</v>
      </c>
      <c r="CQ896" s="1352">
        <f t="shared" si="2655"/>
        <v>0</v>
      </c>
      <c r="CR896" s="1352">
        <f t="shared" si="2655"/>
        <v>0</v>
      </c>
      <c r="CS896" s="1351">
        <f t="shared" si="2655"/>
        <v>0</v>
      </c>
      <c r="CT896" s="1354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55"/>
        <v>0</v>
      </c>
      <c r="CF897" s="1352">
        <f t="shared" si="2655"/>
        <v>0</v>
      </c>
      <c r="CG897" s="1352">
        <f t="shared" si="2655"/>
        <v>0</v>
      </c>
      <c r="CH897" s="1352">
        <f t="shared" si="2655"/>
        <v>0</v>
      </c>
      <c r="CI897" s="1352">
        <f t="shared" si="2655"/>
        <v>0</v>
      </c>
      <c r="CJ897" s="1352">
        <f t="shared" si="2655"/>
        <v>0</v>
      </c>
      <c r="CK897" s="1353">
        <f t="shared" si="2655"/>
        <v>0</v>
      </c>
      <c r="CL897" s="1353">
        <f t="shared" si="2655"/>
        <v>0</v>
      </c>
      <c r="CM897" s="1353">
        <f t="shared" si="2655"/>
        <v>0</v>
      </c>
      <c r="CN897" s="1352">
        <f t="shared" si="2655"/>
        <v>0</v>
      </c>
      <c r="CO897" s="1352">
        <f t="shared" si="2655"/>
        <v>0</v>
      </c>
      <c r="CP897" s="1352">
        <f t="shared" si="2655"/>
        <v>0</v>
      </c>
      <c r="CQ897" s="1352">
        <f t="shared" si="2655"/>
        <v>0</v>
      </c>
      <c r="CR897" s="1352">
        <f t="shared" si="2655"/>
        <v>0</v>
      </c>
      <c r="CS897" s="1351">
        <f t="shared" si="2655"/>
        <v>0</v>
      </c>
      <c r="CT897" s="1354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5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79"/>
        <v>0</v>
      </c>
      <c r="CF903" s="1347">
        <f t="shared" si="2679"/>
        <v>0</v>
      </c>
      <c r="CG903" s="1347">
        <f t="shared" si="2679"/>
        <v>0</v>
      </c>
      <c r="CH903" s="1347">
        <f t="shared" si="2679"/>
        <v>0</v>
      </c>
      <c r="CI903" s="1347">
        <f t="shared" si="2679"/>
        <v>0</v>
      </c>
      <c r="CJ903" s="1347">
        <f t="shared" si="2679"/>
        <v>0</v>
      </c>
      <c r="CK903" s="1348">
        <f t="shared" si="2679"/>
        <v>0</v>
      </c>
      <c r="CL903" s="1348">
        <f t="shared" si="2679"/>
        <v>0</v>
      </c>
      <c r="CM903" s="1348">
        <f t="shared" si="2679"/>
        <v>0</v>
      </c>
      <c r="CN903" s="1347">
        <f t="shared" si="2679"/>
        <v>0</v>
      </c>
      <c r="CO903" s="1347">
        <f t="shared" si="2679"/>
        <v>0</v>
      </c>
      <c r="CP903" s="1347">
        <f t="shared" si="2679"/>
        <v>0</v>
      </c>
      <c r="CQ903" s="1347">
        <f t="shared" si="2679"/>
        <v>0</v>
      </c>
      <c r="CR903" s="1347">
        <f t="shared" si="2679"/>
        <v>0</v>
      </c>
      <c r="CS903" s="1346">
        <f t="shared" si="2679"/>
        <v>0</v>
      </c>
      <c r="CT903" s="1349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5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80"/>
        <v>0</v>
      </c>
      <c r="CF904" s="1347">
        <f t="shared" si="2680"/>
        <v>0</v>
      </c>
      <c r="CG904" s="1347">
        <f t="shared" si="2680"/>
        <v>0</v>
      </c>
      <c r="CH904" s="1347">
        <f t="shared" si="2680"/>
        <v>0</v>
      </c>
      <c r="CI904" s="1347">
        <f t="shared" si="2680"/>
        <v>0</v>
      </c>
      <c r="CJ904" s="1347">
        <f t="shared" si="2680"/>
        <v>0</v>
      </c>
      <c r="CK904" s="1348">
        <f t="shared" si="2680"/>
        <v>0</v>
      </c>
      <c r="CL904" s="1348">
        <f t="shared" si="2680"/>
        <v>0</v>
      </c>
      <c r="CM904" s="1348">
        <f t="shared" si="2680"/>
        <v>0</v>
      </c>
      <c r="CN904" s="1347">
        <f t="shared" si="2680"/>
        <v>0</v>
      </c>
      <c r="CO904" s="1347">
        <f t="shared" si="2680"/>
        <v>0</v>
      </c>
      <c r="CP904" s="1347">
        <f t="shared" si="2680"/>
        <v>0</v>
      </c>
      <c r="CQ904" s="1347">
        <f t="shared" si="2680"/>
        <v>0</v>
      </c>
      <c r="CR904" s="1347">
        <f t="shared" si="2680"/>
        <v>0</v>
      </c>
      <c r="CS904" s="1346">
        <f t="shared" si="2680"/>
        <v>0</v>
      </c>
      <c r="CT904" s="1349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5">
        <f t="shared" si="2706"/>
        <v>0</v>
      </c>
      <c r="CE905" s="1346">
        <f t="shared" si="2680"/>
        <v>0</v>
      </c>
      <c r="CF905" s="1347">
        <f t="shared" si="2680"/>
        <v>0</v>
      </c>
      <c r="CG905" s="1347">
        <f t="shared" si="2680"/>
        <v>0</v>
      </c>
      <c r="CH905" s="1347">
        <f t="shared" si="2680"/>
        <v>0</v>
      </c>
      <c r="CI905" s="1347">
        <f t="shared" si="2680"/>
        <v>0</v>
      </c>
      <c r="CJ905" s="1347">
        <f t="shared" si="2680"/>
        <v>0</v>
      </c>
      <c r="CK905" s="1348">
        <f t="shared" si="2680"/>
        <v>0</v>
      </c>
      <c r="CL905" s="1348">
        <f t="shared" si="2680"/>
        <v>0</v>
      </c>
      <c r="CM905" s="1348">
        <f t="shared" si="2680"/>
        <v>0</v>
      </c>
      <c r="CN905" s="1347">
        <f t="shared" si="2680"/>
        <v>0</v>
      </c>
      <c r="CO905" s="1347">
        <f t="shared" si="2680"/>
        <v>0</v>
      </c>
      <c r="CP905" s="1347">
        <f t="shared" si="2680"/>
        <v>0</v>
      </c>
      <c r="CQ905" s="1347">
        <f t="shared" si="2680"/>
        <v>0</v>
      </c>
      <c r="CR905" s="1347">
        <f t="shared" si="2680"/>
        <v>0</v>
      </c>
      <c r="CS905" s="1346">
        <f t="shared" si="2680"/>
        <v>0</v>
      </c>
      <c r="CT905" s="1349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5">
        <f t="shared" si="2706"/>
        <v>0</v>
      </c>
      <c r="CE906" s="1346">
        <f t="shared" si="2680"/>
        <v>0</v>
      </c>
      <c r="CF906" s="1347">
        <f t="shared" si="2680"/>
        <v>0</v>
      </c>
      <c r="CG906" s="1347">
        <f t="shared" si="2680"/>
        <v>0</v>
      </c>
      <c r="CH906" s="1347">
        <f t="shared" si="2680"/>
        <v>0</v>
      </c>
      <c r="CI906" s="1347">
        <f t="shared" si="2680"/>
        <v>0</v>
      </c>
      <c r="CJ906" s="1347">
        <f t="shared" si="2680"/>
        <v>0</v>
      </c>
      <c r="CK906" s="1348">
        <f t="shared" si="2680"/>
        <v>0</v>
      </c>
      <c r="CL906" s="1348">
        <f t="shared" si="2680"/>
        <v>0</v>
      </c>
      <c r="CM906" s="1348">
        <f t="shared" si="2680"/>
        <v>0</v>
      </c>
      <c r="CN906" s="1347">
        <f t="shared" si="2680"/>
        <v>0</v>
      </c>
      <c r="CO906" s="1347">
        <f t="shared" si="2680"/>
        <v>2000</v>
      </c>
      <c r="CP906" s="1347">
        <f t="shared" si="2680"/>
        <v>2500</v>
      </c>
      <c r="CQ906" s="1347">
        <f t="shared" si="2680"/>
        <v>3375</v>
      </c>
      <c r="CR906" s="1347">
        <f t="shared" si="2680"/>
        <v>4000</v>
      </c>
      <c r="CS906" s="1346">
        <f t="shared" si="2680"/>
        <v>6000</v>
      </c>
      <c r="CT906" s="1349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5">
        <f t="shared" si="2706"/>
        <v>0</v>
      </c>
      <c r="CE907" s="1346">
        <f t="shared" si="2680"/>
        <v>0</v>
      </c>
      <c r="CF907" s="1347">
        <f t="shared" si="2680"/>
        <v>0</v>
      </c>
      <c r="CG907" s="1347">
        <f t="shared" si="2680"/>
        <v>0</v>
      </c>
      <c r="CH907" s="1347">
        <f t="shared" si="2680"/>
        <v>0</v>
      </c>
      <c r="CI907" s="1347">
        <f t="shared" si="2680"/>
        <v>0</v>
      </c>
      <c r="CJ907" s="1347">
        <f t="shared" si="2680"/>
        <v>0</v>
      </c>
      <c r="CK907" s="1348">
        <f t="shared" si="2680"/>
        <v>0</v>
      </c>
      <c r="CL907" s="1348">
        <f t="shared" si="2680"/>
        <v>0</v>
      </c>
      <c r="CM907" s="1348">
        <f t="shared" si="2680"/>
        <v>0</v>
      </c>
      <c r="CN907" s="1347">
        <f t="shared" si="2680"/>
        <v>0</v>
      </c>
      <c r="CO907" s="1347">
        <f t="shared" si="2680"/>
        <v>0</v>
      </c>
      <c r="CP907" s="1347">
        <f t="shared" si="2680"/>
        <v>0</v>
      </c>
      <c r="CQ907" s="1347">
        <f t="shared" si="2680"/>
        <v>0</v>
      </c>
      <c r="CR907" s="1347">
        <f t="shared" si="2680"/>
        <v>0</v>
      </c>
      <c r="CS907" s="1346">
        <f t="shared" si="2680"/>
        <v>0</v>
      </c>
      <c r="CT907" s="1349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5">
        <f t="shared" si="2706"/>
        <v>0</v>
      </c>
      <c r="CE908" s="1346">
        <f t="shared" si="2680"/>
        <v>0</v>
      </c>
      <c r="CF908" s="1347">
        <f t="shared" si="2680"/>
        <v>0</v>
      </c>
      <c r="CG908" s="1347">
        <f t="shared" si="2680"/>
        <v>0</v>
      </c>
      <c r="CH908" s="1347">
        <f t="shared" si="2680"/>
        <v>0</v>
      </c>
      <c r="CI908" s="1347">
        <f t="shared" si="2680"/>
        <v>0</v>
      </c>
      <c r="CJ908" s="1347">
        <f t="shared" si="2680"/>
        <v>0</v>
      </c>
      <c r="CK908" s="1348">
        <f t="shared" si="2680"/>
        <v>0</v>
      </c>
      <c r="CL908" s="1348">
        <f t="shared" si="2680"/>
        <v>0</v>
      </c>
      <c r="CM908" s="1348">
        <f t="shared" si="2680"/>
        <v>0</v>
      </c>
      <c r="CN908" s="1347">
        <f t="shared" si="2680"/>
        <v>0</v>
      </c>
      <c r="CO908" s="1347">
        <f t="shared" si="2680"/>
        <v>0</v>
      </c>
      <c r="CP908" s="1347">
        <f t="shared" si="2680"/>
        <v>0</v>
      </c>
      <c r="CQ908" s="1347">
        <f t="shared" si="2680"/>
        <v>0</v>
      </c>
      <c r="CR908" s="1347">
        <f t="shared" si="2680"/>
        <v>0</v>
      </c>
      <c r="CS908" s="1346">
        <f t="shared" si="2680"/>
        <v>0</v>
      </c>
      <c r="CT908" s="1349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5">
        <f t="shared" si="2706"/>
        <v>0</v>
      </c>
      <c r="CE909" s="1346">
        <f t="shared" si="2680"/>
        <v>0</v>
      </c>
      <c r="CF909" s="1347">
        <f t="shared" si="2680"/>
        <v>0</v>
      </c>
      <c r="CG909" s="1347">
        <f t="shared" si="2680"/>
        <v>0</v>
      </c>
      <c r="CH909" s="1347">
        <f t="shared" si="2680"/>
        <v>0</v>
      </c>
      <c r="CI909" s="1347">
        <f t="shared" si="2680"/>
        <v>0</v>
      </c>
      <c r="CJ909" s="1347">
        <f t="shared" si="2680"/>
        <v>0</v>
      </c>
      <c r="CK909" s="1348">
        <f t="shared" si="2680"/>
        <v>0</v>
      </c>
      <c r="CL909" s="1348">
        <f t="shared" si="2680"/>
        <v>0</v>
      </c>
      <c r="CM909" s="1348">
        <f t="shared" si="2680"/>
        <v>0</v>
      </c>
      <c r="CN909" s="1347">
        <f t="shared" si="2680"/>
        <v>0</v>
      </c>
      <c r="CO909" s="1347">
        <f t="shared" si="2680"/>
        <v>0</v>
      </c>
      <c r="CP909" s="1347">
        <f t="shared" si="2680"/>
        <v>0</v>
      </c>
      <c r="CQ909" s="1347">
        <f t="shared" si="2680"/>
        <v>0</v>
      </c>
      <c r="CR909" s="1347">
        <f t="shared" si="2680"/>
        <v>0</v>
      </c>
      <c r="CS909" s="1346">
        <f t="shared" si="2680"/>
        <v>0</v>
      </c>
      <c r="CT909" s="1349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5">
        <f t="shared" si="2706"/>
        <v>0</v>
      </c>
      <c r="CE910" s="1346">
        <f t="shared" si="2680"/>
        <v>0</v>
      </c>
      <c r="CF910" s="1347">
        <f t="shared" si="2680"/>
        <v>0</v>
      </c>
      <c r="CG910" s="1347">
        <f t="shared" si="2680"/>
        <v>0</v>
      </c>
      <c r="CH910" s="1347">
        <f t="shared" si="2680"/>
        <v>0</v>
      </c>
      <c r="CI910" s="1347">
        <f t="shared" si="2680"/>
        <v>0</v>
      </c>
      <c r="CJ910" s="1347">
        <f t="shared" si="2680"/>
        <v>0</v>
      </c>
      <c r="CK910" s="1348">
        <f t="shared" si="2680"/>
        <v>0</v>
      </c>
      <c r="CL910" s="1348">
        <f t="shared" si="2680"/>
        <v>0</v>
      </c>
      <c r="CM910" s="1348">
        <f t="shared" si="2680"/>
        <v>0</v>
      </c>
      <c r="CN910" s="1347">
        <f t="shared" si="2680"/>
        <v>0</v>
      </c>
      <c r="CO910" s="1347">
        <f t="shared" si="2680"/>
        <v>0</v>
      </c>
      <c r="CP910" s="1347">
        <f t="shared" si="2680"/>
        <v>0</v>
      </c>
      <c r="CQ910" s="1347">
        <f t="shared" si="2680"/>
        <v>0</v>
      </c>
      <c r="CR910" s="1347">
        <f t="shared" si="2680"/>
        <v>0</v>
      </c>
      <c r="CS910" s="1346">
        <f t="shared" si="2680"/>
        <v>0</v>
      </c>
      <c r="CT910" s="1349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5">
        <f t="shared" si="2706"/>
        <v>0</v>
      </c>
      <c r="CE911" s="1346">
        <f t="shared" si="2680"/>
        <v>0</v>
      </c>
      <c r="CF911" s="1347">
        <f t="shared" si="2680"/>
        <v>0</v>
      </c>
      <c r="CG911" s="1347">
        <f t="shared" si="2680"/>
        <v>0</v>
      </c>
      <c r="CH911" s="1347">
        <f t="shared" si="2680"/>
        <v>0</v>
      </c>
      <c r="CI911" s="1347">
        <f t="shared" si="2680"/>
        <v>0</v>
      </c>
      <c r="CJ911" s="1347">
        <f t="shared" si="2680"/>
        <v>0</v>
      </c>
      <c r="CK911" s="1348">
        <f t="shared" si="2680"/>
        <v>0</v>
      </c>
      <c r="CL911" s="1348">
        <f t="shared" si="2680"/>
        <v>0</v>
      </c>
      <c r="CM911" s="1348">
        <f t="shared" si="2680"/>
        <v>0</v>
      </c>
      <c r="CN911" s="1347">
        <f t="shared" si="2680"/>
        <v>0</v>
      </c>
      <c r="CO911" s="1347">
        <f t="shared" si="2680"/>
        <v>0</v>
      </c>
      <c r="CP911" s="1347">
        <f t="shared" si="2680"/>
        <v>0</v>
      </c>
      <c r="CQ911" s="1347">
        <f t="shared" si="2680"/>
        <v>0</v>
      </c>
      <c r="CR911" s="1347">
        <f t="shared" si="2680"/>
        <v>0</v>
      </c>
      <c r="CS911" s="1346">
        <f t="shared" si="2680"/>
        <v>0</v>
      </c>
      <c r="CT911" s="1349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5">
        <f t="shared" si="2706"/>
        <v>0</v>
      </c>
      <c r="CE912" s="1346">
        <f t="shared" si="2680"/>
        <v>0</v>
      </c>
      <c r="CF912" s="1347">
        <f t="shared" si="2680"/>
        <v>0</v>
      </c>
      <c r="CG912" s="1347">
        <f t="shared" si="2680"/>
        <v>0</v>
      </c>
      <c r="CH912" s="1347">
        <f t="shared" si="2680"/>
        <v>0</v>
      </c>
      <c r="CI912" s="1347">
        <f t="shared" si="2680"/>
        <v>0</v>
      </c>
      <c r="CJ912" s="1347">
        <f t="shared" si="2680"/>
        <v>0</v>
      </c>
      <c r="CK912" s="1348">
        <f t="shared" si="2680"/>
        <v>0</v>
      </c>
      <c r="CL912" s="1348">
        <f t="shared" si="2680"/>
        <v>0</v>
      </c>
      <c r="CM912" s="1348">
        <f t="shared" si="2680"/>
        <v>0</v>
      </c>
      <c r="CN912" s="1347">
        <f t="shared" si="2680"/>
        <v>0</v>
      </c>
      <c r="CO912" s="1347">
        <f t="shared" si="2680"/>
        <v>0</v>
      </c>
      <c r="CP912" s="1347">
        <f t="shared" si="2680"/>
        <v>0</v>
      </c>
      <c r="CQ912" s="1347">
        <f t="shared" si="2680"/>
        <v>0</v>
      </c>
      <c r="CR912" s="1347">
        <f t="shared" si="2680"/>
        <v>0</v>
      </c>
      <c r="CS912" s="1346">
        <f t="shared" si="2680"/>
        <v>0</v>
      </c>
      <c r="CT912" s="1349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5">
        <f t="shared" si="2706"/>
        <v>0</v>
      </c>
      <c r="CE913" s="1346">
        <f t="shared" si="2680"/>
        <v>0</v>
      </c>
      <c r="CF913" s="1347">
        <f t="shared" si="2680"/>
        <v>0</v>
      </c>
      <c r="CG913" s="1347">
        <f t="shared" si="2680"/>
        <v>0</v>
      </c>
      <c r="CH913" s="1347">
        <f t="shared" si="2680"/>
        <v>0</v>
      </c>
      <c r="CI913" s="1347">
        <f t="shared" si="2680"/>
        <v>0</v>
      </c>
      <c r="CJ913" s="1347">
        <f t="shared" si="2680"/>
        <v>0</v>
      </c>
      <c r="CK913" s="1348">
        <f t="shared" si="2680"/>
        <v>0</v>
      </c>
      <c r="CL913" s="1348">
        <f t="shared" si="2680"/>
        <v>0</v>
      </c>
      <c r="CM913" s="1348">
        <f t="shared" si="2680"/>
        <v>0</v>
      </c>
      <c r="CN913" s="1347">
        <f t="shared" si="2680"/>
        <v>0</v>
      </c>
      <c r="CO913" s="1347">
        <f t="shared" si="2680"/>
        <v>0</v>
      </c>
      <c r="CP913" s="1347">
        <f t="shared" si="2680"/>
        <v>0</v>
      </c>
      <c r="CQ913" s="1347">
        <f t="shared" si="2680"/>
        <v>0</v>
      </c>
      <c r="CR913" s="1347">
        <f t="shared" si="2680"/>
        <v>0</v>
      </c>
      <c r="CS913" s="1346">
        <f t="shared" si="2680"/>
        <v>0</v>
      </c>
      <c r="CT913" s="1349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5">
        <f t="shared" si="2706"/>
        <v>0</v>
      </c>
      <c r="CE914" s="1346">
        <f t="shared" si="2680"/>
        <v>0</v>
      </c>
      <c r="CF914" s="1347">
        <f t="shared" si="2680"/>
        <v>0</v>
      </c>
      <c r="CG914" s="1347">
        <f t="shared" si="2680"/>
        <v>0</v>
      </c>
      <c r="CH914" s="1347">
        <f t="shared" si="2680"/>
        <v>0</v>
      </c>
      <c r="CI914" s="1347">
        <f t="shared" si="2680"/>
        <v>0</v>
      </c>
      <c r="CJ914" s="1347">
        <f t="shared" si="2680"/>
        <v>0</v>
      </c>
      <c r="CK914" s="1348">
        <f t="shared" si="2680"/>
        <v>0</v>
      </c>
      <c r="CL914" s="1348">
        <f t="shared" si="2680"/>
        <v>0</v>
      </c>
      <c r="CM914" s="1348">
        <f t="shared" si="2680"/>
        <v>0</v>
      </c>
      <c r="CN914" s="1347">
        <f t="shared" si="2680"/>
        <v>0</v>
      </c>
      <c r="CO914" s="1347">
        <f t="shared" si="2680"/>
        <v>0</v>
      </c>
      <c r="CP914" s="1347">
        <f t="shared" si="2680"/>
        <v>0</v>
      </c>
      <c r="CQ914" s="1347">
        <f t="shared" si="2680"/>
        <v>0</v>
      </c>
      <c r="CR914" s="1347">
        <f t="shared" si="2680"/>
        <v>0</v>
      </c>
      <c r="CS914" s="1346">
        <f t="shared" si="2680"/>
        <v>0</v>
      </c>
      <c r="CT914" s="1349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5">
        <f t="shared" si="2706"/>
        <v>0</v>
      </c>
      <c r="CE915" s="1346">
        <f t="shared" si="2680"/>
        <v>0</v>
      </c>
      <c r="CF915" s="1347">
        <f t="shared" si="2680"/>
        <v>0</v>
      </c>
      <c r="CG915" s="1347">
        <f t="shared" si="2680"/>
        <v>0</v>
      </c>
      <c r="CH915" s="1347">
        <f t="shared" si="2680"/>
        <v>0</v>
      </c>
      <c r="CI915" s="1347">
        <f t="shared" si="2680"/>
        <v>0</v>
      </c>
      <c r="CJ915" s="1347">
        <f t="shared" si="2680"/>
        <v>0</v>
      </c>
      <c r="CK915" s="1348">
        <f t="shared" si="2680"/>
        <v>0</v>
      </c>
      <c r="CL915" s="1348">
        <f t="shared" si="2680"/>
        <v>0</v>
      </c>
      <c r="CM915" s="1348">
        <f t="shared" si="2680"/>
        <v>0</v>
      </c>
      <c r="CN915" s="1347">
        <f t="shared" si="2680"/>
        <v>0</v>
      </c>
      <c r="CO915" s="1347">
        <f t="shared" si="2680"/>
        <v>0</v>
      </c>
      <c r="CP915" s="1347">
        <f t="shared" si="2680"/>
        <v>0</v>
      </c>
      <c r="CQ915" s="1347">
        <f t="shared" si="2680"/>
        <v>0</v>
      </c>
      <c r="CR915" s="1347">
        <f t="shared" si="2680"/>
        <v>0</v>
      </c>
      <c r="CS915" s="1346">
        <f t="shared" si="2680"/>
        <v>0</v>
      </c>
      <c r="CT915" s="1349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5">
        <f t="shared" si="2706"/>
        <v>0</v>
      </c>
      <c r="CE916" s="1346">
        <f t="shared" si="2680"/>
        <v>0</v>
      </c>
      <c r="CF916" s="1347">
        <f t="shared" si="2680"/>
        <v>0</v>
      </c>
      <c r="CG916" s="1347">
        <f t="shared" si="2680"/>
        <v>0</v>
      </c>
      <c r="CH916" s="1347">
        <f t="shared" si="2680"/>
        <v>0</v>
      </c>
      <c r="CI916" s="1347">
        <f t="shared" si="2680"/>
        <v>0</v>
      </c>
      <c r="CJ916" s="1347">
        <f t="shared" si="2680"/>
        <v>0</v>
      </c>
      <c r="CK916" s="1348">
        <f t="shared" si="2680"/>
        <v>0</v>
      </c>
      <c r="CL916" s="1348">
        <f t="shared" si="2680"/>
        <v>0</v>
      </c>
      <c r="CM916" s="1348">
        <f t="shared" si="2680"/>
        <v>0</v>
      </c>
      <c r="CN916" s="1347">
        <f t="shared" si="2680"/>
        <v>0</v>
      </c>
      <c r="CO916" s="1347">
        <f t="shared" si="2680"/>
        <v>0</v>
      </c>
      <c r="CP916" s="1347">
        <f t="shared" si="2680"/>
        <v>0</v>
      </c>
      <c r="CQ916" s="1347">
        <f t="shared" si="2680"/>
        <v>0</v>
      </c>
      <c r="CR916" s="1347">
        <f t="shared" si="2680"/>
        <v>0</v>
      </c>
      <c r="CS916" s="1346">
        <f t="shared" si="2680"/>
        <v>0</v>
      </c>
      <c r="CT916" s="1349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5">
        <f t="shared" si="2706"/>
        <v>0</v>
      </c>
      <c r="CE917" s="1346">
        <f t="shared" si="2680"/>
        <v>0</v>
      </c>
      <c r="CF917" s="1347">
        <f t="shared" si="2680"/>
        <v>0</v>
      </c>
      <c r="CG917" s="1347">
        <f t="shared" si="2680"/>
        <v>0</v>
      </c>
      <c r="CH917" s="1347">
        <f t="shared" si="2680"/>
        <v>0</v>
      </c>
      <c r="CI917" s="1347">
        <f t="shared" si="2680"/>
        <v>0</v>
      </c>
      <c r="CJ917" s="1347">
        <f t="shared" si="2680"/>
        <v>0</v>
      </c>
      <c r="CK917" s="1348">
        <f t="shared" si="2680"/>
        <v>0</v>
      </c>
      <c r="CL917" s="1348">
        <f t="shared" si="2680"/>
        <v>0</v>
      </c>
      <c r="CM917" s="1348">
        <f t="shared" si="2680"/>
        <v>0</v>
      </c>
      <c r="CN917" s="1347">
        <f t="shared" si="2680"/>
        <v>0</v>
      </c>
      <c r="CO917" s="1347">
        <f t="shared" si="2680"/>
        <v>0</v>
      </c>
      <c r="CP917" s="1347">
        <f t="shared" si="2680"/>
        <v>0</v>
      </c>
      <c r="CQ917" s="1347">
        <f t="shared" si="2680"/>
        <v>0</v>
      </c>
      <c r="CR917" s="1347">
        <f t="shared" si="2680"/>
        <v>0</v>
      </c>
      <c r="CS917" s="1346">
        <f t="shared" si="2680"/>
        <v>1500</v>
      </c>
      <c r="CT917" s="1349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5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67"/>
        <v>0</v>
      </c>
      <c r="CF919" s="1347">
        <f t="shared" si="2767"/>
        <v>0</v>
      </c>
      <c r="CG919" s="1347">
        <f t="shared" si="2767"/>
        <v>0</v>
      </c>
      <c r="CH919" s="1347">
        <f t="shared" si="2767"/>
        <v>0</v>
      </c>
      <c r="CI919" s="1347">
        <f t="shared" si="2767"/>
        <v>0</v>
      </c>
      <c r="CJ919" s="1347">
        <f t="shared" si="2767"/>
        <v>0</v>
      </c>
      <c r="CK919" s="1348">
        <f t="shared" si="2767"/>
        <v>0</v>
      </c>
      <c r="CL919" s="1348">
        <f t="shared" si="2767"/>
        <v>0</v>
      </c>
      <c r="CM919" s="1348">
        <f t="shared" si="2767"/>
        <v>0</v>
      </c>
      <c r="CN919" s="1347">
        <f t="shared" si="2767"/>
        <v>0</v>
      </c>
      <c r="CO919" s="1347">
        <f t="shared" si="2767"/>
        <v>0</v>
      </c>
      <c r="CP919" s="1347">
        <f t="shared" si="2767"/>
        <v>0</v>
      </c>
      <c r="CQ919" s="1347">
        <f t="shared" si="2767"/>
        <v>0</v>
      </c>
      <c r="CR919" s="1347">
        <f t="shared" si="2767"/>
        <v>0</v>
      </c>
      <c r="CS919" s="1346">
        <f t="shared" si="2767"/>
        <v>800</v>
      </c>
      <c r="CT919" s="1349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5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68"/>
        <v>0</v>
      </c>
      <c r="CF920" s="1347">
        <f t="shared" si="2768"/>
        <v>0</v>
      </c>
      <c r="CG920" s="1347">
        <f t="shared" si="2768"/>
        <v>0</v>
      </c>
      <c r="CH920" s="1347">
        <f t="shared" si="2768"/>
        <v>0</v>
      </c>
      <c r="CI920" s="1347">
        <f t="shared" si="2768"/>
        <v>0</v>
      </c>
      <c r="CJ920" s="1347">
        <f t="shared" si="2768"/>
        <v>0</v>
      </c>
      <c r="CK920" s="1348">
        <f t="shared" si="2768"/>
        <v>0</v>
      </c>
      <c r="CL920" s="1348">
        <f t="shared" si="2768"/>
        <v>0</v>
      </c>
      <c r="CM920" s="1348">
        <f t="shared" si="2768"/>
        <v>0</v>
      </c>
      <c r="CN920" s="1347">
        <f t="shared" si="2768"/>
        <v>0</v>
      </c>
      <c r="CO920" s="1347">
        <f t="shared" si="2768"/>
        <v>0</v>
      </c>
      <c r="CP920" s="1347">
        <f t="shared" si="2768"/>
        <v>0</v>
      </c>
      <c r="CQ920" s="1347">
        <f t="shared" si="2768"/>
        <v>0</v>
      </c>
      <c r="CR920" s="1347">
        <f t="shared" si="2768"/>
        <v>0</v>
      </c>
      <c r="CS920" s="1346">
        <f t="shared" si="2768"/>
        <v>0</v>
      </c>
      <c r="CT920" s="1349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5">
        <f t="shared" si="2795"/>
        <v>0</v>
      </c>
      <c r="CE921" s="1346">
        <f t="shared" si="2768"/>
        <v>0</v>
      </c>
      <c r="CF921" s="1347">
        <f t="shared" si="2768"/>
        <v>0</v>
      </c>
      <c r="CG921" s="1347">
        <f t="shared" si="2768"/>
        <v>0</v>
      </c>
      <c r="CH921" s="1347">
        <f t="shared" si="2768"/>
        <v>0</v>
      </c>
      <c r="CI921" s="1347">
        <f t="shared" si="2768"/>
        <v>0</v>
      </c>
      <c r="CJ921" s="1347">
        <f t="shared" si="2768"/>
        <v>0</v>
      </c>
      <c r="CK921" s="1348">
        <f t="shared" si="2768"/>
        <v>0</v>
      </c>
      <c r="CL921" s="1348">
        <f t="shared" si="2768"/>
        <v>0</v>
      </c>
      <c r="CM921" s="1348">
        <f t="shared" si="2768"/>
        <v>0</v>
      </c>
      <c r="CN921" s="1347">
        <f t="shared" si="2768"/>
        <v>0</v>
      </c>
      <c r="CO921" s="1347">
        <f t="shared" si="2768"/>
        <v>0</v>
      </c>
      <c r="CP921" s="1347">
        <f t="shared" si="2768"/>
        <v>0</v>
      </c>
      <c r="CQ921" s="1347">
        <f t="shared" si="2768"/>
        <v>0</v>
      </c>
      <c r="CR921" s="1347">
        <f t="shared" si="2768"/>
        <v>0</v>
      </c>
      <c r="CS921" s="1346">
        <f t="shared" si="2768"/>
        <v>0</v>
      </c>
      <c r="CT921" s="1349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5">
        <f t="shared" si="2795"/>
        <v>0</v>
      </c>
      <c r="CE922" s="1346">
        <f t="shared" si="2768"/>
        <v>0</v>
      </c>
      <c r="CF922" s="1347">
        <f t="shared" si="2768"/>
        <v>0</v>
      </c>
      <c r="CG922" s="1347">
        <f t="shared" si="2768"/>
        <v>0</v>
      </c>
      <c r="CH922" s="1347">
        <f t="shared" si="2768"/>
        <v>0</v>
      </c>
      <c r="CI922" s="1347">
        <f t="shared" si="2768"/>
        <v>0</v>
      </c>
      <c r="CJ922" s="1347">
        <f t="shared" si="2768"/>
        <v>0</v>
      </c>
      <c r="CK922" s="1348">
        <f t="shared" si="2768"/>
        <v>0</v>
      </c>
      <c r="CL922" s="1348">
        <f t="shared" si="2768"/>
        <v>0</v>
      </c>
      <c r="CM922" s="1348">
        <f t="shared" si="2768"/>
        <v>0</v>
      </c>
      <c r="CN922" s="1347">
        <f t="shared" si="2768"/>
        <v>0</v>
      </c>
      <c r="CO922" s="1347">
        <f t="shared" si="2768"/>
        <v>0</v>
      </c>
      <c r="CP922" s="1347">
        <f t="shared" si="2768"/>
        <v>0</v>
      </c>
      <c r="CQ922" s="1347">
        <f t="shared" si="2768"/>
        <v>0</v>
      </c>
      <c r="CR922" s="1347">
        <f t="shared" si="2768"/>
        <v>0</v>
      </c>
      <c r="CS922" s="1346">
        <f t="shared" si="2768"/>
        <v>0</v>
      </c>
      <c r="CT922" s="1349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5">
        <f t="shared" si="2795"/>
        <v>0</v>
      </c>
      <c r="CE923" s="1346">
        <f t="shared" si="2768"/>
        <v>0</v>
      </c>
      <c r="CF923" s="1347">
        <f t="shared" si="2768"/>
        <v>0</v>
      </c>
      <c r="CG923" s="1347">
        <f t="shared" si="2768"/>
        <v>0</v>
      </c>
      <c r="CH923" s="1347">
        <f t="shared" si="2768"/>
        <v>0</v>
      </c>
      <c r="CI923" s="1347">
        <f t="shared" si="2768"/>
        <v>0</v>
      </c>
      <c r="CJ923" s="1347">
        <f t="shared" si="2768"/>
        <v>0</v>
      </c>
      <c r="CK923" s="1348">
        <f t="shared" si="2768"/>
        <v>0</v>
      </c>
      <c r="CL923" s="1348">
        <f t="shared" si="2768"/>
        <v>0</v>
      </c>
      <c r="CM923" s="1348">
        <f t="shared" si="2768"/>
        <v>0</v>
      </c>
      <c r="CN923" s="1347">
        <f t="shared" si="2768"/>
        <v>0</v>
      </c>
      <c r="CO923" s="1347">
        <f t="shared" si="2768"/>
        <v>0</v>
      </c>
      <c r="CP923" s="1347">
        <f t="shared" si="2768"/>
        <v>0</v>
      </c>
      <c r="CQ923" s="1347">
        <f t="shared" si="2768"/>
        <v>0</v>
      </c>
      <c r="CR923" s="1347">
        <f t="shared" si="2768"/>
        <v>0</v>
      </c>
      <c r="CS923" s="1346">
        <f t="shared" si="2768"/>
        <v>2185</v>
      </c>
      <c r="CT923" s="1349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5">
        <f t="shared" si="2795"/>
        <v>0</v>
      </c>
      <c r="CE924" s="1346">
        <f t="shared" si="2768"/>
        <v>0</v>
      </c>
      <c r="CF924" s="1347">
        <f t="shared" si="2768"/>
        <v>0</v>
      </c>
      <c r="CG924" s="1347">
        <f t="shared" si="2768"/>
        <v>0</v>
      </c>
      <c r="CH924" s="1347">
        <f t="shared" si="2768"/>
        <v>0</v>
      </c>
      <c r="CI924" s="1347">
        <f t="shared" si="2768"/>
        <v>0</v>
      </c>
      <c r="CJ924" s="1347">
        <f t="shared" si="2768"/>
        <v>0</v>
      </c>
      <c r="CK924" s="1348">
        <f t="shared" si="2768"/>
        <v>0</v>
      </c>
      <c r="CL924" s="1348">
        <f t="shared" si="2768"/>
        <v>0</v>
      </c>
      <c r="CM924" s="1348">
        <f t="shared" si="2768"/>
        <v>0</v>
      </c>
      <c r="CN924" s="1347">
        <f t="shared" si="2768"/>
        <v>0</v>
      </c>
      <c r="CO924" s="1347">
        <f t="shared" si="2768"/>
        <v>0</v>
      </c>
      <c r="CP924" s="1347">
        <f t="shared" si="2768"/>
        <v>0</v>
      </c>
      <c r="CQ924" s="1347">
        <f t="shared" si="2768"/>
        <v>0</v>
      </c>
      <c r="CR924" s="1347">
        <f t="shared" si="2768"/>
        <v>0</v>
      </c>
      <c r="CS924" s="1346">
        <f t="shared" si="2768"/>
        <v>0</v>
      </c>
      <c r="CT924" s="1349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5">
        <f t="shared" si="2795"/>
        <v>0</v>
      </c>
      <c r="CE925" s="1346">
        <f t="shared" si="2768"/>
        <v>0</v>
      </c>
      <c r="CF925" s="1347">
        <f t="shared" si="2768"/>
        <v>0</v>
      </c>
      <c r="CG925" s="1347">
        <f t="shared" si="2768"/>
        <v>0</v>
      </c>
      <c r="CH925" s="1347">
        <f t="shared" si="2768"/>
        <v>0</v>
      </c>
      <c r="CI925" s="1347">
        <f t="shared" si="2768"/>
        <v>0</v>
      </c>
      <c r="CJ925" s="1347">
        <f t="shared" si="2768"/>
        <v>0</v>
      </c>
      <c r="CK925" s="1348">
        <f t="shared" si="2768"/>
        <v>0</v>
      </c>
      <c r="CL925" s="1348">
        <f t="shared" si="2768"/>
        <v>0</v>
      </c>
      <c r="CM925" s="1348">
        <f t="shared" si="2768"/>
        <v>0</v>
      </c>
      <c r="CN925" s="1347">
        <f t="shared" si="2768"/>
        <v>0</v>
      </c>
      <c r="CO925" s="1347">
        <f t="shared" si="2768"/>
        <v>0</v>
      </c>
      <c r="CP925" s="1347">
        <f t="shared" si="2768"/>
        <v>0</v>
      </c>
      <c r="CQ925" s="1347">
        <f t="shared" si="2768"/>
        <v>250</v>
      </c>
      <c r="CR925" s="1347">
        <f t="shared" si="2768"/>
        <v>400</v>
      </c>
      <c r="CS925" s="1346">
        <f t="shared" si="2768"/>
        <v>450</v>
      </c>
      <c r="CT925" s="1349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5">
        <f t="shared" si="2795"/>
        <v>0</v>
      </c>
      <c r="CE926" s="1346">
        <f t="shared" si="2768"/>
        <v>0</v>
      </c>
      <c r="CF926" s="1347">
        <f t="shared" si="2768"/>
        <v>0</v>
      </c>
      <c r="CG926" s="1347">
        <f t="shared" si="2768"/>
        <v>0</v>
      </c>
      <c r="CH926" s="1347">
        <f t="shared" si="2768"/>
        <v>0</v>
      </c>
      <c r="CI926" s="1347">
        <f t="shared" si="2768"/>
        <v>0</v>
      </c>
      <c r="CJ926" s="1347">
        <f t="shared" si="2768"/>
        <v>0</v>
      </c>
      <c r="CK926" s="1348">
        <f t="shared" si="2768"/>
        <v>0</v>
      </c>
      <c r="CL926" s="1348">
        <f t="shared" si="2768"/>
        <v>0</v>
      </c>
      <c r="CM926" s="1348">
        <f t="shared" si="2768"/>
        <v>0</v>
      </c>
      <c r="CN926" s="1347">
        <f t="shared" si="2768"/>
        <v>0</v>
      </c>
      <c r="CO926" s="1347">
        <f t="shared" si="2768"/>
        <v>0</v>
      </c>
      <c r="CP926" s="1347">
        <f t="shared" si="2768"/>
        <v>0</v>
      </c>
      <c r="CQ926" s="1347">
        <f t="shared" si="2768"/>
        <v>0</v>
      </c>
      <c r="CR926" s="1347">
        <f t="shared" si="2768"/>
        <v>0</v>
      </c>
      <c r="CS926" s="1346">
        <f t="shared" si="2768"/>
        <v>0</v>
      </c>
      <c r="CT926" s="1349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5">
        <f t="shared" si="2795"/>
        <v>0</v>
      </c>
      <c r="CE927" s="1346">
        <f t="shared" si="2768"/>
        <v>0</v>
      </c>
      <c r="CF927" s="1347">
        <f t="shared" si="2768"/>
        <v>0</v>
      </c>
      <c r="CG927" s="1347">
        <f t="shared" si="2768"/>
        <v>0</v>
      </c>
      <c r="CH927" s="1347">
        <f t="shared" si="2768"/>
        <v>0</v>
      </c>
      <c r="CI927" s="1347">
        <f t="shared" si="2768"/>
        <v>0</v>
      </c>
      <c r="CJ927" s="1347">
        <f t="shared" si="2768"/>
        <v>0</v>
      </c>
      <c r="CK927" s="1348">
        <f t="shared" si="2768"/>
        <v>0</v>
      </c>
      <c r="CL927" s="1348">
        <f t="shared" si="2768"/>
        <v>0</v>
      </c>
      <c r="CM927" s="1348">
        <f t="shared" si="2768"/>
        <v>0</v>
      </c>
      <c r="CN927" s="1347">
        <f t="shared" si="2768"/>
        <v>0</v>
      </c>
      <c r="CO927" s="1347">
        <f t="shared" si="2768"/>
        <v>0</v>
      </c>
      <c r="CP927" s="1347">
        <f t="shared" si="2768"/>
        <v>0</v>
      </c>
      <c r="CQ927" s="1347">
        <f t="shared" si="2768"/>
        <v>0</v>
      </c>
      <c r="CR927" s="1347">
        <f t="shared" si="2768"/>
        <v>0</v>
      </c>
      <c r="CS927" s="1346">
        <f t="shared" si="2768"/>
        <v>0</v>
      </c>
      <c r="CT927" s="1349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5">
        <f t="shared" si="2795"/>
        <v>0</v>
      </c>
      <c r="CE928" s="1346">
        <f t="shared" si="2768"/>
        <v>0</v>
      </c>
      <c r="CF928" s="1347">
        <f t="shared" si="2768"/>
        <v>0</v>
      </c>
      <c r="CG928" s="1347">
        <f t="shared" si="2768"/>
        <v>0</v>
      </c>
      <c r="CH928" s="1347">
        <f t="shared" si="2768"/>
        <v>0</v>
      </c>
      <c r="CI928" s="1347">
        <f t="shared" si="2768"/>
        <v>0</v>
      </c>
      <c r="CJ928" s="1347">
        <f t="shared" si="2768"/>
        <v>0</v>
      </c>
      <c r="CK928" s="1348">
        <f t="shared" si="2768"/>
        <v>0</v>
      </c>
      <c r="CL928" s="1348">
        <f t="shared" si="2768"/>
        <v>0</v>
      </c>
      <c r="CM928" s="1348">
        <f t="shared" si="2768"/>
        <v>0</v>
      </c>
      <c r="CN928" s="1347">
        <f t="shared" si="2768"/>
        <v>0</v>
      </c>
      <c r="CO928" s="1347">
        <f t="shared" si="2768"/>
        <v>100</v>
      </c>
      <c r="CP928" s="1347">
        <f t="shared" si="2768"/>
        <v>240</v>
      </c>
      <c r="CQ928" s="1347">
        <f t="shared" si="2768"/>
        <v>300</v>
      </c>
      <c r="CR928" s="1347">
        <f t="shared" si="2768"/>
        <v>300</v>
      </c>
      <c r="CS928" s="1346">
        <f t="shared" si="2768"/>
        <v>1250</v>
      </c>
      <c r="CT928" s="1349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5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36"/>
        <v>0</v>
      </c>
      <c r="CF930" s="1347">
        <f t="shared" si="2836"/>
        <v>0</v>
      </c>
      <c r="CG930" s="1347">
        <f t="shared" si="2836"/>
        <v>0</v>
      </c>
      <c r="CH930" s="1347">
        <f t="shared" si="2836"/>
        <v>0</v>
      </c>
      <c r="CI930" s="1347">
        <f t="shared" si="2836"/>
        <v>0</v>
      </c>
      <c r="CJ930" s="1347">
        <f t="shared" si="2836"/>
        <v>0</v>
      </c>
      <c r="CK930" s="1348">
        <f t="shared" si="2836"/>
        <v>0</v>
      </c>
      <c r="CL930" s="1348">
        <f t="shared" si="2836"/>
        <v>0</v>
      </c>
      <c r="CM930" s="1348">
        <f t="shared" si="2836"/>
        <v>0</v>
      </c>
      <c r="CN930" s="1347">
        <f t="shared" si="2836"/>
        <v>0</v>
      </c>
      <c r="CO930" s="1347">
        <f t="shared" si="2836"/>
        <v>0</v>
      </c>
      <c r="CP930" s="1347">
        <f t="shared" si="2836"/>
        <v>0</v>
      </c>
      <c r="CQ930" s="1347">
        <f t="shared" si="2836"/>
        <v>0</v>
      </c>
      <c r="CR930" s="1347">
        <f t="shared" si="2836"/>
        <v>0</v>
      </c>
      <c r="CS930" s="1346">
        <f t="shared" si="2836"/>
        <v>0</v>
      </c>
      <c r="CT930" s="1349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5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37"/>
        <v>0</v>
      </c>
      <c r="CF931" s="1347">
        <f t="shared" si="2837"/>
        <v>0</v>
      </c>
      <c r="CG931" s="1347">
        <f t="shared" si="2837"/>
        <v>0</v>
      </c>
      <c r="CH931" s="1347">
        <f t="shared" si="2837"/>
        <v>0</v>
      </c>
      <c r="CI931" s="1347">
        <f t="shared" si="2837"/>
        <v>0</v>
      </c>
      <c r="CJ931" s="1347">
        <f t="shared" si="2837"/>
        <v>0</v>
      </c>
      <c r="CK931" s="1348">
        <f t="shared" si="2837"/>
        <v>0</v>
      </c>
      <c r="CL931" s="1348">
        <f t="shared" si="2837"/>
        <v>0</v>
      </c>
      <c r="CM931" s="1348">
        <f t="shared" si="2837"/>
        <v>0</v>
      </c>
      <c r="CN931" s="1347">
        <f t="shared" si="2837"/>
        <v>0</v>
      </c>
      <c r="CO931" s="1347">
        <f t="shared" si="2837"/>
        <v>0</v>
      </c>
      <c r="CP931" s="1347">
        <f t="shared" si="2837"/>
        <v>0</v>
      </c>
      <c r="CQ931" s="1347">
        <f t="shared" si="2837"/>
        <v>650</v>
      </c>
      <c r="CR931" s="1347">
        <f t="shared" si="2837"/>
        <v>750</v>
      </c>
      <c r="CS931" s="1346">
        <f t="shared" si="2837"/>
        <v>1365</v>
      </c>
      <c r="CT931" s="1349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5">
        <f t="shared" si="2863"/>
        <v>0</v>
      </c>
      <c r="CE932" s="1346">
        <f t="shared" si="2837"/>
        <v>0</v>
      </c>
      <c r="CF932" s="1347">
        <f t="shared" si="2837"/>
        <v>0</v>
      </c>
      <c r="CG932" s="1347">
        <f t="shared" si="2837"/>
        <v>0</v>
      </c>
      <c r="CH932" s="1347">
        <f t="shared" si="2837"/>
        <v>0</v>
      </c>
      <c r="CI932" s="1347">
        <f t="shared" si="2837"/>
        <v>0</v>
      </c>
      <c r="CJ932" s="1347">
        <f t="shared" si="2837"/>
        <v>0</v>
      </c>
      <c r="CK932" s="1348">
        <f t="shared" si="2837"/>
        <v>0</v>
      </c>
      <c r="CL932" s="1348">
        <f t="shared" si="2837"/>
        <v>0</v>
      </c>
      <c r="CM932" s="1348">
        <f t="shared" si="2837"/>
        <v>0</v>
      </c>
      <c r="CN932" s="1347">
        <f t="shared" si="2837"/>
        <v>0</v>
      </c>
      <c r="CO932" s="1347">
        <f t="shared" si="2837"/>
        <v>0</v>
      </c>
      <c r="CP932" s="1347">
        <f t="shared" si="2837"/>
        <v>0</v>
      </c>
      <c r="CQ932" s="1347">
        <f t="shared" si="2837"/>
        <v>0</v>
      </c>
      <c r="CR932" s="1347">
        <f t="shared" si="2837"/>
        <v>0</v>
      </c>
      <c r="CS932" s="1346">
        <f t="shared" si="2837"/>
        <v>0</v>
      </c>
      <c r="CT932" s="1349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5">
        <f t="shared" si="2863"/>
        <v>0</v>
      </c>
      <c r="CE933" s="1346">
        <f t="shared" si="2837"/>
        <v>0</v>
      </c>
      <c r="CF933" s="1347">
        <f t="shared" si="2837"/>
        <v>0</v>
      </c>
      <c r="CG933" s="1347">
        <f t="shared" si="2837"/>
        <v>0</v>
      </c>
      <c r="CH933" s="1347">
        <f t="shared" si="2837"/>
        <v>0</v>
      </c>
      <c r="CI933" s="1347">
        <f t="shared" si="2837"/>
        <v>0</v>
      </c>
      <c r="CJ933" s="1347">
        <f t="shared" si="2837"/>
        <v>0</v>
      </c>
      <c r="CK933" s="1348">
        <f t="shared" si="2837"/>
        <v>0</v>
      </c>
      <c r="CL933" s="1348">
        <f t="shared" si="2837"/>
        <v>0</v>
      </c>
      <c r="CM933" s="1348">
        <f t="shared" si="2837"/>
        <v>0</v>
      </c>
      <c r="CN933" s="1347">
        <f t="shared" si="2837"/>
        <v>0</v>
      </c>
      <c r="CO933" s="1347">
        <f t="shared" si="2837"/>
        <v>0</v>
      </c>
      <c r="CP933" s="1347">
        <f t="shared" si="2837"/>
        <v>0</v>
      </c>
      <c r="CQ933" s="1347">
        <f t="shared" si="2837"/>
        <v>0</v>
      </c>
      <c r="CR933" s="1347">
        <f t="shared" si="2837"/>
        <v>0</v>
      </c>
      <c r="CS933" s="1346">
        <f t="shared" si="2837"/>
        <v>0</v>
      </c>
      <c r="CT933" s="1349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5">
        <f t="shared" si="2863"/>
        <v>0</v>
      </c>
      <c r="CE934" s="1346">
        <f t="shared" si="2837"/>
        <v>0</v>
      </c>
      <c r="CF934" s="1347">
        <f t="shared" si="2837"/>
        <v>0</v>
      </c>
      <c r="CG934" s="1347">
        <f t="shared" si="2837"/>
        <v>0</v>
      </c>
      <c r="CH934" s="1347">
        <f t="shared" si="2837"/>
        <v>0</v>
      </c>
      <c r="CI934" s="1347">
        <f t="shared" si="2837"/>
        <v>0</v>
      </c>
      <c r="CJ934" s="1347">
        <f t="shared" si="2837"/>
        <v>0</v>
      </c>
      <c r="CK934" s="1348">
        <f t="shared" si="2837"/>
        <v>0</v>
      </c>
      <c r="CL934" s="1348">
        <f t="shared" si="2837"/>
        <v>0</v>
      </c>
      <c r="CM934" s="1348">
        <f t="shared" si="2837"/>
        <v>0</v>
      </c>
      <c r="CN934" s="1347">
        <f t="shared" si="2837"/>
        <v>0</v>
      </c>
      <c r="CO934" s="1347">
        <f t="shared" si="2837"/>
        <v>0</v>
      </c>
      <c r="CP934" s="1347">
        <f t="shared" si="2837"/>
        <v>0</v>
      </c>
      <c r="CQ934" s="1347">
        <f t="shared" si="2837"/>
        <v>0</v>
      </c>
      <c r="CR934" s="1347">
        <f t="shared" si="2837"/>
        <v>0</v>
      </c>
      <c r="CS934" s="1346">
        <f t="shared" si="2837"/>
        <v>0</v>
      </c>
      <c r="CT934" s="1349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5">
        <f t="shared" si="2863"/>
        <v>0</v>
      </c>
      <c r="CE935" s="1346">
        <f t="shared" si="2837"/>
        <v>0</v>
      </c>
      <c r="CF935" s="1347">
        <f t="shared" si="2837"/>
        <v>0</v>
      </c>
      <c r="CG935" s="1347">
        <f t="shared" si="2837"/>
        <v>0</v>
      </c>
      <c r="CH935" s="1347">
        <f t="shared" si="2837"/>
        <v>0</v>
      </c>
      <c r="CI935" s="1347">
        <f t="shared" si="2837"/>
        <v>0</v>
      </c>
      <c r="CJ935" s="1347">
        <f t="shared" si="2837"/>
        <v>0</v>
      </c>
      <c r="CK935" s="1348">
        <f t="shared" si="2837"/>
        <v>0</v>
      </c>
      <c r="CL935" s="1348">
        <f t="shared" si="2837"/>
        <v>0</v>
      </c>
      <c r="CM935" s="1348">
        <f t="shared" si="2837"/>
        <v>0</v>
      </c>
      <c r="CN935" s="1347">
        <f t="shared" si="2837"/>
        <v>0</v>
      </c>
      <c r="CO935" s="1347">
        <f t="shared" si="2837"/>
        <v>0</v>
      </c>
      <c r="CP935" s="1347">
        <f t="shared" si="2837"/>
        <v>0</v>
      </c>
      <c r="CQ935" s="1347">
        <f t="shared" si="2837"/>
        <v>0</v>
      </c>
      <c r="CR935" s="1347">
        <f t="shared" si="2837"/>
        <v>0</v>
      </c>
      <c r="CS935" s="1346">
        <f t="shared" si="2837"/>
        <v>0</v>
      </c>
      <c r="CT935" s="1349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5">
        <f t="shared" si="2863"/>
        <v>0</v>
      </c>
      <c r="CE936" s="1346">
        <f t="shared" si="2837"/>
        <v>0</v>
      </c>
      <c r="CF936" s="1347">
        <f t="shared" si="2837"/>
        <v>0</v>
      </c>
      <c r="CG936" s="1347">
        <f t="shared" si="2837"/>
        <v>0</v>
      </c>
      <c r="CH936" s="1347">
        <f t="shared" si="2837"/>
        <v>0</v>
      </c>
      <c r="CI936" s="1347">
        <f t="shared" si="2837"/>
        <v>0</v>
      </c>
      <c r="CJ936" s="1347">
        <f t="shared" si="2837"/>
        <v>0</v>
      </c>
      <c r="CK936" s="1348">
        <f t="shared" si="2837"/>
        <v>0</v>
      </c>
      <c r="CL936" s="1348">
        <f t="shared" si="2837"/>
        <v>0</v>
      </c>
      <c r="CM936" s="1348">
        <f t="shared" si="2837"/>
        <v>0</v>
      </c>
      <c r="CN936" s="1347">
        <f t="shared" si="2837"/>
        <v>0</v>
      </c>
      <c r="CO936" s="1347">
        <f t="shared" si="2837"/>
        <v>0</v>
      </c>
      <c r="CP936" s="1347">
        <f t="shared" si="2837"/>
        <v>0</v>
      </c>
      <c r="CQ936" s="1347">
        <f t="shared" si="2837"/>
        <v>0</v>
      </c>
      <c r="CR936" s="1347">
        <f t="shared" si="2837"/>
        <v>0</v>
      </c>
      <c r="CS936" s="1346">
        <f t="shared" si="2837"/>
        <v>0</v>
      </c>
      <c r="CT936" s="1349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5">
        <f t="shared" si="2863"/>
        <v>0</v>
      </c>
      <c r="CE937" s="1346">
        <f t="shared" si="2837"/>
        <v>0</v>
      </c>
      <c r="CF937" s="1347">
        <f t="shared" si="2837"/>
        <v>0</v>
      </c>
      <c r="CG937" s="1347">
        <f t="shared" si="2837"/>
        <v>0</v>
      </c>
      <c r="CH937" s="1347">
        <f t="shared" si="2837"/>
        <v>0</v>
      </c>
      <c r="CI937" s="1347">
        <f t="shared" si="2837"/>
        <v>0</v>
      </c>
      <c r="CJ937" s="1347">
        <f t="shared" si="2837"/>
        <v>0</v>
      </c>
      <c r="CK937" s="1348">
        <f t="shared" si="2837"/>
        <v>0</v>
      </c>
      <c r="CL937" s="1348">
        <f t="shared" si="2837"/>
        <v>0</v>
      </c>
      <c r="CM937" s="1348">
        <f t="shared" si="2837"/>
        <v>0</v>
      </c>
      <c r="CN937" s="1347">
        <f t="shared" si="2837"/>
        <v>0</v>
      </c>
      <c r="CO937" s="1347">
        <f t="shared" si="2837"/>
        <v>0</v>
      </c>
      <c r="CP937" s="1347">
        <f t="shared" si="2837"/>
        <v>0</v>
      </c>
      <c r="CQ937" s="1347">
        <f t="shared" si="2837"/>
        <v>0</v>
      </c>
      <c r="CR937" s="1347">
        <f t="shared" si="2837"/>
        <v>0</v>
      </c>
      <c r="CS937" s="1346">
        <f t="shared" si="2837"/>
        <v>0</v>
      </c>
      <c r="CT937" s="1349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5">
        <f t="shared" si="2863"/>
        <v>0</v>
      </c>
      <c r="CE938" s="1346">
        <f t="shared" si="2837"/>
        <v>0</v>
      </c>
      <c r="CF938" s="1347">
        <f t="shared" si="2837"/>
        <v>0</v>
      </c>
      <c r="CG938" s="1347">
        <f t="shared" si="2837"/>
        <v>0</v>
      </c>
      <c r="CH938" s="1347">
        <f t="shared" si="2837"/>
        <v>0</v>
      </c>
      <c r="CI938" s="1347">
        <f t="shared" si="2837"/>
        <v>0</v>
      </c>
      <c r="CJ938" s="1347">
        <f t="shared" si="2837"/>
        <v>0</v>
      </c>
      <c r="CK938" s="1348">
        <f t="shared" si="2837"/>
        <v>0</v>
      </c>
      <c r="CL938" s="1348">
        <f t="shared" si="2837"/>
        <v>0</v>
      </c>
      <c r="CM938" s="1348">
        <f t="shared" si="2837"/>
        <v>0</v>
      </c>
      <c r="CN938" s="1347">
        <f t="shared" si="2837"/>
        <v>0</v>
      </c>
      <c r="CO938" s="1347">
        <f t="shared" si="2837"/>
        <v>0</v>
      </c>
      <c r="CP938" s="1347">
        <f t="shared" si="2837"/>
        <v>0</v>
      </c>
      <c r="CQ938" s="1347">
        <f t="shared" si="2837"/>
        <v>0</v>
      </c>
      <c r="CR938" s="1347">
        <f t="shared" si="2837"/>
        <v>0</v>
      </c>
      <c r="CS938" s="1346">
        <f t="shared" si="2837"/>
        <v>0</v>
      </c>
      <c r="CT938" s="1349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5">
        <f t="shared" si="2863"/>
        <v>0</v>
      </c>
      <c r="CE939" s="1346">
        <f t="shared" si="2837"/>
        <v>0</v>
      </c>
      <c r="CF939" s="1347">
        <f t="shared" si="2837"/>
        <v>0</v>
      </c>
      <c r="CG939" s="1347">
        <f t="shared" si="2837"/>
        <v>0</v>
      </c>
      <c r="CH939" s="1347">
        <f t="shared" si="2837"/>
        <v>0</v>
      </c>
      <c r="CI939" s="1347">
        <f t="shared" si="2837"/>
        <v>0</v>
      </c>
      <c r="CJ939" s="1347">
        <f t="shared" si="2837"/>
        <v>0</v>
      </c>
      <c r="CK939" s="1348">
        <f t="shared" si="2837"/>
        <v>0</v>
      </c>
      <c r="CL939" s="1348">
        <f t="shared" si="2837"/>
        <v>0</v>
      </c>
      <c r="CM939" s="1348">
        <f t="shared" si="2837"/>
        <v>0</v>
      </c>
      <c r="CN939" s="1347">
        <f t="shared" si="2837"/>
        <v>0</v>
      </c>
      <c r="CO939" s="1347">
        <f t="shared" si="2837"/>
        <v>0</v>
      </c>
      <c r="CP939" s="1347">
        <f t="shared" si="2837"/>
        <v>0</v>
      </c>
      <c r="CQ939" s="1347">
        <f t="shared" si="2837"/>
        <v>0</v>
      </c>
      <c r="CR939" s="1347">
        <f t="shared" si="2837"/>
        <v>0</v>
      </c>
      <c r="CS939" s="1346">
        <f t="shared" si="2837"/>
        <v>0</v>
      </c>
      <c r="CT939" s="1349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5">
        <f t="shared" si="2863"/>
        <v>0</v>
      </c>
      <c r="CE940" s="1346">
        <f t="shared" si="2837"/>
        <v>0</v>
      </c>
      <c r="CF940" s="1347">
        <f t="shared" si="2837"/>
        <v>0</v>
      </c>
      <c r="CG940" s="1347">
        <f t="shared" si="2837"/>
        <v>0</v>
      </c>
      <c r="CH940" s="1347">
        <f t="shared" si="2837"/>
        <v>0</v>
      </c>
      <c r="CI940" s="1347">
        <f t="shared" si="2837"/>
        <v>0</v>
      </c>
      <c r="CJ940" s="1347">
        <f t="shared" si="2837"/>
        <v>0</v>
      </c>
      <c r="CK940" s="1348">
        <f t="shared" si="2837"/>
        <v>0</v>
      </c>
      <c r="CL940" s="1348">
        <f t="shared" si="2837"/>
        <v>0</v>
      </c>
      <c r="CM940" s="1348">
        <f t="shared" si="2837"/>
        <v>0</v>
      </c>
      <c r="CN940" s="1347">
        <f t="shared" si="2837"/>
        <v>0</v>
      </c>
      <c r="CO940" s="1347">
        <f t="shared" si="2837"/>
        <v>0</v>
      </c>
      <c r="CP940" s="1347">
        <f t="shared" si="2837"/>
        <v>0</v>
      </c>
      <c r="CQ940" s="1347">
        <f t="shared" si="2837"/>
        <v>0</v>
      </c>
      <c r="CR940" s="1347">
        <f t="shared" si="2837"/>
        <v>0</v>
      </c>
      <c r="CS940" s="1346">
        <f t="shared" si="2837"/>
        <v>0</v>
      </c>
      <c r="CT940" s="1349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5">
        <f t="shared" si="2863"/>
        <v>0</v>
      </c>
      <c r="CE941" s="1346">
        <f t="shared" si="2837"/>
        <v>0</v>
      </c>
      <c r="CF941" s="1347">
        <f t="shared" si="2837"/>
        <v>0</v>
      </c>
      <c r="CG941" s="1347">
        <f t="shared" si="2837"/>
        <v>0</v>
      </c>
      <c r="CH941" s="1347">
        <f t="shared" si="2837"/>
        <v>0</v>
      </c>
      <c r="CI941" s="1347">
        <f t="shared" si="2837"/>
        <v>0</v>
      </c>
      <c r="CJ941" s="1347">
        <f t="shared" si="2837"/>
        <v>0</v>
      </c>
      <c r="CK941" s="1348">
        <f t="shared" si="2837"/>
        <v>0</v>
      </c>
      <c r="CL941" s="1348">
        <f t="shared" si="2837"/>
        <v>0</v>
      </c>
      <c r="CM941" s="1348">
        <f t="shared" si="2837"/>
        <v>0</v>
      </c>
      <c r="CN941" s="1347">
        <f t="shared" si="2837"/>
        <v>0</v>
      </c>
      <c r="CO941" s="1347">
        <f t="shared" si="2837"/>
        <v>0</v>
      </c>
      <c r="CP941" s="1347">
        <f t="shared" si="2837"/>
        <v>0</v>
      </c>
      <c r="CQ941" s="1347">
        <f t="shared" si="2837"/>
        <v>0</v>
      </c>
      <c r="CR941" s="1347">
        <f t="shared" si="2837"/>
        <v>0</v>
      </c>
      <c r="CS941" s="1346">
        <f t="shared" si="2837"/>
        <v>0</v>
      </c>
      <c r="CT941" s="1349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5">
        <f t="shared" si="2863"/>
        <v>0</v>
      </c>
      <c r="CE942" s="1346">
        <f t="shared" si="2837"/>
        <v>0</v>
      </c>
      <c r="CF942" s="1347">
        <f t="shared" si="2837"/>
        <v>0</v>
      </c>
      <c r="CG942" s="1347">
        <f t="shared" si="2837"/>
        <v>0</v>
      </c>
      <c r="CH942" s="1347">
        <f t="shared" si="2837"/>
        <v>0</v>
      </c>
      <c r="CI942" s="1347">
        <f t="shared" si="2837"/>
        <v>0</v>
      </c>
      <c r="CJ942" s="1347">
        <f t="shared" si="2837"/>
        <v>0</v>
      </c>
      <c r="CK942" s="1348">
        <f t="shared" si="2837"/>
        <v>0</v>
      </c>
      <c r="CL942" s="1348">
        <f t="shared" si="2837"/>
        <v>0</v>
      </c>
      <c r="CM942" s="1348">
        <f t="shared" si="2837"/>
        <v>0</v>
      </c>
      <c r="CN942" s="1347">
        <f t="shared" si="2837"/>
        <v>0</v>
      </c>
      <c r="CO942" s="1347">
        <f t="shared" si="2837"/>
        <v>0</v>
      </c>
      <c r="CP942" s="1347">
        <f t="shared" si="2837"/>
        <v>0</v>
      </c>
      <c r="CQ942" s="1347">
        <f t="shared" si="2837"/>
        <v>0</v>
      </c>
      <c r="CR942" s="1347">
        <f t="shared" si="2837"/>
        <v>0</v>
      </c>
      <c r="CS942" s="1346">
        <f t="shared" si="2837"/>
        <v>0</v>
      </c>
      <c r="CT942" s="1349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5">
        <f t="shared" si="2863"/>
        <v>0</v>
      </c>
      <c r="CE943" s="1346">
        <f t="shared" si="2837"/>
        <v>0</v>
      </c>
      <c r="CF943" s="1347">
        <f t="shared" si="2837"/>
        <v>0</v>
      </c>
      <c r="CG943" s="1347">
        <f t="shared" si="2837"/>
        <v>0</v>
      </c>
      <c r="CH943" s="1347">
        <f t="shared" si="2837"/>
        <v>0</v>
      </c>
      <c r="CI943" s="1347">
        <f t="shared" si="2837"/>
        <v>0</v>
      </c>
      <c r="CJ943" s="1347">
        <f t="shared" si="2837"/>
        <v>0</v>
      </c>
      <c r="CK943" s="1348">
        <f t="shared" si="2837"/>
        <v>0</v>
      </c>
      <c r="CL943" s="1348">
        <f t="shared" si="2837"/>
        <v>0</v>
      </c>
      <c r="CM943" s="1348">
        <f t="shared" si="2837"/>
        <v>0</v>
      </c>
      <c r="CN943" s="1347">
        <f t="shared" si="2837"/>
        <v>0</v>
      </c>
      <c r="CO943" s="1347">
        <f t="shared" si="2837"/>
        <v>0</v>
      </c>
      <c r="CP943" s="1347">
        <f t="shared" si="2837"/>
        <v>0</v>
      </c>
      <c r="CQ943" s="1347">
        <f t="shared" si="2837"/>
        <v>0</v>
      </c>
      <c r="CR943" s="1347">
        <f t="shared" si="2837"/>
        <v>0</v>
      </c>
      <c r="CS943" s="1346">
        <f t="shared" si="2837"/>
        <v>0</v>
      </c>
      <c r="CT943" s="1349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5">
        <f t="shared" si="2863"/>
        <v>0</v>
      </c>
      <c r="CE944" s="1346">
        <f t="shared" si="2837"/>
        <v>0</v>
      </c>
      <c r="CF944" s="1347">
        <f t="shared" si="2837"/>
        <v>0</v>
      </c>
      <c r="CG944" s="1347">
        <f t="shared" si="2837"/>
        <v>0</v>
      </c>
      <c r="CH944" s="1347">
        <f t="shared" si="2837"/>
        <v>0</v>
      </c>
      <c r="CI944" s="1347">
        <f t="shared" si="2837"/>
        <v>0</v>
      </c>
      <c r="CJ944" s="1347">
        <f t="shared" si="2837"/>
        <v>0</v>
      </c>
      <c r="CK944" s="1348">
        <f t="shared" si="2837"/>
        <v>0</v>
      </c>
      <c r="CL944" s="1348">
        <f t="shared" si="2837"/>
        <v>0</v>
      </c>
      <c r="CM944" s="1348">
        <f t="shared" si="2837"/>
        <v>0</v>
      </c>
      <c r="CN944" s="1347">
        <f t="shared" si="2837"/>
        <v>0</v>
      </c>
      <c r="CO944" s="1347">
        <f t="shared" si="2837"/>
        <v>0</v>
      </c>
      <c r="CP944" s="1347">
        <f t="shared" si="2837"/>
        <v>0</v>
      </c>
      <c r="CQ944" s="1347">
        <f t="shared" si="2837"/>
        <v>0</v>
      </c>
      <c r="CR944" s="1347">
        <f t="shared" si="2837"/>
        <v>0</v>
      </c>
      <c r="CS944" s="1346">
        <f t="shared" si="2837"/>
        <v>0</v>
      </c>
      <c r="CT944" s="1349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5">
        <f t="shared" si="2863"/>
        <v>0</v>
      </c>
      <c r="CE945" s="1346">
        <f t="shared" si="2837"/>
        <v>0</v>
      </c>
      <c r="CF945" s="1347">
        <f t="shared" si="2837"/>
        <v>0</v>
      </c>
      <c r="CG945" s="1347">
        <f t="shared" si="2837"/>
        <v>0</v>
      </c>
      <c r="CH945" s="1347">
        <f t="shared" si="2837"/>
        <v>0</v>
      </c>
      <c r="CI945" s="1347">
        <f t="shared" si="2837"/>
        <v>0</v>
      </c>
      <c r="CJ945" s="1347">
        <f t="shared" si="2837"/>
        <v>0</v>
      </c>
      <c r="CK945" s="1348">
        <f t="shared" si="2837"/>
        <v>0</v>
      </c>
      <c r="CL945" s="1348">
        <f t="shared" si="2837"/>
        <v>0</v>
      </c>
      <c r="CM945" s="1348">
        <f t="shared" si="2837"/>
        <v>0</v>
      </c>
      <c r="CN945" s="1347">
        <f t="shared" si="2837"/>
        <v>0</v>
      </c>
      <c r="CO945" s="1347">
        <f t="shared" si="2837"/>
        <v>0</v>
      </c>
      <c r="CP945" s="1347">
        <f t="shared" si="2837"/>
        <v>0</v>
      </c>
      <c r="CQ945" s="1347">
        <f t="shared" si="2837"/>
        <v>0</v>
      </c>
      <c r="CR945" s="1347">
        <f t="shared" si="2837"/>
        <v>0</v>
      </c>
      <c r="CS945" s="1346">
        <f t="shared" si="2837"/>
        <v>0</v>
      </c>
      <c r="CT945" s="1349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5">
        <f t="shared" si="2863"/>
        <v>0</v>
      </c>
      <c r="CE946" s="1346">
        <f t="shared" si="2837"/>
        <v>0</v>
      </c>
      <c r="CF946" s="1347">
        <f t="shared" si="2837"/>
        <v>0</v>
      </c>
      <c r="CG946" s="1347">
        <f t="shared" si="2837"/>
        <v>0</v>
      </c>
      <c r="CH946" s="1347">
        <f t="shared" si="2837"/>
        <v>0</v>
      </c>
      <c r="CI946" s="1347">
        <f t="shared" si="2837"/>
        <v>0</v>
      </c>
      <c r="CJ946" s="1347">
        <f t="shared" si="2837"/>
        <v>0</v>
      </c>
      <c r="CK946" s="1348">
        <f t="shared" si="2837"/>
        <v>0</v>
      </c>
      <c r="CL946" s="1348">
        <f t="shared" si="2837"/>
        <v>0</v>
      </c>
      <c r="CM946" s="1348">
        <f t="shared" si="2837"/>
        <v>0</v>
      </c>
      <c r="CN946" s="1347">
        <f t="shared" si="2837"/>
        <v>0</v>
      </c>
      <c r="CO946" s="1347">
        <f t="shared" si="2837"/>
        <v>0</v>
      </c>
      <c r="CP946" s="1347">
        <f t="shared" si="2837"/>
        <v>0</v>
      </c>
      <c r="CQ946" s="1347">
        <f t="shared" si="2837"/>
        <v>0</v>
      </c>
      <c r="CR946" s="1347">
        <f t="shared" si="2837"/>
        <v>0</v>
      </c>
      <c r="CS946" s="1346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5">
        <f t="shared" si="2863"/>
        <v>0</v>
      </c>
      <c r="CE947" s="1346">
        <f t="shared" si="2924"/>
        <v>0</v>
      </c>
      <c r="CF947" s="1347">
        <f t="shared" si="2924"/>
        <v>0</v>
      </c>
      <c r="CG947" s="1347">
        <f t="shared" si="2924"/>
        <v>0</v>
      </c>
      <c r="CH947" s="1347">
        <f t="shared" si="2924"/>
        <v>0</v>
      </c>
      <c r="CI947" s="1347">
        <f t="shared" si="2924"/>
        <v>0</v>
      </c>
      <c r="CJ947" s="1347">
        <f t="shared" si="2924"/>
        <v>0</v>
      </c>
      <c r="CK947" s="1348">
        <f t="shared" si="2924"/>
        <v>0</v>
      </c>
      <c r="CL947" s="1348">
        <f t="shared" si="2924"/>
        <v>0</v>
      </c>
      <c r="CM947" s="1348">
        <f t="shared" si="2924"/>
        <v>0</v>
      </c>
      <c r="CN947" s="1347">
        <f t="shared" si="2924"/>
        <v>0</v>
      </c>
      <c r="CO947" s="1347">
        <f t="shared" si="2924"/>
        <v>0</v>
      </c>
      <c r="CP947" s="1347">
        <f t="shared" si="2924"/>
        <v>0</v>
      </c>
      <c r="CQ947" s="1347">
        <f t="shared" si="2924"/>
        <v>0</v>
      </c>
      <c r="CR947" s="1347">
        <f t="shared" si="2924"/>
        <v>0</v>
      </c>
      <c r="CS947" s="1346">
        <f t="shared" si="2924"/>
        <v>0</v>
      </c>
      <c r="CT947" s="1349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5">
        <f t="shared" si="2863"/>
        <v>0</v>
      </c>
      <c r="CE948" s="1346">
        <f t="shared" si="2924"/>
        <v>0</v>
      </c>
      <c r="CF948" s="1347">
        <f t="shared" si="2924"/>
        <v>0</v>
      </c>
      <c r="CG948" s="1347">
        <f t="shared" si="2924"/>
        <v>0</v>
      </c>
      <c r="CH948" s="1347">
        <f t="shared" si="2924"/>
        <v>0</v>
      </c>
      <c r="CI948" s="1347">
        <f t="shared" si="2924"/>
        <v>0</v>
      </c>
      <c r="CJ948" s="1347">
        <f t="shared" si="2924"/>
        <v>0</v>
      </c>
      <c r="CK948" s="1348">
        <f t="shared" si="2924"/>
        <v>0</v>
      </c>
      <c r="CL948" s="1348">
        <f t="shared" si="2924"/>
        <v>0</v>
      </c>
      <c r="CM948" s="1348">
        <f t="shared" si="2924"/>
        <v>0</v>
      </c>
      <c r="CN948" s="1347">
        <f t="shared" si="2924"/>
        <v>0</v>
      </c>
      <c r="CO948" s="1347">
        <f t="shared" si="2924"/>
        <v>0</v>
      </c>
      <c r="CP948" s="1347">
        <f t="shared" si="2924"/>
        <v>0</v>
      </c>
      <c r="CQ948" s="1347">
        <f t="shared" si="2924"/>
        <v>0</v>
      </c>
      <c r="CR948" s="1347">
        <f t="shared" si="2924"/>
        <v>0</v>
      </c>
      <c r="CS948" s="1346">
        <f t="shared" si="2924"/>
        <v>0</v>
      </c>
      <c r="CT948" s="1349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5">
        <f t="shared" si="2863"/>
        <v>0</v>
      </c>
      <c r="CE949" s="1346">
        <f t="shared" si="2924"/>
        <v>0</v>
      </c>
      <c r="CF949" s="1347">
        <f t="shared" si="2924"/>
        <v>0</v>
      </c>
      <c r="CG949" s="1347">
        <f t="shared" si="2924"/>
        <v>0</v>
      </c>
      <c r="CH949" s="1347">
        <f t="shared" si="2924"/>
        <v>0</v>
      </c>
      <c r="CI949" s="1347">
        <f t="shared" si="2924"/>
        <v>0</v>
      </c>
      <c r="CJ949" s="1347">
        <f t="shared" si="2924"/>
        <v>0</v>
      </c>
      <c r="CK949" s="1348">
        <f t="shared" si="2924"/>
        <v>0</v>
      </c>
      <c r="CL949" s="1348">
        <f t="shared" si="2924"/>
        <v>0</v>
      </c>
      <c r="CM949" s="1348">
        <f t="shared" si="2924"/>
        <v>0</v>
      </c>
      <c r="CN949" s="1347">
        <f t="shared" si="2924"/>
        <v>0</v>
      </c>
      <c r="CO949" s="1347">
        <f t="shared" si="2924"/>
        <v>0</v>
      </c>
      <c r="CP949" s="1347">
        <f t="shared" si="2924"/>
        <v>0</v>
      </c>
      <c r="CQ949" s="1347">
        <f t="shared" si="2924"/>
        <v>0</v>
      </c>
      <c r="CR949" s="1347">
        <f t="shared" si="2924"/>
        <v>100</v>
      </c>
      <c r="CS949" s="1346">
        <f t="shared" si="2924"/>
        <v>500</v>
      </c>
      <c r="CT949" s="1349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5">
        <f t="shared" si="2863"/>
        <v>0</v>
      </c>
      <c r="CE950" s="1346">
        <f t="shared" si="2924"/>
        <v>0</v>
      </c>
      <c r="CF950" s="1347">
        <f t="shared" si="2924"/>
        <v>0</v>
      </c>
      <c r="CG950" s="1347">
        <f t="shared" si="2924"/>
        <v>0</v>
      </c>
      <c r="CH950" s="1347">
        <f t="shared" si="2924"/>
        <v>0</v>
      </c>
      <c r="CI950" s="1347">
        <f t="shared" si="2924"/>
        <v>0</v>
      </c>
      <c r="CJ950" s="1347">
        <f t="shared" si="2924"/>
        <v>0</v>
      </c>
      <c r="CK950" s="1348">
        <f t="shared" si="2924"/>
        <v>0</v>
      </c>
      <c r="CL950" s="1348">
        <f t="shared" si="2924"/>
        <v>0</v>
      </c>
      <c r="CM950" s="1348">
        <f t="shared" si="2924"/>
        <v>0</v>
      </c>
      <c r="CN950" s="1347">
        <f t="shared" si="2924"/>
        <v>0</v>
      </c>
      <c r="CO950" s="1347">
        <f t="shared" si="2924"/>
        <v>0</v>
      </c>
      <c r="CP950" s="1347">
        <f t="shared" si="2924"/>
        <v>0</v>
      </c>
      <c r="CQ950" s="1347">
        <f t="shared" si="2924"/>
        <v>0</v>
      </c>
      <c r="CR950" s="1347">
        <f t="shared" si="2924"/>
        <v>0</v>
      </c>
      <c r="CS950" s="1346">
        <f t="shared" si="2924"/>
        <v>0</v>
      </c>
      <c r="CT950" s="1349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5">
        <f t="shared" si="2863"/>
        <v>0</v>
      </c>
      <c r="CE951" s="1346">
        <f t="shared" si="2924"/>
        <v>0</v>
      </c>
      <c r="CF951" s="1347">
        <f t="shared" si="2924"/>
        <v>0</v>
      </c>
      <c r="CG951" s="1347">
        <f t="shared" si="2924"/>
        <v>0</v>
      </c>
      <c r="CH951" s="1347">
        <f t="shared" si="2924"/>
        <v>0</v>
      </c>
      <c r="CI951" s="1347">
        <f t="shared" si="2924"/>
        <v>0</v>
      </c>
      <c r="CJ951" s="1347">
        <f t="shared" si="2924"/>
        <v>0</v>
      </c>
      <c r="CK951" s="1348">
        <f t="shared" si="2924"/>
        <v>0</v>
      </c>
      <c r="CL951" s="1348">
        <f t="shared" si="2924"/>
        <v>0</v>
      </c>
      <c r="CM951" s="1348">
        <f t="shared" si="2924"/>
        <v>0</v>
      </c>
      <c r="CN951" s="1347">
        <f t="shared" si="2924"/>
        <v>0</v>
      </c>
      <c r="CO951" s="1347">
        <f t="shared" si="2924"/>
        <v>0</v>
      </c>
      <c r="CP951" s="1347">
        <f t="shared" si="2924"/>
        <v>0</v>
      </c>
      <c r="CQ951" s="1347">
        <f t="shared" si="2924"/>
        <v>0</v>
      </c>
      <c r="CR951" s="1347">
        <f t="shared" si="2924"/>
        <v>0</v>
      </c>
      <c r="CS951" s="1346">
        <f t="shared" si="2924"/>
        <v>0</v>
      </c>
      <c r="CT951" s="1349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5">
        <f t="shared" si="2863"/>
        <v>0</v>
      </c>
      <c r="CE952" s="1346">
        <f t="shared" si="2924"/>
        <v>0</v>
      </c>
      <c r="CF952" s="1347">
        <f t="shared" si="2924"/>
        <v>0</v>
      </c>
      <c r="CG952" s="1347">
        <f t="shared" si="2924"/>
        <v>0</v>
      </c>
      <c r="CH952" s="1347">
        <f t="shared" si="2924"/>
        <v>0</v>
      </c>
      <c r="CI952" s="1347">
        <f t="shared" si="2924"/>
        <v>0</v>
      </c>
      <c r="CJ952" s="1347">
        <f t="shared" si="2924"/>
        <v>0</v>
      </c>
      <c r="CK952" s="1348">
        <f t="shared" si="2924"/>
        <v>0</v>
      </c>
      <c r="CL952" s="1348">
        <f t="shared" si="2924"/>
        <v>0</v>
      </c>
      <c r="CM952" s="1348">
        <f t="shared" si="2924"/>
        <v>0</v>
      </c>
      <c r="CN952" s="1347">
        <f t="shared" si="2924"/>
        <v>0</v>
      </c>
      <c r="CO952" s="1347">
        <f t="shared" si="2924"/>
        <v>0</v>
      </c>
      <c r="CP952" s="1347">
        <f t="shared" si="2924"/>
        <v>0</v>
      </c>
      <c r="CQ952" s="1347">
        <f t="shared" si="2924"/>
        <v>0</v>
      </c>
      <c r="CR952" s="1347">
        <f t="shared" si="2924"/>
        <v>0</v>
      </c>
      <c r="CS952" s="1346">
        <f t="shared" si="2924"/>
        <v>0</v>
      </c>
      <c r="CT952" s="1349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5">
        <f t="shared" si="2863"/>
        <v>0</v>
      </c>
      <c r="CE953" s="1346">
        <f t="shared" si="2924"/>
        <v>0</v>
      </c>
      <c r="CF953" s="1347">
        <f t="shared" si="2924"/>
        <v>0</v>
      </c>
      <c r="CG953" s="1347">
        <f t="shared" si="2924"/>
        <v>0</v>
      </c>
      <c r="CH953" s="1347">
        <f t="shared" si="2924"/>
        <v>0</v>
      </c>
      <c r="CI953" s="1347">
        <f t="shared" si="2924"/>
        <v>0</v>
      </c>
      <c r="CJ953" s="1347">
        <f t="shared" si="2924"/>
        <v>0</v>
      </c>
      <c r="CK953" s="1348">
        <f t="shared" si="2924"/>
        <v>0</v>
      </c>
      <c r="CL953" s="1348">
        <f t="shared" si="2924"/>
        <v>0</v>
      </c>
      <c r="CM953" s="1348">
        <f t="shared" si="2924"/>
        <v>0</v>
      </c>
      <c r="CN953" s="1347">
        <f t="shared" si="2924"/>
        <v>0</v>
      </c>
      <c r="CO953" s="1347">
        <f t="shared" si="2924"/>
        <v>0</v>
      </c>
      <c r="CP953" s="1347">
        <f t="shared" si="2924"/>
        <v>0</v>
      </c>
      <c r="CQ953" s="1347">
        <f t="shared" si="2924"/>
        <v>0</v>
      </c>
      <c r="CR953" s="1347">
        <f t="shared" si="2924"/>
        <v>0</v>
      </c>
      <c r="CS953" s="1346">
        <f t="shared" si="2924"/>
        <v>0</v>
      </c>
      <c r="CT953" s="1349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5">
        <f t="shared" si="2863"/>
        <v>0</v>
      </c>
      <c r="CE954" s="1346">
        <f t="shared" si="2924"/>
        <v>0</v>
      </c>
      <c r="CF954" s="1347">
        <f t="shared" si="2924"/>
        <v>0</v>
      </c>
      <c r="CG954" s="1347">
        <f t="shared" si="2924"/>
        <v>0</v>
      </c>
      <c r="CH954" s="1347">
        <f t="shared" si="2924"/>
        <v>0</v>
      </c>
      <c r="CI954" s="1347">
        <f t="shared" si="2924"/>
        <v>0</v>
      </c>
      <c r="CJ954" s="1347">
        <f t="shared" si="2924"/>
        <v>0</v>
      </c>
      <c r="CK954" s="1348">
        <f t="shared" si="2924"/>
        <v>0</v>
      </c>
      <c r="CL954" s="1348">
        <f t="shared" si="2924"/>
        <v>0</v>
      </c>
      <c r="CM954" s="1348">
        <f t="shared" si="2924"/>
        <v>0</v>
      </c>
      <c r="CN954" s="1347">
        <f t="shared" si="2924"/>
        <v>0</v>
      </c>
      <c r="CO954" s="1347">
        <f t="shared" si="2924"/>
        <v>0</v>
      </c>
      <c r="CP954" s="1347">
        <f t="shared" si="2924"/>
        <v>0</v>
      </c>
      <c r="CQ954" s="1347">
        <f t="shared" si="2924"/>
        <v>0</v>
      </c>
      <c r="CR954" s="1347">
        <f t="shared" si="2924"/>
        <v>0</v>
      </c>
      <c r="CS954" s="1346">
        <f t="shared" si="2924"/>
        <v>0</v>
      </c>
      <c r="CT954" s="1349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5">
        <f t="shared" si="2863"/>
        <v>0</v>
      </c>
      <c r="CE955" s="1346">
        <f t="shared" si="2924"/>
        <v>0</v>
      </c>
      <c r="CF955" s="1347">
        <f t="shared" si="2924"/>
        <v>0</v>
      </c>
      <c r="CG955" s="1347">
        <f t="shared" si="2924"/>
        <v>0</v>
      </c>
      <c r="CH955" s="1347">
        <f t="shared" si="2924"/>
        <v>0</v>
      </c>
      <c r="CI955" s="1347">
        <f t="shared" si="2924"/>
        <v>0</v>
      </c>
      <c r="CJ955" s="1347">
        <f t="shared" si="2924"/>
        <v>0</v>
      </c>
      <c r="CK955" s="1348">
        <f t="shared" si="2924"/>
        <v>0</v>
      </c>
      <c r="CL955" s="1348">
        <f t="shared" si="2924"/>
        <v>0</v>
      </c>
      <c r="CM955" s="1348">
        <f t="shared" si="2924"/>
        <v>0</v>
      </c>
      <c r="CN955" s="1347">
        <f t="shared" si="2924"/>
        <v>0</v>
      </c>
      <c r="CO955" s="1347">
        <f t="shared" si="2924"/>
        <v>0</v>
      </c>
      <c r="CP955" s="1347">
        <f t="shared" si="2924"/>
        <v>0</v>
      </c>
      <c r="CQ955" s="1347">
        <f t="shared" si="2924"/>
        <v>0</v>
      </c>
      <c r="CR955" s="1347">
        <f t="shared" si="2924"/>
        <v>0</v>
      </c>
      <c r="CS955" s="1346">
        <f t="shared" si="2924"/>
        <v>0</v>
      </c>
      <c r="CT955" s="1349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5">
        <f t="shared" si="2863"/>
        <v>0</v>
      </c>
      <c r="CE956" s="1346">
        <f t="shared" si="2924"/>
        <v>0</v>
      </c>
      <c r="CF956" s="1347">
        <f t="shared" si="2924"/>
        <v>0</v>
      </c>
      <c r="CG956" s="1347">
        <f t="shared" si="2924"/>
        <v>0</v>
      </c>
      <c r="CH956" s="1347">
        <f t="shared" si="2924"/>
        <v>0</v>
      </c>
      <c r="CI956" s="1347">
        <f t="shared" si="2924"/>
        <v>0</v>
      </c>
      <c r="CJ956" s="1347">
        <f t="shared" si="2924"/>
        <v>0</v>
      </c>
      <c r="CK956" s="1348">
        <f t="shared" si="2924"/>
        <v>0</v>
      </c>
      <c r="CL956" s="1348">
        <f t="shared" si="2924"/>
        <v>0</v>
      </c>
      <c r="CM956" s="1348">
        <f t="shared" si="2924"/>
        <v>0</v>
      </c>
      <c r="CN956" s="1347">
        <f t="shared" si="2924"/>
        <v>0</v>
      </c>
      <c r="CO956" s="1347">
        <f t="shared" si="2924"/>
        <v>0</v>
      </c>
      <c r="CP956" s="1347">
        <f t="shared" si="2924"/>
        <v>0</v>
      </c>
      <c r="CQ956" s="1347">
        <f t="shared" si="2924"/>
        <v>0</v>
      </c>
      <c r="CR956" s="1347">
        <f t="shared" si="2924"/>
        <v>0</v>
      </c>
      <c r="CS956" s="1346">
        <f t="shared" si="2924"/>
        <v>0</v>
      </c>
      <c r="CT956" s="1349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5">
        <f t="shared" si="2863"/>
        <v>0</v>
      </c>
      <c r="CE957" s="1346">
        <f t="shared" si="2924"/>
        <v>0</v>
      </c>
      <c r="CF957" s="1347">
        <f t="shared" si="2924"/>
        <v>0</v>
      </c>
      <c r="CG957" s="1347">
        <f t="shared" si="2924"/>
        <v>0</v>
      </c>
      <c r="CH957" s="1347">
        <f t="shared" si="2924"/>
        <v>0</v>
      </c>
      <c r="CI957" s="1347">
        <f t="shared" si="2924"/>
        <v>0</v>
      </c>
      <c r="CJ957" s="1347">
        <f t="shared" si="2924"/>
        <v>0</v>
      </c>
      <c r="CK957" s="1348">
        <f t="shared" si="2924"/>
        <v>0</v>
      </c>
      <c r="CL957" s="1348">
        <f t="shared" si="2924"/>
        <v>0</v>
      </c>
      <c r="CM957" s="1348">
        <f t="shared" si="2924"/>
        <v>0</v>
      </c>
      <c r="CN957" s="1347">
        <f t="shared" si="2924"/>
        <v>0</v>
      </c>
      <c r="CO957" s="1347">
        <f t="shared" si="2924"/>
        <v>0</v>
      </c>
      <c r="CP957" s="1347">
        <f t="shared" si="2924"/>
        <v>0</v>
      </c>
      <c r="CQ957" s="1347">
        <f t="shared" si="2924"/>
        <v>0</v>
      </c>
      <c r="CR957" s="1347">
        <f t="shared" si="2924"/>
        <v>0</v>
      </c>
      <c r="CS957" s="1346">
        <f t="shared" si="2924"/>
        <v>0</v>
      </c>
      <c r="CT957" s="1349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5">
        <f t="shared" si="2863"/>
        <v>0</v>
      </c>
      <c r="CE958" s="1346">
        <f t="shared" si="2924"/>
        <v>0</v>
      </c>
      <c r="CF958" s="1347">
        <f t="shared" si="2924"/>
        <v>0</v>
      </c>
      <c r="CG958" s="1347">
        <f t="shared" si="2924"/>
        <v>0</v>
      </c>
      <c r="CH958" s="1347">
        <f t="shared" si="2924"/>
        <v>0</v>
      </c>
      <c r="CI958" s="1347">
        <f t="shared" si="2924"/>
        <v>0</v>
      </c>
      <c r="CJ958" s="1347">
        <f t="shared" si="2924"/>
        <v>0</v>
      </c>
      <c r="CK958" s="1348">
        <f t="shared" si="2924"/>
        <v>0</v>
      </c>
      <c r="CL958" s="1348">
        <f t="shared" si="2924"/>
        <v>0</v>
      </c>
      <c r="CM958" s="1348">
        <f t="shared" si="2924"/>
        <v>0</v>
      </c>
      <c r="CN958" s="1347">
        <f t="shared" si="2924"/>
        <v>0</v>
      </c>
      <c r="CO958" s="1347">
        <f t="shared" si="2924"/>
        <v>0</v>
      </c>
      <c r="CP958" s="1347">
        <f t="shared" si="2924"/>
        <v>0</v>
      </c>
      <c r="CQ958" s="1347">
        <f t="shared" si="2924"/>
        <v>0</v>
      </c>
      <c r="CR958" s="1347">
        <f t="shared" si="2924"/>
        <v>0</v>
      </c>
      <c r="CS958" s="1346">
        <f t="shared" si="2924"/>
        <v>0</v>
      </c>
      <c r="CT958" s="1349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5">
        <f t="shared" si="2863"/>
        <v>0</v>
      </c>
      <c r="CE959" s="1346">
        <f t="shared" si="2924"/>
        <v>0</v>
      </c>
      <c r="CF959" s="1347">
        <f t="shared" si="2924"/>
        <v>0</v>
      </c>
      <c r="CG959" s="1347">
        <f t="shared" si="2924"/>
        <v>0</v>
      </c>
      <c r="CH959" s="1347">
        <f t="shared" si="2924"/>
        <v>0</v>
      </c>
      <c r="CI959" s="1347">
        <f t="shared" si="2924"/>
        <v>0</v>
      </c>
      <c r="CJ959" s="1347">
        <f t="shared" si="2924"/>
        <v>0</v>
      </c>
      <c r="CK959" s="1348">
        <f t="shared" si="2924"/>
        <v>0</v>
      </c>
      <c r="CL959" s="1348">
        <f t="shared" si="2924"/>
        <v>0</v>
      </c>
      <c r="CM959" s="1348">
        <f t="shared" si="2924"/>
        <v>0</v>
      </c>
      <c r="CN959" s="1347">
        <f t="shared" si="2924"/>
        <v>0</v>
      </c>
      <c r="CO959" s="1347">
        <f t="shared" si="2924"/>
        <v>0</v>
      </c>
      <c r="CP959" s="1347">
        <f t="shared" si="2924"/>
        <v>0</v>
      </c>
      <c r="CQ959" s="1347">
        <f t="shared" si="2924"/>
        <v>0</v>
      </c>
      <c r="CR959" s="1347">
        <f t="shared" si="2924"/>
        <v>0</v>
      </c>
      <c r="CS959" s="1346">
        <f t="shared" si="2924"/>
        <v>0</v>
      </c>
      <c r="CT959" s="1349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5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1"/>
        <v>0</v>
      </c>
      <c r="CF961" s="1347">
        <f t="shared" si="2981"/>
        <v>0</v>
      </c>
      <c r="CG961" s="1347">
        <f t="shared" si="2981"/>
        <v>0</v>
      </c>
      <c r="CH961" s="1347">
        <f t="shared" si="2981"/>
        <v>0</v>
      </c>
      <c r="CI961" s="1347">
        <f t="shared" si="2981"/>
        <v>0</v>
      </c>
      <c r="CJ961" s="1347">
        <f t="shared" si="2981"/>
        <v>0</v>
      </c>
      <c r="CK961" s="1348">
        <f t="shared" si="2981"/>
        <v>0</v>
      </c>
      <c r="CL961" s="1348">
        <f t="shared" si="2981"/>
        <v>0</v>
      </c>
      <c r="CM961" s="1348">
        <f t="shared" si="2981"/>
        <v>0</v>
      </c>
      <c r="CN961" s="1347">
        <f t="shared" si="2981"/>
        <v>0</v>
      </c>
      <c r="CO961" s="1347">
        <f t="shared" si="2981"/>
        <v>0</v>
      </c>
      <c r="CP961" s="1347">
        <f t="shared" si="2981"/>
        <v>0</v>
      </c>
      <c r="CQ961" s="1347">
        <f t="shared" si="2981"/>
        <v>0</v>
      </c>
      <c r="CR961" s="1347">
        <f t="shared" si="2981"/>
        <v>0</v>
      </c>
      <c r="CS961" s="1346">
        <f t="shared" si="2981"/>
        <v>0</v>
      </c>
      <c r="CT961" s="1349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5">
        <f t="shared" si="2981"/>
        <v>0</v>
      </c>
      <c r="CE962" s="1346">
        <f t="shared" si="2982"/>
        <v>0</v>
      </c>
      <c r="CF962" s="1347">
        <f t="shared" si="2982"/>
        <v>0</v>
      </c>
      <c r="CG962" s="1347">
        <f t="shared" si="2982"/>
        <v>0</v>
      </c>
      <c r="CH962" s="1347">
        <f t="shared" si="2982"/>
        <v>0</v>
      </c>
      <c r="CI962" s="1347">
        <f t="shared" si="2982"/>
        <v>0</v>
      </c>
      <c r="CJ962" s="1347">
        <f t="shared" si="2982"/>
        <v>0</v>
      </c>
      <c r="CK962" s="1348">
        <f t="shared" si="2982"/>
        <v>0</v>
      </c>
      <c r="CL962" s="1348">
        <f t="shared" si="2982"/>
        <v>0</v>
      </c>
      <c r="CM962" s="1348">
        <f t="shared" si="2982"/>
        <v>0</v>
      </c>
      <c r="CN962" s="1347">
        <f t="shared" si="2982"/>
        <v>0</v>
      </c>
      <c r="CO962" s="1347">
        <f t="shared" si="2982"/>
        <v>0</v>
      </c>
      <c r="CP962" s="1347">
        <f t="shared" si="2982"/>
        <v>0</v>
      </c>
      <c r="CQ962" s="1347">
        <f t="shared" si="2982"/>
        <v>0</v>
      </c>
      <c r="CR962" s="1347">
        <f t="shared" si="2982"/>
        <v>0</v>
      </c>
      <c r="CS962" s="1346">
        <f t="shared" si="2982"/>
        <v>0</v>
      </c>
      <c r="CT962" s="1349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5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3"/>
        <v>0</v>
      </c>
      <c r="CF964" s="1347">
        <f t="shared" si="2993"/>
        <v>0</v>
      </c>
      <c r="CG964" s="1347">
        <f t="shared" si="2993"/>
        <v>0</v>
      </c>
      <c r="CH964" s="1347">
        <f t="shared" si="2993"/>
        <v>0</v>
      </c>
      <c r="CI964" s="1347">
        <f t="shared" si="2993"/>
        <v>0</v>
      </c>
      <c r="CJ964" s="1347">
        <f t="shared" si="2993"/>
        <v>0</v>
      </c>
      <c r="CK964" s="1348">
        <f t="shared" si="2993"/>
        <v>0</v>
      </c>
      <c r="CL964" s="1348">
        <f t="shared" si="2993"/>
        <v>0</v>
      </c>
      <c r="CM964" s="1348">
        <f t="shared" si="2993"/>
        <v>0</v>
      </c>
      <c r="CN964" s="1347">
        <f t="shared" si="2993"/>
        <v>0</v>
      </c>
      <c r="CO964" s="1347">
        <f t="shared" si="2993"/>
        <v>0</v>
      </c>
      <c r="CP964" s="1347">
        <f t="shared" si="2993"/>
        <v>0</v>
      </c>
      <c r="CQ964" s="1347">
        <f t="shared" si="2993"/>
        <v>0</v>
      </c>
      <c r="CR964" s="1347">
        <f t="shared" si="2993"/>
        <v>0</v>
      </c>
      <c r="CS964" s="1346">
        <f t="shared" si="2993"/>
        <v>0</v>
      </c>
      <c r="CT964" s="1349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94"/>
        <v>0</v>
      </c>
      <c r="CF965" s="1347">
        <f t="shared" si="2994"/>
        <v>0</v>
      </c>
      <c r="CG965" s="1347">
        <f t="shared" si="2994"/>
        <v>0</v>
      </c>
      <c r="CH965" s="1347">
        <f t="shared" si="2994"/>
        <v>0</v>
      </c>
      <c r="CI965" s="1347">
        <f t="shared" si="2994"/>
        <v>0</v>
      </c>
      <c r="CJ965" s="1347">
        <f t="shared" si="2994"/>
        <v>0</v>
      </c>
      <c r="CK965" s="1348">
        <f t="shared" si="2994"/>
        <v>0</v>
      </c>
      <c r="CL965" s="1348">
        <f t="shared" si="2994"/>
        <v>0</v>
      </c>
      <c r="CM965" s="1348">
        <f t="shared" si="2994"/>
        <v>0</v>
      </c>
      <c r="CN965" s="1347">
        <f t="shared" si="2994"/>
        <v>0</v>
      </c>
      <c r="CO965" s="1347">
        <f t="shared" si="2994"/>
        <v>0</v>
      </c>
      <c r="CP965" s="1347">
        <f t="shared" si="2994"/>
        <v>0</v>
      </c>
      <c r="CQ965" s="1347">
        <f t="shared" si="2994"/>
        <v>0</v>
      </c>
      <c r="CR965" s="1347">
        <f t="shared" si="2994"/>
        <v>0</v>
      </c>
      <c r="CS965" s="1346">
        <f t="shared" si="2994"/>
        <v>0</v>
      </c>
      <c r="CT965" s="1349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94"/>
        <v>0</v>
      </c>
      <c r="CF966" s="1347">
        <f t="shared" si="2994"/>
        <v>0</v>
      </c>
      <c r="CG966" s="1347">
        <f t="shared" si="2994"/>
        <v>0</v>
      </c>
      <c r="CH966" s="1347">
        <f t="shared" si="2994"/>
        <v>0</v>
      </c>
      <c r="CI966" s="1347">
        <f t="shared" si="2994"/>
        <v>0</v>
      </c>
      <c r="CJ966" s="1347">
        <f t="shared" si="2994"/>
        <v>0</v>
      </c>
      <c r="CK966" s="1348">
        <f t="shared" si="2994"/>
        <v>0</v>
      </c>
      <c r="CL966" s="1348">
        <f t="shared" si="2994"/>
        <v>0</v>
      </c>
      <c r="CM966" s="1348">
        <f t="shared" si="2994"/>
        <v>0</v>
      </c>
      <c r="CN966" s="1347">
        <f t="shared" si="2994"/>
        <v>0</v>
      </c>
      <c r="CO966" s="1347">
        <f t="shared" si="2994"/>
        <v>0</v>
      </c>
      <c r="CP966" s="1347">
        <f t="shared" si="2994"/>
        <v>0</v>
      </c>
      <c r="CQ966" s="1347">
        <f t="shared" si="2994"/>
        <v>0</v>
      </c>
      <c r="CR966" s="1347">
        <f t="shared" si="2994"/>
        <v>0</v>
      </c>
      <c r="CS966" s="1346">
        <f t="shared" si="2994"/>
        <v>0</v>
      </c>
      <c r="CT966" s="1349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5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09"/>
        <v>0</v>
      </c>
      <c r="CF968" s="1347">
        <f t="shared" si="3009"/>
        <v>0</v>
      </c>
      <c r="CG968" s="1347">
        <f t="shared" si="3009"/>
        <v>0</v>
      </c>
      <c r="CH968" s="1347">
        <f t="shared" si="3009"/>
        <v>0</v>
      </c>
      <c r="CI968" s="1347">
        <f t="shared" si="3009"/>
        <v>0</v>
      </c>
      <c r="CJ968" s="1347">
        <f t="shared" si="3009"/>
        <v>0</v>
      </c>
      <c r="CK968" s="1348">
        <f t="shared" si="3009"/>
        <v>0</v>
      </c>
      <c r="CL968" s="1348">
        <f t="shared" si="3009"/>
        <v>0</v>
      </c>
      <c r="CM968" s="1348">
        <f t="shared" si="3009"/>
        <v>0</v>
      </c>
      <c r="CN968" s="1347">
        <f t="shared" si="3009"/>
        <v>0</v>
      </c>
      <c r="CO968" s="1347">
        <f t="shared" si="3009"/>
        <v>0</v>
      </c>
      <c r="CP968" s="1347">
        <f t="shared" si="3009"/>
        <v>0</v>
      </c>
      <c r="CQ968" s="1347">
        <f t="shared" si="3009"/>
        <v>0</v>
      </c>
      <c r="CR968" s="1347">
        <f t="shared" si="3009"/>
        <v>0</v>
      </c>
      <c r="CS968" s="1346">
        <f t="shared" si="3009"/>
        <v>0</v>
      </c>
      <c r="CT968" s="1349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5">
        <f t="shared" si="3009"/>
        <v>0</v>
      </c>
      <c r="CE969" s="1346">
        <f t="shared" si="3010"/>
        <v>0</v>
      </c>
      <c r="CF969" s="1347">
        <f t="shared" si="3010"/>
        <v>0</v>
      </c>
      <c r="CG969" s="1347">
        <f t="shared" si="3010"/>
        <v>0</v>
      </c>
      <c r="CH969" s="1347">
        <f t="shared" si="3010"/>
        <v>0</v>
      </c>
      <c r="CI969" s="1347">
        <f t="shared" si="3010"/>
        <v>0</v>
      </c>
      <c r="CJ969" s="1347">
        <f t="shared" si="3010"/>
        <v>0</v>
      </c>
      <c r="CK969" s="1348">
        <f t="shared" si="3010"/>
        <v>0</v>
      </c>
      <c r="CL969" s="1348">
        <f t="shared" si="3010"/>
        <v>0</v>
      </c>
      <c r="CM969" s="1348">
        <f t="shared" si="3010"/>
        <v>0</v>
      </c>
      <c r="CN969" s="1347">
        <f t="shared" si="3010"/>
        <v>0</v>
      </c>
      <c r="CO969" s="1347">
        <f t="shared" si="3010"/>
        <v>0</v>
      </c>
      <c r="CP969" s="1347">
        <f t="shared" si="3010"/>
        <v>0</v>
      </c>
      <c r="CQ969" s="1347">
        <f t="shared" si="3010"/>
        <v>0</v>
      </c>
      <c r="CR969" s="1347">
        <f t="shared" si="3010"/>
        <v>0</v>
      </c>
      <c r="CS969" s="1346">
        <f t="shared" si="3010"/>
        <v>0</v>
      </c>
      <c r="CT969" s="1349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5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6">
        <f t="shared" si="3021"/>
        <v>0</v>
      </c>
      <c r="CF971" s="1347">
        <f t="shared" si="3021"/>
        <v>0</v>
      </c>
      <c r="CG971" s="1347">
        <f t="shared" si="3021"/>
        <v>0</v>
      </c>
      <c r="CH971" s="1347">
        <f t="shared" si="3021"/>
        <v>0</v>
      </c>
      <c r="CI971" s="1347">
        <f t="shared" si="3021"/>
        <v>0</v>
      </c>
      <c r="CJ971" s="1347">
        <f t="shared" si="3021"/>
        <v>0</v>
      </c>
      <c r="CK971" s="1348">
        <f t="shared" si="3021"/>
        <v>0</v>
      </c>
      <c r="CL971" s="1348">
        <f t="shared" si="3021"/>
        <v>0</v>
      </c>
      <c r="CM971" s="1348">
        <f t="shared" si="3021"/>
        <v>0</v>
      </c>
      <c r="CN971" s="1347">
        <f t="shared" si="3021"/>
        <v>0</v>
      </c>
      <c r="CO971" s="1347">
        <f t="shared" si="3021"/>
        <v>0</v>
      </c>
      <c r="CP971" s="1347">
        <f t="shared" si="3021"/>
        <v>0</v>
      </c>
      <c r="CQ971" s="1347">
        <f t="shared" si="3021"/>
        <v>0</v>
      </c>
      <c r="CR971" s="1347">
        <f t="shared" si="3021"/>
        <v>0</v>
      </c>
      <c r="CS971" s="1346">
        <f t="shared" si="3021"/>
        <v>0</v>
      </c>
      <c r="CT971" s="1349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5" t="str">
        <f t="shared" si="3021"/>
        <v/>
      </c>
      <c r="CE972" s="1346">
        <f t="shared" si="3022"/>
        <v>0</v>
      </c>
      <c r="CF972" s="1347">
        <f t="shared" si="3022"/>
        <v>0</v>
      </c>
      <c r="CG972" s="1347">
        <f t="shared" si="3022"/>
        <v>0</v>
      </c>
      <c r="CH972" s="1347">
        <f t="shared" si="3022"/>
        <v>0</v>
      </c>
      <c r="CI972" s="1347">
        <f t="shared" si="3022"/>
        <v>0</v>
      </c>
      <c r="CJ972" s="1347">
        <f t="shared" si="3022"/>
        <v>0</v>
      </c>
      <c r="CK972" s="1348">
        <f t="shared" si="3022"/>
        <v>0</v>
      </c>
      <c r="CL972" s="1348">
        <f t="shared" si="3022"/>
        <v>0</v>
      </c>
      <c r="CM972" s="1348">
        <f t="shared" si="3022"/>
        <v>0</v>
      </c>
      <c r="CN972" s="1347">
        <f t="shared" si="3022"/>
        <v>0</v>
      </c>
      <c r="CO972" s="1347">
        <f t="shared" si="3022"/>
        <v>0</v>
      </c>
      <c r="CP972" s="1347">
        <f t="shared" si="3022"/>
        <v>0</v>
      </c>
      <c r="CQ972" s="1347">
        <f t="shared" si="3022"/>
        <v>0</v>
      </c>
      <c r="CR972" s="1347">
        <f t="shared" si="3022"/>
        <v>0</v>
      </c>
      <c r="CS972" s="1346">
        <f t="shared" si="3022"/>
        <v>0</v>
      </c>
      <c r="CT972" s="1349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33"/>
        <v>0</v>
      </c>
      <c r="CG974" s="1347">
        <f t="shared" si="3033"/>
        <v>0</v>
      </c>
      <c r="CH974" s="1347">
        <f t="shared" si="3033"/>
        <v>0</v>
      </c>
      <c r="CI974" s="1347">
        <f t="shared" si="3033"/>
        <v>0</v>
      </c>
      <c r="CJ974" s="1347">
        <f t="shared" si="3033"/>
        <v>0</v>
      </c>
      <c r="CK974" s="1348">
        <f t="shared" si="3033"/>
        <v>0</v>
      </c>
      <c r="CL974" s="1348">
        <f t="shared" si="3033"/>
        <v>0</v>
      </c>
      <c r="CM974" s="1348">
        <f t="shared" si="3033"/>
        <v>0</v>
      </c>
      <c r="CN974" s="1347">
        <f t="shared" si="3033"/>
        <v>0</v>
      </c>
      <c r="CO974" s="1347">
        <f t="shared" si="3033"/>
        <v>0</v>
      </c>
      <c r="CP974" s="1347">
        <f t="shared" si="3033"/>
        <v>0</v>
      </c>
      <c r="CQ974" s="1347">
        <f t="shared" si="3033"/>
        <v>0</v>
      </c>
      <c r="CR974" s="1347">
        <f t="shared" si="3033"/>
        <v>0</v>
      </c>
      <c r="CS974" s="1346">
        <f t="shared" si="3033"/>
        <v>0</v>
      </c>
      <c r="CT974" s="1349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39"/>
        <v>0</v>
      </c>
      <c r="CG976" s="1347">
        <f t="shared" si="3039"/>
        <v>0</v>
      </c>
      <c r="CH976" s="1347">
        <f t="shared" si="3039"/>
        <v>0</v>
      </c>
      <c r="CI976" s="1347">
        <f t="shared" si="3039"/>
        <v>0</v>
      </c>
      <c r="CJ976" s="1347">
        <f t="shared" si="3039"/>
        <v>0</v>
      </c>
      <c r="CK976" s="1348">
        <f t="shared" si="3039"/>
        <v>0</v>
      </c>
      <c r="CL976" s="1348">
        <f t="shared" si="3039"/>
        <v>0</v>
      </c>
      <c r="CM976" s="1348">
        <f t="shared" si="3039"/>
        <v>0</v>
      </c>
      <c r="CN976" s="1347">
        <f t="shared" si="3039"/>
        <v>0</v>
      </c>
      <c r="CO976" s="1347">
        <f t="shared" si="3039"/>
        <v>0</v>
      </c>
      <c r="CP976" s="1347">
        <f t="shared" si="3039"/>
        <v>0</v>
      </c>
      <c r="CQ976" s="1347">
        <f t="shared" si="3039"/>
        <v>0</v>
      </c>
      <c r="CR976" s="1347">
        <f t="shared" si="3039"/>
        <v>0</v>
      </c>
      <c r="CS976" s="1346">
        <f t="shared" si="3039"/>
        <v>0</v>
      </c>
      <c r="CT976" s="1349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45"/>
        <v>0</v>
      </c>
      <c r="CG978" s="1347">
        <f t="shared" si="3045"/>
        <v>0</v>
      </c>
      <c r="CH978" s="1347">
        <f t="shared" si="3045"/>
        <v>0</v>
      </c>
      <c r="CI978" s="1347">
        <f t="shared" si="3045"/>
        <v>0</v>
      </c>
      <c r="CJ978" s="1347">
        <f t="shared" si="3045"/>
        <v>0</v>
      </c>
      <c r="CK978" s="1348">
        <f t="shared" si="3045"/>
        <v>0</v>
      </c>
      <c r="CL978" s="1348">
        <f t="shared" si="3045"/>
        <v>0</v>
      </c>
      <c r="CM978" s="1348">
        <f t="shared" si="3045"/>
        <v>0</v>
      </c>
      <c r="CN978" s="1347">
        <f t="shared" si="3045"/>
        <v>0</v>
      </c>
      <c r="CO978" s="1347">
        <f t="shared" si="3045"/>
        <v>0</v>
      </c>
      <c r="CP978" s="1347">
        <f t="shared" si="3045"/>
        <v>0</v>
      </c>
      <c r="CQ978" s="1347">
        <f t="shared" si="3045"/>
        <v>0</v>
      </c>
      <c r="CR978" s="1347">
        <f t="shared" si="3045"/>
        <v>0</v>
      </c>
      <c r="CS978" s="1346">
        <f t="shared" si="3045"/>
        <v>0</v>
      </c>
      <c r="CT978" s="1349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5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1"/>
        <v>0</v>
      </c>
      <c r="CF980" s="1347">
        <f t="shared" si="3051"/>
        <v>0</v>
      </c>
      <c r="CG980" s="1347">
        <f t="shared" si="3051"/>
        <v>0</v>
      </c>
      <c r="CH980" s="1347">
        <f t="shared" si="3051"/>
        <v>0</v>
      </c>
      <c r="CI980" s="1347">
        <f t="shared" si="3051"/>
        <v>0</v>
      </c>
      <c r="CJ980" s="1347">
        <f t="shared" si="3051"/>
        <v>0</v>
      </c>
      <c r="CK980" s="1348">
        <f t="shared" si="3051"/>
        <v>0</v>
      </c>
      <c r="CL980" s="1348">
        <f t="shared" si="3051"/>
        <v>0</v>
      </c>
      <c r="CM980" s="1348">
        <f t="shared" si="3051"/>
        <v>0</v>
      </c>
      <c r="CN980" s="1347">
        <f t="shared" si="3051"/>
        <v>0</v>
      </c>
      <c r="CO980" s="1347">
        <f t="shared" si="3051"/>
        <v>0</v>
      </c>
      <c r="CP980" s="1347">
        <f t="shared" si="3051"/>
        <v>0</v>
      </c>
      <c r="CQ980" s="1347">
        <f t="shared" si="3051"/>
        <v>0</v>
      </c>
      <c r="CR980" s="1347">
        <f t="shared" si="3051"/>
        <v>0</v>
      </c>
      <c r="CS980" s="1346">
        <f t="shared" si="3051"/>
        <v>0</v>
      </c>
      <c r="CT980" s="1349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52"/>
        <v>0</v>
      </c>
      <c r="CF981" s="1347">
        <f t="shared" si="3052"/>
        <v>0</v>
      </c>
      <c r="CG981" s="1347">
        <f t="shared" si="3052"/>
        <v>0</v>
      </c>
      <c r="CH981" s="1347">
        <f t="shared" si="3052"/>
        <v>0</v>
      </c>
      <c r="CI981" s="1347">
        <f t="shared" si="3052"/>
        <v>0</v>
      </c>
      <c r="CJ981" s="1347">
        <f t="shared" si="3052"/>
        <v>0</v>
      </c>
      <c r="CK981" s="1348">
        <f t="shared" si="3052"/>
        <v>0</v>
      </c>
      <c r="CL981" s="1348">
        <f t="shared" si="3052"/>
        <v>0</v>
      </c>
      <c r="CM981" s="1348">
        <f t="shared" si="3052"/>
        <v>0</v>
      </c>
      <c r="CN981" s="1347">
        <f t="shared" si="3052"/>
        <v>0</v>
      </c>
      <c r="CO981" s="1347">
        <f t="shared" si="3052"/>
        <v>0</v>
      </c>
      <c r="CP981" s="1347">
        <f t="shared" si="3052"/>
        <v>0</v>
      </c>
      <c r="CQ981" s="1347">
        <f t="shared" si="3052"/>
        <v>0</v>
      </c>
      <c r="CR981" s="1347">
        <f t="shared" si="3052"/>
        <v>0</v>
      </c>
      <c r="CS981" s="1346">
        <f t="shared" si="3052"/>
        <v>0</v>
      </c>
      <c r="CT981" s="1349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52"/>
        <v>0</v>
      </c>
      <c r="CF982" s="1347">
        <f t="shared" si="3052"/>
        <v>0</v>
      </c>
      <c r="CG982" s="1347">
        <f t="shared" si="3052"/>
        <v>0</v>
      </c>
      <c r="CH982" s="1347">
        <f t="shared" si="3052"/>
        <v>0</v>
      </c>
      <c r="CI982" s="1347">
        <f t="shared" si="3052"/>
        <v>0</v>
      </c>
      <c r="CJ982" s="1347">
        <f t="shared" si="3052"/>
        <v>0</v>
      </c>
      <c r="CK982" s="1348">
        <f t="shared" si="3052"/>
        <v>0</v>
      </c>
      <c r="CL982" s="1348">
        <f t="shared" si="3052"/>
        <v>0</v>
      </c>
      <c r="CM982" s="1348">
        <f t="shared" si="3052"/>
        <v>0</v>
      </c>
      <c r="CN982" s="1347">
        <f t="shared" si="3052"/>
        <v>0</v>
      </c>
      <c r="CO982" s="1347">
        <f t="shared" si="3052"/>
        <v>0</v>
      </c>
      <c r="CP982" s="1347">
        <f t="shared" si="3052"/>
        <v>0</v>
      </c>
      <c r="CQ982" s="1347">
        <f t="shared" si="3052"/>
        <v>0</v>
      </c>
      <c r="CR982" s="1347">
        <f t="shared" si="3052"/>
        <v>0</v>
      </c>
      <c r="CS982" s="1346">
        <f t="shared" si="3052"/>
        <v>0</v>
      </c>
      <c r="CT982" s="1349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67"/>
        <v>0</v>
      </c>
      <c r="CG984" s="1347">
        <f t="shared" si="3067"/>
        <v>0</v>
      </c>
      <c r="CH984" s="1347">
        <f t="shared" si="3067"/>
        <v>0</v>
      </c>
      <c r="CI984" s="1347">
        <f t="shared" si="3067"/>
        <v>0</v>
      </c>
      <c r="CJ984" s="1347">
        <f t="shared" si="3067"/>
        <v>0</v>
      </c>
      <c r="CK984" s="1348">
        <f t="shared" si="3067"/>
        <v>0</v>
      </c>
      <c r="CL984" s="1348">
        <f t="shared" si="3067"/>
        <v>100</v>
      </c>
      <c r="CM984" s="1348">
        <f t="shared" si="3067"/>
        <v>3865</v>
      </c>
      <c r="CN984" s="1347">
        <f t="shared" si="3067"/>
        <v>6950</v>
      </c>
      <c r="CO984" s="1347">
        <f t="shared" si="3067"/>
        <v>8100</v>
      </c>
      <c r="CP984" s="1347">
        <f t="shared" si="3067"/>
        <v>8420</v>
      </c>
      <c r="CQ984" s="1347">
        <f t="shared" si="3067"/>
        <v>9000</v>
      </c>
      <c r="CR984" s="1347">
        <f t="shared" si="3067"/>
        <v>9340</v>
      </c>
      <c r="CS984" s="1346">
        <f t="shared" si="3067"/>
        <v>10250</v>
      </c>
      <c r="CT984" s="1349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5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79"/>
        <v>0</v>
      </c>
      <c r="CF987" s="1347">
        <f t="shared" si="3079"/>
        <v>0</v>
      </c>
      <c r="CG987" s="1347">
        <f t="shared" si="3079"/>
        <v>0</v>
      </c>
      <c r="CH987" s="1347">
        <f t="shared" si="3079"/>
        <v>0</v>
      </c>
      <c r="CI987" s="1347">
        <f t="shared" si="3079"/>
        <v>0</v>
      </c>
      <c r="CJ987" s="1347">
        <f t="shared" si="3079"/>
        <v>0</v>
      </c>
      <c r="CK987" s="1348">
        <f t="shared" si="3079"/>
        <v>0</v>
      </c>
      <c r="CL987" s="1348">
        <f t="shared" si="3079"/>
        <v>420</v>
      </c>
      <c r="CM987" s="1348">
        <f t="shared" si="3079"/>
        <v>879.99992799999995</v>
      </c>
      <c r="CN987" s="1347">
        <f t="shared" si="3079"/>
        <v>1080</v>
      </c>
      <c r="CO987" s="1347">
        <f t="shared" si="3079"/>
        <v>1360</v>
      </c>
      <c r="CP987" s="1347">
        <f t="shared" si="3079"/>
        <v>1575</v>
      </c>
      <c r="CQ987" s="1347">
        <f t="shared" si="3079"/>
        <v>1599.9712</v>
      </c>
      <c r="CR987" s="1347">
        <f t="shared" si="3079"/>
        <v>2560</v>
      </c>
      <c r="CS987" s="1346">
        <f t="shared" si="3079"/>
        <v>4170</v>
      </c>
      <c r="CT987" s="1349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6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1"/>
        <v>0</v>
      </c>
      <c r="CW987" s="1378">
        <f t="shared" si="3081"/>
        <v>0</v>
      </c>
      <c r="CX987" s="1378">
        <f t="shared" si="3081"/>
        <v>0</v>
      </c>
      <c r="CY987" s="1378">
        <f t="shared" si="3081"/>
        <v>0</v>
      </c>
      <c r="CZ987" s="1378">
        <f t="shared" si="3081"/>
        <v>0</v>
      </c>
      <c r="DA987" s="1378">
        <f t="shared" si="3081"/>
        <v>0</v>
      </c>
      <c r="DB987" s="1379">
        <f t="shared" si="3081"/>
        <v>0</v>
      </c>
      <c r="DC987" s="1379">
        <f t="shared" si="3081"/>
        <v>160</v>
      </c>
      <c r="DD987" s="1379">
        <f t="shared" si="3081"/>
        <v>160</v>
      </c>
      <c r="DE987" s="1378">
        <f t="shared" si="3081"/>
        <v>180</v>
      </c>
      <c r="DF987" s="1378">
        <f t="shared" si="3081"/>
        <v>300</v>
      </c>
      <c r="DG987" s="1378">
        <f t="shared" si="3081"/>
        <v>450</v>
      </c>
      <c r="DH987" s="1378">
        <f t="shared" si="3081"/>
        <v>792</v>
      </c>
      <c r="DI987" s="1378">
        <f t="shared" si="3081"/>
        <v>1350</v>
      </c>
      <c r="DJ987" s="1377">
        <f t="shared" si="3081"/>
        <v>2400</v>
      </c>
      <c r="DK987" s="1436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5">
        <f t="shared" si="3079"/>
        <v>0</v>
      </c>
      <c r="CE988" s="1346">
        <f t="shared" si="3079"/>
        <v>0</v>
      </c>
      <c r="CF988" s="1347">
        <f t="shared" si="3079"/>
        <v>0</v>
      </c>
      <c r="CG988" s="1347">
        <f t="shared" si="3079"/>
        <v>0</v>
      </c>
      <c r="CH988" s="1347">
        <f t="shared" si="3079"/>
        <v>0</v>
      </c>
      <c r="CI988" s="1347">
        <f t="shared" si="3079"/>
        <v>0</v>
      </c>
      <c r="CJ988" s="1347">
        <f t="shared" si="3079"/>
        <v>0</v>
      </c>
      <c r="CK988" s="1348">
        <f t="shared" si="3079"/>
        <v>0</v>
      </c>
      <c r="CL988" s="1348">
        <f t="shared" si="3079"/>
        <v>582</v>
      </c>
      <c r="CM988" s="1348">
        <f t="shared" si="3079"/>
        <v>743.7</v>
      </c>
      <c r="CN988" s="1347">
        <f t="shared" si="3079"/>
        <v>1010</v>
      </c>
      <c r="CO988" s="1347">
        <f t="shared" si="3079"/>
        <v>1770</v>
      </c>
      <c r="CP988" s="1347">
        <f t="shared" si="3079"/>
        <v>1867</v>
      </c>
      <c r="CQ988" s="1347">
        <f t="shared" si="3079"/>
        <v>2016.0012000000002</v>
      </c>
      <c r="CR988" s="1347">
        <f t="shared" si="3079"/>
        <v>2275.84</v>
      </c>
      <c r="CS988" s="1346">
        <f t="shared" si="3079"/>
        <v>2688</v>
      </c>
      <c r="CT988" s="1349">
        <f t="shared" si="3080"/>
        <v>3006.0018</v>
      </c>
      <c r="CU988" s="1436">
        <f t="shared" si="3081"/>
        <v>0</v>
      </c>
      <c r="CV988" s="1377">
        <f t="shared" si="3081"/>
        <v>0</v>
      </c>
      <c r="CW988" s="1378">
        <f t="shared" si="3081"/>
        <v>0</v>
      </c>
      <c r="CX988" s="1378">
        <f t="shared" si="3081"/>
        <v>0</v>
      </c>
      <c r="CY988" s="1378">
        <f t="shared" si="3081"/>
        <v>0</v>
      </c>
      <c r="CZ988" s="1378">
        <f t="shared" si="3081"/>
        <v>0</v>
      </c>
      <c r="DA988" s="1378">
        <f t="shared" si="3081"/>
        <v>0</v>
      </c>
      <c r="DB988" s="1379">
        <f t="shared" si="3081"/>
        <v>0</v>
      </c>
      <c r="DC988" s="1379">
        <f t="shared" si="3081"/>
        <v>120</v>
      </c>
      <c r="DD988" s="1379">
        <f t="shared" si="3081"/>
        <v>455.85599999999999</v>
      </c>
      <c r="DE988" s="1378">
        <f t="shared" si="3081"/>
        <v>1080</v>
      </c>
      <c r="DF988" s="1378">
        <f t="shared" si="3081"/>
        <v>1800</v>
      </c>
      <c r="DG988" s="1378">
        <f t="shared" si="3081"/>
        <v>1804</v>
      </c>
      <c r="DH988" s="1378">
        <f t="shared" si="3081"/>
        <v>1992</v>
      </c>
      <c r="DI988" s="1378">
        <f t="shared" si="3081"/>
        <v>2250.00009</v>
      </c>
      <c r="DJ988" s="1377">
        <f t="shared" si="3081"/>
        <v>2928.0002399999998</v>
      </c>
      <c r="DK988" s="1436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5">
        <f t="shared" si="3079"/>
        <v>0</v>
      </c>
      <c r="CE989" s="1346">
        <f t="shared" si="3079"/>
        <v>0</v>
      </c>
      <c r="CF989" s="1347">
        <f t="shared" si="3079"/>
        <v>0</v>
      </c>
      <c r="CG989" s="1347">
        <f t="shared" si="3079"/>
        <v>0</v>
      </c>
      <c r="CH989" s="1347">
        <f t="shared" si="3079"/>
        <v>0</v>
      </c>
      <c r="CI989" s="1347">
        <f t="shared" si="3079"/>
        <v>0</v>
      </c>
      <c r="CJ989" s="1347">
        <f t="shared" si="3079"/>
        <v>0</v>
      </c>
      <c r="CK989" s="1348">
        <f t="shared" si="3079"/>
        <v>0</v>
      </c>
      <c r="CL989" s="1348">
        <f t="shared" si="3079"/>
        <v>0</v>
      </c>
      <c r="CM989" s="1348">
        <f t="shared" si="3079"/>
        <v>44.61</v>
      </c>
      <c r="CN989" s="1347">
        <f t="shared" si="3079"/>
        <v>288</v>
      </c>
      <c r="CO989" s="1347">
        <f t="shared" si="3079"/>
        <v>371.64</v>
      </c>
      <c r="CP989" s="1347">
        <f t="shared" si="3079"/>
        <v>390</v>
      </c>
      <c r="CQ989" s="1347">
        <f t="shared" si="3079"/>
        <v>559.96800000000007</v>
      </c>
      <c r="CR989" s="1347">
        <f t="shared" si="3079"/>
        <v>630</v>
      </c>
      <c r="CS989" s="1346">
        <f t="shared" si="3079"/>
        <v>1008</v>
      </c>
      <c r="CT989" s="1349">
        <f t="shared" si="3080"/>
        <v>1800</v>
      </c>
      <c r="CU989" s="1436">
        <f t="shared" si="3081"/>
        <v>0</v>
      </c>
      <c r="CV989" s="1377">
        <f t="shared" si="3081"/>
        <v>0</v>
      </c>
      <c r="CW989" s="1378">
        <f t="shared" si="3081"/>
        <v>0</v>
      </c>
      <c r="CX989" s="1378">
        <f t="shared" si="3081"/>
        <v>0</v>
      </c>
      <c r="CY989" s="1378">
        <f t="shared" si="3081"/>
        <v>0</v>
      </c>
      <c r="CZ989" s="1378">
        <f t="shared" si="3081"/>
        <v>0</v>
      </c>
      <c r="DA989" s="1378">
        <f t="shared" si="3081"/>
        <v>0</v>
      </c>
      <c r="DB989" s="1379">
        <f t="shared" si="3081"/>
        <v>0</v>
      </c>
      <c r="DC989" s="1379">
        <f t="shared" si="3081"/>
        <v>0</v>
      </c>
      <c r="DD989" s="1379">
        <f t="shared" si="3081"/>
        <v>0</v>
      </c>
      <c r="DE989" s="1378">
        <f t="shared" si="3081"/>
        <v>50</v>
      </c>
      <c r="DF989" s="1378">
        <f t="shared" si="3081"/>
        <v>300</v>
      </c>
      <c r="DG989" s="1378">
        <f t="shared" si="3081"/>
        <v>300</v>
      </c>
      <c r="DH989" s="1378">
        <f t="shared" si="3081"/>
        <v>360.0018</v>
      </c>
      <c r="DI989" s="1378">
        <f t="shared" si="3081"/>
        <v>840</v>
      </c>
      <c r="DJ989" s="1377">
        <f t="shared" si="3081"/>
        <v>1020</v>
      </c>
      <c r="DK989" s="1436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5">
        <f t="shared" si="3079"/>
        <v>0</v>
      </c>
      <c r="CE990" s="1346">
        <f t="shared" si="3079"/>
        <v>0</v>
      </c>
      <c r="CF990" s="1347">
        <f t="shared" si="3079"/>
        <v>0</v>
      </c>
      <c r="CG990" s="1347">
        <f t="shared" si="3079"/>
        <v>0</v>
      </c>
      <c r="CH990" s="1347">
        <f t="shared" si="3079"/>
        <v>0</v>
      </c>
      <c r="CI990" s="1347">
        <f t="shared" si="3079"/>
        <v>0</v>
      </c>
      <c r="CJ990" s="1347">
        <f t="shared" si="3079"/>
        <v>0</v>
      </c>
      <c r="CK990" s="1348">
        <f t="shared" si="3079"/>
        <v>0</v>
      </c>
      <c r="CL990" s="1348">
        <f t="shared" si="3079"/>
        <v>0</v>
      </c>
      <c r="CM990" s="1348">
        <f t="shared" si="3079"/>
        <v>0</v>
      </c>
      <c r="CN990" s="1347">
        <f t="shared" si="3079"/>
        <v>0</v>
      </c>
      <c r="CO990" s="1347">
        <f t="shared" si="3079"/>
        <v>0</v>
      </c>
      <c r="CP990" s="1347">
        <f t="shared" si="3079"/>
        <v>0</v>
      </c>
      <c r="CQ990" s="1347">
        <f t="shared" si="3079"/>
        <v>0</v>
      </c>
      <c r="CR990" s="1347">
        <f t="shared" si="3079"/>
        <v>0</v>
      </c>
      <c r="CS990" s="1346">
        <f t="shared" si="3079"/>
        <v>0</v>
      </c>
      <c r="CT990" s="1349">
        <f t="shared" si="3080"/>
        <v>0</v>
      </c>
      <c r="CU990" s="1436">
        <f t="shared" si="3081"/>
        <v>0</v>
      </c>
      <c r="CV990" s="1377">
        <f t="shared" si="3081"/>
        <v>0</v>
      </c>
      <c r="CW990" s="1378">
        <f t="shared" si="3081"/>
        <v>0</v>
      </c>
      <c r="CX990" s="1378">
        <f t="shared" si="3081"/>
        <v>0</v>
      </c>
      <c r="CY990" s="1378">
        <f t="shared" si="3081"/>
        <v>0</v>
      </c>
      <c r="CZ990" s="1378">
        <f t="shared" si="3081"/>
        <v>0</v>
      </c>
      <c r="DA990" s="1378">
        <f t="shared" si="3081"/>
        <v>0</v>
      </c>
      <c r="DB990" s="1379">
        <f t="shared" si="3081"/>
        <v>0</v>
      </c>
      <c r="DC990" s="1379">
        <f t="shared" si="3081"/>
        <v>0</v>
      </c>
      <c r="DD990" s="1379">
        <f t="shared" si="3081"/>
        <v>0</v>
      </c>
      <c r="DE990" s="1378">
        <f t="shared" si="3081"/>
        <v>0</v>
      </c>
      <c r="DF990" s="1378">
        <f t="shared" si="3081"/>
        <v>0</v>
      </c>
      <c r="DG990" s="1378">
        <f t="shared" si="3081"/>
        <v>0</v>
      </c>
      <c r="DH990" s="1378">
        <f t="shared" si="3081"/>
        <v>0</v>
      </c>
      <c r="DI990" s="1378">
        <f t="shared" si="3081"/>
        <v>0</v>
      </c>
      <c r="DJ990" s="1377">
        <f t="shared" si="3081"/>
        <v>0</v>
      </c>
      <c r="DK990" s="1436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5">
        <f t="shared" si="3079"/>
        <v>0</v>
      </c>
      <c r="CE991" s="1346">
        <f t="shared" si="3079"/>
        <v>0</v>
      </c>
      <c r="CF991" s="1347">
        <f t="shared" si="3079"/>
        <v>0</v>
      </c>
      <c r="CG991" s="1347">
        <f t="shared" si="3079"/>
        <v>0</v>
      </c>
      <c r="CH991" s="1347">
        <f t="shared" si="3079"/>
        <v>0</v>
      </c>
      <c r="CI991" s="1347">
        <f t="shared" si="3079"/>
        <v>0</v>
      </c>
      <c r="CJ991" s="1347">
        <f t="shared" si="3079"/>
        <v>0</v>
      </c>
      <c r="CK991" s="1348">
        <f t="shared" si="3079"/>
        <v>0</v>
      </c>
      <c r="CL991" s="1348">
        <f t="shared" si="3079"/>
        <v>0</v>
      </c>
      <c r="CM991" s="1348">
        <f t="shared" si="3079"/>
        <v>132</v>
      </c>
      <c r="CN991" s="1347">
        <f t="shared" si="3079"/>
        <v>224</v>
      </c>
      <c r="CO991" s="1347">
        <f t="shared" si="3079"/>
        <v>240</v>
      </c>
      <c r="CP991" s="1347">
        <f t="shared" si="3079"/>
        <v>294</v>
      </c>
      <c r="CQ991" s="1347">
        <f t="shared" si="3079"/>
        <v>394</v>
      </c>
      <c r="CR991" s="1347">
        <f t="shared" si="3079"/>
        <v>500</v>
      </c>
      <c r="CS991" s="1346">
        <f t="shared" si="3079"/>
        <v>1534</v>
      </c>
      <c r="CT991" s="1349">
        <f t="shared" si="3080"/>
        <v>3384</v>
      </c>
      <c r="CU991" s="1436">
        <f t="shared" si="3081"/>
        <v>0</v>
      </c>
      <c r="CV991" s="1377">
        <f t="shared" si="3081"/>
        <v>0</v>
      </c>
      <c r="CW991" s="1378">
        <f t="shared" si="3081"/>
        <v>0</v>
      </c>
      <c r="CX991" s="1378">
        <f t="shared" si="3081"/>
        <v>0</v>
      </c>
      <c r="CY991" s="1378">
        <f t="shared" si="3081"/>
        <v>0</v>
      </c>
      <c r="CZ991" s="1378">
        <f t="shared" si="3081"/>
        <v>0</v>
      </c>
      <c r="DA991" s="1378">
        <f t="shared" si="3081"/>
        <v>0</v>
      </c>
      <c r="DB991" s="1379">
        <f t="shared" si="3081"/>
        <v>0</v>
      </c>
      <c r="DC991" s="1379">
        <f t="shared" si="3081"/>
        <v>0</v>
      </c>
      <c r="DD991" s="1379">
        <f t="shared" si="3081"/>
        <v>0</v>
      </c>
      <c r="DE991" s="1378">
        <f t="shared" si="3081"/>
        <v>0</v>
      </c>
      <c r="DF991" s="1378">
        <f t="shared" si="3081"/>
        <v>0</v>
      </c>
      <c r="DG991" s="1378">
        <f t="shared" si="3081"/>
        <v>0</v>
      </c>
      <c r="DH991" s="1378">
        <f t="shared" si="3081"/>
        <v>588</v>
      </c>
      <c r="DI991" s="1378">
        <f t="shared" si="3081"/>
        <v>684</v>
      </c>
      <c r="DJ991" s="1377">
        <f t="shared" si="3081"/>
        <v>780</v>
      </c>
      <c r="DK991" s="1436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5">
        <f t="shared" si="3079"/>
        <v>0</v>
      </c>
      <c r="CE992" s="1346">
        <f t="shared" si="3079"/>
        <v>0</v>
      </c>
      <c r="CF992" s="1347">
        <f t="shared" si="3079"/>
        <v>0</v>
      </c>
      <c r="CG992" s="1347">
        <f t="shared" si="3079"/>
        <v>0</v>
      </c>
      <c r="CH992" s="1347">
        <f t="shared" si="3079"/>
        <v>0</v>
      </c>
      <c r="CI992" s="1347">
        <f t="shared" si="3079"/>
        <v>0</v>
      </c>
      <c r="CJ992" s="1347">
        <f t="shared" si="3079"/>
        <v>0</v>
      </c>
      <c r="CK992" s="1348">
        <f t="shared" si="3079"/>
        <v>0</v>
      </c>
      <c r="CL992" s="1348">
        <f t="shared" si="3079"/>
        <v>0</v>
      </c>
      <c r="CM992" s="1348">
        <f t="shared" si="3079"/>
        <v>0</v>
      </c>
      <c r="CN992" s="1347">
        <f t="shared" si="3079"/>
        <v>0</v>
      </c>
      <c r="CO992" s="1347">
        <f t="shared" si="3079"/>
        <v>0</v>
      </c>
      <c r="CP992" s="1347">
        <f t="shared" si="3079"/>
        <v>24</v>
      </c>
      <c r="CQ992" s="1347">
        <f t="shared" si="3079"/>
        <v>60</v>
      </c>
      <c r="CR992" s="1347">
        <f t="shared" si="3079"/>
        <v>60</v>
      </c>
      <c r="CS992" s="1346">
        <f t="shared" si="3079"/>
        <v>60</v>
      </c>
      <c r="CT992" s="1349">
        <f t="shared" si="3080"/>
        <v>60</v>
      </c>
      <c r="CU992" s="1436">
        <f t="shared" si="3081"/>
        <v>0</v>
      </c>
      <c r="CV992" s="1377">
        <f t="shared" si="3081"/>
        <v>0</v>
      </c>
      <c r="CW992" s="1378">
        <f t="shared" si="3081"/>
        <v>0</v>
      </c>
      <c r="CX992" s="1378">
        <f t="shared" si="3081"/>
        <v>0</v>
      </c>
      <c r="CY992" s="1378">
        <f t="shared" si="3081"/>
        <v>0</v>
      </c>
      <c r="CZ992" s="1378">
        <f t="shared" si="3081"/>
        <v>0</v>
      </c>
      <c r="DA992" s="1378">
        <f t="shared" si="3081"/>
        <v>0</v>
      </c>
      <c r="DB992" s="1379">
        <f t="shared" si="3081"/>
        <v>0</v>
      </c>
      <c r="DC992" s="1379">
        <f t="shared" si="3081"/>
        <v>0</v>
      </c>
      <c r="DD992" s="1379">
        <f t="shared" si="3081"/>
        <v>0</v>
      </c>
      <c r="DE992" s="1378">
        <f t="shared" si="3081"/>
        <v>0</v>
      </c>
      <c r="DF992" s="1378">
        <f t="shared" si="3081"/>
        <v>0</v>
      </c>
      <c r="DG992" s="1378">
        <f t="shared" si="3081"/>
        <v>0</v>
      </c>
      <c r="DH992" s="1378">
        <f t="shared" si="3081"/>
        <v>0</v>
      </c>
      <c r="DI992" s="1378">
        <f t="shared" si="3081"/>
        <v>0</v>
      </c>
      <c r="DJ992" s="1377">
        <f t="shared" si="3081"/>
        <v>0</v>
      </c>
      <c r="DK992" s="1436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5">
        <f t="shared" si="3079"/>
        <v>0</v>
      </c>
      <c r="CE993" s="1346">
        <f t="shared" si="3079"/>
        <v>0</v>
      </c>
      <c r="CF993" s="1347">
        <f t="shared" si="3079"/>
        <v>0</v>
      </c>
      <c r="CG993" s="1347">
        <f t="shared" si="3079"/>
        <v>0</v>
      </c>
      <c r="CH993" s="1347">
        <f t="shared" si="3079"/>
        <v>0</v>
      </c>
      <c r="CI993" s="1347">
        <f t="shared" si="3079"/>
        <v>0</v>
      </c>
      <c r="CJ993" s="1347">
        <f t="shared" si="3079"/>
        <v>0</v>
      </c>
      <c r="CK993" s="1348">
        <f t="shared" si="3079"/>
        <v>0</v>
      </c>
      <c r="CL993" s="1348">
        <f t="shared" si="3079"/>
        <v>0</v>
      </c>
      <c r="CM993" s="1348">
        <f t="shared" si="3079"/>
        <v>0</v>
      </c>
      <c r="CN993" s="1347">
        <f t="shared" si="3079"/>
        <v>0</v>
      </c>
      <c r="CO993" s="1347">
        <f t="shared" si="3079"/>
        <v>0</v>
      </c>
      <c r="CP993" s="1347">
        <f t="shared" si="3079"/>
        <v>1229</v>
      </c>
      <c r="CQ993" s="1347">
        <f t="shared" si="3079"/>
        <v>1885</v>
      </c>
      <c r="CR993" s="1347">
        <f t="shared" si="3079"/>
        <v>2100</v>
      </c>
      <c r="CS993" s="1346">
        <f t="shared" si="3079"/>
        <v>2685</v>
      </c>
      <c r="CT993" s="1349">
        <f t="shared" si="3080"/>
        <v>3325</v>
      </c>
      <c r="CU993" s="1436">
        <f t="shared" si="3081"/>
        <v>0</v>
      </c>
      <c r="CV993" s="1377">
        <f t="shared" si="3081"/>
        <v>0</v>
      </c>
      <c r="CW993" s="1378">
        <f t="shared" si="3081"/>
        <v>0</v>
      </c>
      <c r="CX993" s="1378">
        <f t="shared" si="3081"/>
        <v>0</v>
      </c>
      <c r="CY993" s="1378">
        <f t="shared" si="3081"/>
        <v>0</v>
      </c>
      <c r="CZ993" s="1378">
        <f t="shared" si="3081"/>
        <v>0</v>
      </c>
      <c r="DA993" s="1378">
        <f t="shared" si="3081"/>
        <v>0</v>
      </c>
      <c r="DB993" s="1379">
        <f t="shared" si="3081"/>
        <v>0</v>
      </c>
      <c r="DC993" s="1379">
        <f t="shared" si="3081"/>
        <v>0</v>
      </c>
      <c r="DD993" s="1379">
        <f t="shared" si="3081"/>
        <v>0</v>
      </c>
      <c r="DE993" s="1378">
        <f t="shared" si="3081"/>
        <v>0</v>
      </c>
      <c r="DF993" s="1378">
        <f t="shared" si="3081"/>
        <v>0</v>
      </c>
      <c r="DG993" s="1378">
        <f t="shared" si="3081"/>
        <v>0</v>
      </c>
      <c r="DH993" s="1378">
        <f t="shared" si="3081"/>
        <v>0</v>
      </c>
      <c r="DI993" s="1378">
        <f t="shared" si="3081"/>
        <v>1700</v>
      </c>
      <c r="DJ993" s="1377">
        <f t="shared" si="3081"/>
        <v>2480</v>
      </c>
      <c r="DK993" s="1436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5">
        <f t="shared" si="3079"/>
        <v>0</v>
      </c>
      <c r="CE994" s="1346">
        <f t="shared" si="3079"/>
        <v>0</v>
      </c>
      <c r="CF994" s="1347">
        <f t="shared" si="3079"/>
        <v>0</v>
      </c>
      <c r="CG994" s="1347">
        <f t="shared" si="3079"/>
        <v>0</v>
      </c>
      <c r="CH994" s="1347">
        <f t="shared" si="3079"/>
        <v>0</v>
      </c>
      <c r="CI994" s="1347">
        <f t="shared" si="3079"/>
        <v>0</v>
      </c>
      <c r="CJ994" s="1347">
        <f t="shared" si="3079"/>
        <v>0</v>
      </c>
      <c r="CK994" s="1348">
        <f t="shared" si="3079"/>
        <v>0</v>
      </c>
      <c r="CL994" s="1348">
        <f t="shared" si="3079"/>
        <v>0</v>
      </c>
      <c r="CM994" s="1348">
        <f t="shared" si="3079"/>
        <v>0</v>
      </c>
      <c r="CN994" s="1347">
        <f t="shared" si="3079"/>
        <v>125</v>
      </c>
      <c r="CO994" s="1347">
        <f t="shared" si="3079"/>
        <v>140</v>
      </c>
      <c r="CP994" s="1347">
        <f t="shared" si="3079"/>
        <v>142.5</v>
      </c>
      <c r="CQ994" s="1347">
        <f t="shared" si="3079"/>
        <v>300</v>
      </c>
      <c r="CR994" s="1347">
        <f t="shared" si="3079"/>
        <v>1200</v>
      </c>
      <c r="CS994" s="1346">
        <f t="shared" si="3079"/>
        <v>3150</v>
      </c>
      <c r="CT994" s="1349">
        <f t="shared" si="3080"/>
        <v>3600</v>
      </c>
      <c r="CU994" s="1436">
        <f t="shared" si="3081"/>
        <v>0</v>
      </c>
      <c r="CV994" s="1377">
        <f t="shared" si="3081"/>
        <v>0</v>
      </c>
      <c r="CW994" s="1378">
        <f t="shared" si="3081"/>
        <v>0</v>
      </c>
      <c r="CX994" s="1378">
        <f t="shared" si="3081"/>
        <v>0</v>
      </c>
      <c r="CY994" s="1378">
        <f t="shared" si="3081"/>
        <v>0</v>
      </c>
      <c r="CZ994" s="1378">
        <f t="shared" si="3081"/>
        <v>0</v>
      </c>
      <c r="DA994" s="1378">
        <f t="shared" si="3081"/>
        <v>0</v>
      </c>
      <c r="DB994" s="1379">
        <f t="shared" si="3081"/>
        <v>0</v>
      </c>
      <c r="DC994" s="1379">
        <f t="shared" si="3081"/>
        <v>0</v>
      </c>
      <c r="DD994" s="1379">
        <f t="shared" si="3081"/>
        <v>0</v>
      </c>
      <c r="DE994" s="1378">
        <f t="shared" si="3081"/>
        <v>0</v>
      </c>
      <c r="DF994" s="1378">
        <f t="shared" si="3081"/>
        <v>0</v>
      </c>
      <c r="DG994" s="1378">
        <f t="shared" si="3081"/>
        <v>0</v>
      </c>
      <c r="DH994" s="1378">
        <f t="shared" si="3081"/>
        <v>1800</v>
      </c>
      <c r="DI994" s="1378">
        <f t="shared" si="3081"/>
        <v>2700</v>
      </c>
      <c r="DJ994" s="1377">
        <f t="shared" si="3081"/>
        <v>2730</v>
      </c>
      <c r="DK994" s="1436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5">
        <f t="shared" si="3079"/>
        <v>0</v>
      </c>
      <c r="CE995" s="1346">
        <f t="shared" si="3079"/>
        <v>0</v>
      </c>
      <c r="CF995" s="1347">
        <f t="shared" si="3079"/>
        <v>0</v>
      </c>
      <c r="CG995" s="1347">
        <f t="shared" si="3079"/>
        <v>0</v>
      </c>
      <c r="CH995" s="1347">
        <f t="shared" si="3079"/>
        <v>0</v>
      </c>
      <c r="CI995" s="1347">
        <f t="shared" si="3079"/>
        <v>0</v>
      </c>
      <c r="CJ995" s="1347">
        <f t="shared" si="3079"/>
        <v>0</v>
      </c>
      <c r="CK995" s="1348">
        <f t="shared" si="3079"/>
        <v>0</v>
      </c>
      <c r="CL995" s="1348">
        <f t="shared" si="3079"/>
        <v>0</v>
      </c>
      <c r="CM995" s="1348">
        <f t="shared" si="3079"/>
        <v>0</v>
      </c>
      <c r="CN995" s="1347">
        <f t="shared" si="3079"/>
        <v>0</v>
      </c>
      <c r="CO995" s="1347">
        <f t="shared" si="3079"/>
        <v>0</v>
      </c>
      <c r="CP995" s="1347">
        <f t="shared" si="3079"/>
        <v>0</v>
      </c>
      <c r="CQ995" s="1347">
        <f t="shared" si="3079"/>
        <v>100</v>
      </c>
      <c r="CR995" s="1347">
        <f t="shared" si="3079"/>
        <v>200</v>
      </c>
      <c r="CS995" s="1346">
        <f t="shared" si="3079"/>
        <v>300</v>
      </c>
      <c r="CT995" s="1349">
        <f t="shared" si="3080"/>
        <v>500</v>
      </c>
      <c r="CU995" s="1436">
        <f t="shared" si="3081"/>
        <v>0</v>
      </c>
      <c r="CV995" s="1377">
        <f t="shared" si="3081"/>
        <v>0</v>
      </c>
      <c r="CW995" s="1378">
        <f t="shared" si="3081"/>
        <v>0</v>
      </c>
      <c r="CX995" s="1378">
        <f t="shared" si="3081"/>
        <v>0</v>
      </c>
      <c r="CY995" s="1378">
        <f t="shared" si="3081"/>
        <v>0</v>
      </c>
      <c r="CZ995" s="1378">
        <f t="shared" si="3081"/>
        <v>0</v>
      </c>
      <c r="DA995" s="1378">
        <f t="shared" si="3081"/>
        <v>0</v>
      </c>
      <c r="DB995" s="1379">
        <f t="shared" si="3081"/>
        <v>0</v>
      </c>
      <c r="DC995" s="1379">
        <f t="shared" si="3081"/>
        <v>0</v>
      </c>
      <c r="DD995" s="1379">
        <f t="shared" si="3081"/>
        <v>0</v>
      </c>
      <c r="DE995" s="1378">
        <f t="shared" si="3081"/>
        <v>0</v>
      </c>
      <c r="DF995" s="1378">
        <f t="shared" si="3081"/>
        <v>0</v>
      </c>
      <c r="DG995" s="1378">
        <f t="shared" si="3081"/>
        <v>0</v>
      </c>
      <c r="DH995" s="1378">
        <f t="shared" si="3081"/>
        <v>0</v>
      </c>
      <c r="DI995" s="1378">
        <f t="shared" si="3081"/>
        <v>0</v>
      </c>
      <c r="DJ995" s="1377">
        <f t="shared" si="3081"/>
        <v>0</v>
      </c>
      <c r="DK995" s="1436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5">
        <f t="shared" si="3079"/>
        <v>0</v>
      </c>
      <c r="CE996" s="1346">
        <f t="shared" si="3079"/>
        <v>0</v>
      </c>
      <c r="CF996" s="1347">
        <f t="shared" si="3079"/>
        <v>0</v>
      </c>
      <c r="CG996" s="1347">
        <f t="shared" si="3079"/>
        <v>0</v>
      </c>
      <c r="CH996" s="1347">
        <f t="shared" si="3079"/>
        <v>0</v>
      </c>
      <c r="CI996" s="1347">
        <f t="shared" si="3079"/>
        <v>0</v>
      </c>
      <c r="CJ996" s="1347">
        <f t="shared" si="3079"/>
        <v>0</v>
      </c>
      <c r="CK996" s="1348">
        <f t="shared" si="3079"/>
        <v>0</v>
      </c>
      <c r="CL996" s="1348">
        <f t="shared" si="3079"/>
        <v>0</v>
      </c>
      <c r="CM996" s="1348">
        <f t="shared" si="3079"/>
        <v>0</v>
      </c>
      <c r="CN996" s="1347">
        <f t="shared" si="3079"/>
        <v>21</v>
      </c>
      <c r="CO996" s="1347">
        <f t="shared" si="3079"/>
        <v>35</v>
      </c>
      <c r="CP996" s="1347">
        <f t="shared" si="3079"/>
        <v>60</v>
      </c>
      <c r="CQ996" s="1347">
        <f t="shared" si="3079"/>
        <v>60</v>
      </c>
      <c r="CR996" s="1347">
        <f t="shared" si="3079"/>
        <v>100</v>
      </c>
      <c r="CS996" s="1346">
        <f t="shared" si="3079"/>
        <v>240</v>
      </c>
      <c r="CT996" s="1349">
        <f t="shared" si="3080"/>
        <v>240</v>
      </c>
      <c r="CU996" s="1436">
        <f t="shared" si="3081"/>
        <v>0</v>
      </c>
      <c r="CV996" s="1377">
        <f t="shared" si="3081"/>
        <v>0</v>
      </c>
      <c r="CW996" s="1378">
        <f t="shared" si="3081"/>
        <v>0</v>
      </c>
      <c r="CX996" s="1378">
        <f t="shared" si="3081"/>
        <v>0</v>
      </c>
      <c r="CY996" s="1378">
        <f t="shared" si="3081"/>
        <v>0</v>
      </c>
      <c r="CZ996" s="1378">
        <f t="shared" si="3081"/>
        <v>0</v>
      </c>
      <c r="DA996" s="1378">
        <f t="shared" si="3081"/>
        <v>0</v>
      </c>
      <c r="DB996" s="1379">
        <f t="shared" si="3081"/>
        <v>0</v>
      </c>
      <c r="DC996" s="1379">
        <f t="shared" si="3081"/>
        <v>0</v>
      </c>
      <c r="DD996" s="1379">
        <f t="shared" si="3081"/>
        <v>0</v>
      </c>
      <c r="DE996" s="1378">
        <f t="shared" si="3081"/>
        <v>0</v>
      </c>
      <c r="DF996" s="1378">
        <f t="shared" si="3081"/>
        <v>0</v>
      </c>
      <c r="DG996" s="1378">
        <f t="shared" si="3081"/>
        <v>0</v>
      </c>
      <c r="DH996" s="1378">
        <f t="shared" si="3081"/>
        <v>240</v>
      </c>
      <c r="DI996" s="1378">
        <f t="shared" si="3081"/>
        <v>360</v>
      </c>
      <c r="DJ996" s="1377">
        <f t="shared" si="3081"/>
        <v>520</v>
      </c>
      <c r="DK996" s="1436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5">
        <f t="shared" si="3079"/>
        <v>0</v>
      </c>
      <c r="CE997" s="1346">
        <f t="shared" si="3079"/>
        <v>0</v>
      </c>
      <c r="CF997" s="1347">
        <f t="shared" si="3079"/>
        <v>0</v>
      </c>
      <c r="CG997" s="1347">
        <f t="shared" si="3079"/>
        <v>0</v>
      </c>
      <c r="CH997" s="1347">
        <f t="shared" si="3079"/>
        <v>0</v>
      </c>
      <c r="CI997" s="1347">
        <f t="shared" si="3079"/>
        <v>0</v>
      </c>
      <c r="CJ997" s="1347">
        <f t="shared" si="3079"/>
        <v>0</v>
      </c>
      <c r="CK997" s="1348">
        <f t="shared" si="3079"/>
        <v>0</v>
      </c>
      <c r="CL997" s="1348">
        <f t="shared" si="3079"/>
        <v>0</v>
      </c>
      <c r="CM997" s="1348">
        <f t="shared" si="3079"/>
        <v>0</v>
      </c>
      <c r="CN997" s="1347">
        <f t="shared" si="3079"/>
        <v>0</v>
      </c>
      <c r="CO997" s="1347">
        <f t="shared" si="3079"/>
        <v>0</v>
      </c>
      <c r="CP997" s="1347">
        <f t="shared" si="3079"/>
        <v>0</v>
      </c>
      <c r="CQ997" s="1347">
        <f t="shared" si="3079"/>
        <v>0</v>
      </c>
      <c r="CR997" s="1347">
        <f t="shared" si="3079"/>
        <v>0</v>
      </c>
      <c r="CS997" s="1346">
        <f t="shared" si="3079"/>
        <v>320</v>
      </c>
      <c r="CT997" s="1349">
        <f t="shared" si="3080"/>
        <v>420</v>
      </c>
      <c r="CU997" s="1436">
        <f t="shared" si="3081"/>
        <v>0</v>
      </c>
      <c r="CV997" s="1377">
        <f t="shared" si="3081"/>
        <v>0</v>
      </c>
      <c r="CW997" s="1378">
        <f t="shared" si="3081"/>
        <v>0</v>
      </c>
      <c r="CX997" s="1378">
        <f t="shared" si="3081"/>
        <v>0</v>
      </c>
      <c r="CY997" s="1378">
        <f t="shared" si="3081"/>
        <v>0</v>
      </c>
      <c r="CZ997" s="1378">
        <f t="shared" si="3081"/>
        <v>0</v>
      </c>
      <c r="DA997" s="1378">
        <f t="shared" si="3081"/>
        <v>0</v>
      </c>
      <c r="DB997" s="1379">
        <f t="shared" si="3081"/>
        <v>0</v>
      </c>
      <c r="DC997" s="1379">
        <f t="shared" si="3081"/>
        <v>0</v>
      </c>
      <c r="DD997" s="1379">
        <f t="shared" si="3081"/>
        <v>0</v>
      </c>
      <c r="DE997" s="1378">
        <f t="shared" si="3081"/>
        <v>0</v>
      </c>
      <c r="DF997" s="1378">
        <f t="shared" si="3081"/>
        <v>0</v>
      </c>
      <c r="DG997" s="1378">
        <f t="shared" si="3081"/>
        <v>0</v>
      </c>
      <c r="DH997" s="1378">
        <f t="shared" si="3081"/>
        <v>0</v>
      </c>
      <c r="DI997" s="1378">
        <f t="shared" si="3081"/>
        <v>720</v>
      </c>
      <c r="DJ997" s="1377">
        <f t="shared" si="3081"/>
        <v>960</v>
      </c>
      <c r="DK997" s="1436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5">
        <f t="shared" si="3079"/>
        <v>0</v>
      </c>
      <c r="CE998" s="1346">
        <f t="shared" si="3079"/>
        <v>0</v>
      </c>
      <c r="CF998" s="1347">
        <f t="shared" si="3079"/>
        <v>0</v>
      </c>
      <c r="CG998" s="1347">
        <f t="shared" si="3079"/>
        <v>0</v>
      </c>
      <c r="CH998" s="1347">
        <f t="shared" si="3079"/>
        <v>0</v>
      </c>
      <c r="CI998" s="1347">
        <f t="shared" si="3079"/>
        <v>0</v>
      </c>
      <c r="CJ998" s="1347">
        <f t="shared" si="3079"/>
        <v>0</v>
      </c>
      <c r="CK998" s="1348">
        <f t="shared" si="3079"/>
        <v>0</v>
      </c>
      <c r="CL998" s="1348">
        <f t="shared" si="3079"/>
        <v>0</v>
      </c>
      <c r="CM998" s="1348">
        <f t="shared" si="3079"/>
        <v>0</v>
      </c>
      <c r="CN998" s="1347">
        <f t="shared" si="3079"/>
        <v>144</v>
      </c>
      <c r="CO998" s="1347">
        <f t="shared" si="3079"/>
        <v>200</v>
      </c>
      <c r="CP998" s="1347">
        <f t="shared" si="3079"/>
        <v>300</v>
      </c>
      <c r="CQ998" s="1347">
        <f t="shared" si="3079"/>
        <v>348</v>
      </c>
      <c r="CR998" s="1347">
        <f t="shared" si="3079"/>
        <v>400</v>
      </c>
      <c r="CS998" s="1346">
        <f t="shared" si="3079"/>
        <v>720</v>
      </c>
      <c r="CT998" s="1349">
        <f t="shared" si="3080"/>
        <v>1700</v>
      </c>
      <c r="CU998" s="1436">
        <f t="shared" si="3081"/>
        <v>0</v>
      </c>
      <c r="CV998" s="1377">
        <f t="shared" si="3081"/>
        <v>0</v>
      </c>
      <c r="CW998" s="1378">
        <f t="shared" si="3081"/>
        <v>0</v>
      </c>
      <c r="CX998" s="1378">
        <f t="shared" si="3081"/>
        <v>0</v>
      </c>
      <c r="CY998" s="1378">
        <f t="shared" si="3081"/>
        <v>0</v>
      </c>
      <c r="CZ998" s="1378">
        <f t="shared" si="3081"/>
        <v>0</v>
      </c>
      <c r="DA998" s="1378">
        <f t="shared" si="3081"/>
        <v>0</v>
      </c>
      <c r="DB998" s="1379">
        <f t="shared" si="3081"/>
        <v>0</v>
      </c>
      <c r="DC998" s="1379">
        <f t="shared" si="3081"/>
        <v>0</v>
      </c>
      <c r="DD998" s="1379">
        <f t="shared" si="3081"/>
        <v>0</v>
      </c>
      <c r="DE998" s="1378">
        <f t="shared" si="3081"/>
        <v>0</v>
      </c>
      <c r="DF998" s="1378">
        <f t="shared" si="3081"/>
        <v>0</v>
      </c>
      <c r="DG998" s="1378">
        <f t="shared" si="3081"/>
        <v>0</v>
      </c>
      <c r="DH998" s="1378">
        <f t="shared" si="3081"/>
        <v>720</v>
      </c>
      <c r="DI998" s="1378">
        <f t="shared" si="3081"/>
        <v>720</v>
      </c>
      <c r="DJ998" s="1377">
        <f t="shared" si="3081"/>
        <v>768</v>
      </c>
      <c r="DK998" s="1436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5">
        <f t="shared" si="3079"/>
        <v>0</v>
      </c>
      <c r="CE999" s="1346">
        <f t="shared" si="3079"/>
        <v>0</v>
      </c>
      <c r="CF999" s="1347">
        <f t="shared" si="3079"/>
        <v>0</v>
      </c>
      <c r="CG999" s="1347">
        <f t="shared" si="3079"/>
        <v>0</v>
      </c>
      <c r="CH999" s="1347">
        <f t="shared" si="3079"/>
        <v>0</v>
      </c>
      <c r="CI999" s="1347">
        <f t="shared" si="3079"/>
        <v>0</v>
      </c>
      <c r="CJ999" s="1347">
        <f t="shared" si="3079"/>
        <v>0</v>
      </c>
      <c r="CK999" s="1348">
        <f t="shared" si="3079"/>
        <v>0</v>
      </c>
      <c r="CL999" s="1348">
        <f t="shared" si="3079"/>
        <v>0</v>
      </c>
      <c r="CM999" s="1348">
        <f t="shared" si="3079"/>
        <v>0</v>
      </c>
      <c r="CN999" s="1347">
        <f t="shared" si="3079"/>
        <v>0</v>
      </c>
      <c r="CO999" s="1347">
        <f t="shared" si="3079"/>
        <v>0</v>
      </c>
      <c r="CP999" s="1347">
        <f t="shared" si="3079"/>
        <v>0</v>
      </c>
      <c r="CQ999" s="1347">
        <f t="shared" si="3079"/>
        <v>0</v>
      </c>
      <c r="CR999" s="1347">
        <f t="shared" si="3079"/>
        <v>0</v>
      </c>
      <c r="CS999" s="1346">
        <f t="shared" si="3079"/>
        <v>0</v>
      </c>
      <c r="CT999" s="1349">
        <f t="shared" si="3080"/>
        <v>0</v>
      </c>
      <c r="CU999" s="1436">
        <f t="shared" si="3081"/>
        <v>0</v>
      </c>
      <c r="CV999" s="1377">
        <f t="shared" si="3081"/>
        <v>0</v>
      </c>
      <c r="CW999" s="1378">
        <f t="shared" si="3081"/>
        <v>0</v>
      </c>
      <c r="CX999" s="1378">
        <f t="shared" si="3081"/>
        <v>0</v>
      </c>
      <c r="CY999" s="1378">
        <f t="shared" si="3081"/>
        <v>0</v>
      </c>
      <c r="CZ999" s="1378">
        <f t="shared" si="3081"/>
        <v>0</v>
      </c>
      <c r="DA999" s="1378">
        <f t="shared" si="3081"/>
        <v>0</v>
      </c>
      <c r="DB999" s="1379">
        <f t="shared" si="3081"/>
        <v>0</v>
      </c>
      <c r="DC999" s="1379">
        <f t="shared" si="3081"/>
        <v>0</v>
      </c>
      <c r="DD999" s="1379">
        <f t="shared" si="3081"/>
        <v>0</v>
      </c>
      <c r="DE999" s="1378">
        <f t="shared" si="3081"/>
        <v>0</v>
      </c>
      <c r="DF999" s="1378">
        <f t="shared" si="3081"/>
        <v>0</v>
      </c>
      <c r="DG999" s="1378">
        <f t="shared" si="3081"/>
        <v>0</v>
      </c>
      <c r="DH999" s="1378">
        <f t="shared" si="3081"/>
        <v>0</v>
      </c>
      <c r="DI999" s="1378">
        <f t="shared" si="3081"/>
        <v>0</v>
      </c>
      <c r="DJ999" s="1377">
        <f t="shared" si="3081"/>
        <v>0</v>
      </c>
      <c r="DK999" s="1436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5">
        <f t="shared" si="3079"/>
        <v>0</v>
      </c>
      <c r="CE1000" s="1346">
        <f t="shared" si="3079"/>
        <v>0</v>
      </c>
      <c r="CF1000" s="1347">
        <f t="shared" si="3079"/>
        <v>0</v>
      </c>
      <c r="CG1000" s="1347">
        <f t="shared" si="3079"/>
        <v>0</v>
      </c>
      <c r="CH1000" s="1347">
        <f t="shared" si="3079"/>
        <v>0</v>
      </c>
      <c r="CI1000" s="1347">
        <f t="shared" si="3079"/>
        <v>0</v>
      </c>
      <c r="CJ1000" s="1347">
        <f t="shared" si="3079"/>
        <v>0</v>
      </c>
      <c r="CK1000" s="1348">
        <f t="shared" si="3079"/>
        <v>0</v>
      </c>
      <c r="CL1000" s="1348">
        <f t="shared" si="3079"/>
        <v>0</v>
      </c>
      <c r="CM1000" s="1348">
        <f t="shared" si="3079"/>
        <v>0</v>
      </c>
      <c r="CN1000" s="1347">
        <f t="shared" si="3079"/>
        <v>0</v>
      </c>
      <c r="CO1000" s="1347">
        <f t="shared" si="3079"/>
        <v>0</v>
      </c>
      <c r="CP1000" s="1347">
        <f t="shared" si="3079"/>
        <v>0</v>
      </c>
      <c r="CQ1000" s="1347">
        <f t="shared" si="3079"/>
        <v>0</v>
      </c>
      <c r="CR1000" s="1347">
        <f t="shared" si="3079"/>
        <v>0</v>
      </c>
      <c r="CS1000" s="1346">
        <f t="shared" si="3079"/>
        <v>0</v>
      </c>
      <c r="CT1000" s="1349">
        <f t="shared" si="3080"/>
        <v>0</v>
      </c>
      <c r="CU1000" s="1436">
        <f t="shared" si="3081"/>
        <v>0</v>
      </c>
      <c r="CV1000" s="1377">
        <f t="shared" si="3081"/>
        <v>0</v>
      </c>
      <c r="CW1000" s="1378">
        <f t="shared" si="3081"/>
        <v>0</v>
      </c>
      <c r="CX1000" s="1378">
        <f t="shared" si="3081"/>
        <v>0</v>
      </c>
      <c r="CY1000" s="1378">
        <f t="shared" si="3081"/>
        <v>0</v>
      </c>
      <c r="CZ1000" s="1378">
        <f t="shared" si="3081"/>
        <v>0</v>
      </c>
      <c r="DA1000" s="1378">
        <f t="shared" si="3081"/>
        <v>0</v>
      </c>
      <c r="DB1000" s="1379">
        <f t="shared" si="3081"/>
        <v>0</v>
      </c>
      <c r="DC1000" s="1379">
        <f t="shared" si="3081"/>
        <v>0</v>
      </c>
      <c r="DD1000" s="1379">
        <f t="shared" si="3081"/>
        <v>0</v>
      </c>
      <c r="DE1000" s="1378">
        <f t="shared" si="3081"/>
        <v>0</v>
      </c>
      <c r="DF1000" s="1378">
        <f t="shared" si="3081"/>
        <v>0</v>
      </c>
      <c r="DG1000" s="1378">
        <f t="shared" si="3081"/>
        <v>0</v>
      </c>
      <c r="DH1000" s="1378">
        <f t="shared" si="3081"/>
        <v>0</v>
      </c>
      <c r="DI1000" s="1378">
        <f t="shared" si="3081"/>
        <v>0</v>
      </c>
      <c r="DJ1000" s="1377">
        <f t="shared" si="3081"/>
        <v>0</v>
      </c>
      <c r="DK1000" s="1436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5">
        <f t="shared" si="3079"/>
        <v>-5504.2280000000001</v>
      </c>
      <c r="CE1001" s="1346">
        <f t="shared" si="3079"/>
        <v>-4598.9552000000003</v>
      </c>
      <c r="CF1001" s="1347">
        <f t="shared" si="3079"/>
        <v>-3284.9879999999998</v>
      </c>
      <c r="CG1001" s="1347">
        <f t="shared" si="3079"/>
        <v>-1827.8400000000001</v>
      </c>
      <c r="CH1001" s="1347">
        <f t="shared" si="3079"/>
        <v>-195.50950000000012</v>
      </c>
      <c r="CI1001" s="1347">
        <f t="shared" si="3079"/>
        <v>-41.309999999999491</v>
      </c>
      <c r="CJ1001" s="1347">
        <f t="shared" si="3079"/>
        <v>0</v>
      </c>
      <c r="CK1001" s="1348">
        <f t="shared" si="3079"/>
        <v>0</v>
      </c>
      <c r="CL1001" s="1348">
        <f t="shared" si="3079"/>
        <v>0</v>
      </c>
      <c r="CM1001" s="1348">
        <f t="shared" si="3079"/>
        <v>0</v>
      </c>
      <c r="CN1001" s="1347">
        <f t="shared" si="3079"/>
        <v>0</v>
      </c>
      <c r="CO1001" s="1347">
        <f t="shared" si="3079"/>
        <v>0</v>
      </c>
      <c r="CP1001" s="1347">
        <f t="shared" si="3079"/>
        <v>0</v>
      </c>
      <c r="CQ1001" s="1347">
        <f t="shared" si="3079"/>
        <v>0</v>
      </c>
      <c r="CR1001" s="1347">
        <f t="shared" si="3079"/>
        <v>98.998199999999997</v>
      </c>
      <c r="CS1001" s="1346">
        <f t="shared" si="3079"/>
        <v>1472</v>
      </c>
      <c r="CT1001" s="1349">
        <f t="shared" si="3080"/>
        <v>2132.3588720000007</v>
      </c>
      <c r="CU1001" s="1436">
        <f t="shared" si="3081"/>
        <v>-12942</v>
      </c>
      <c r="CV1001" s="1377">
        <f t="shared" si="3081"/>
        <v>-4876.0020399999994</v>
      </c>
      <c r="CW1001" s="1378">
        <f t="shared" si="3081"/>
        <v>-2710</v>
      </c>
      <c r="CX1001" s="1378">
        <f t="shared" si="3081"/>
        <v>0</v>
      </c>
      <c r="CY1001" s="1378">
        <f t="shared" si="3081"/>
        <v>0</v>
      </c>
      <c r="CZ1001" s="1378">
        <f t="shared" si="3081"/>
        <v>0</v>
      </c>
      <c r="DA1001" s="1378">
        <f t="shared" si="3081"/>
        <v>0</v>
      </c>
      <c r="DB1001" s="1379">
        <f t="shared" si="3081"/>
        <v>0</v>
      </c>
      <c r="DC1001" s="1379">
        <f t="shared" si="3081"/>
        <v>0</v>
      </c>
      <c r="DD1001" s="1379">
        <f t="shared" si="3081"/>
        <v>0</v>
      </c>
      <c r="DE1001" s="1378">
        <f t="shared" si="3081"/>
        <v>0</v>
      </c>
      <c r="DF1001" s="1378">
        <f t="shared" si="3081"/>
        <v>3535</v>
      </c>
      <c r="DG1001" s="1378">
        <f t="shared" si="3081"/>
        <v>4930</v>
      </c>
      <c r="DH1001" s="1378">
        <f t="shared" si="3081"/>
        <v>5816.0239099999962</v>
      </c>
      <c r="DI1001" s="1378">
        <f t="shared" si="3081"/>
        <v>6630</v>
      </c>
      <c r="DJ1001" s="1377">
        <f t="shared" si="3081"/>
        <v>7658</v>
      </c>
      <c r="DK1001" s="1436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6" t="s">
        <v>47</v>
      </c>
      <c r="CE5" s="155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7" t="s">
        <v>48</v>
      </c>
      <c r="CT5" s="1557"/>
      <c r="CU5" s="1553" t="s">
        <v>47</v>
      </c>
      <c r="CV5" s="155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4" t="s">
        <v>48</v>
      </c>
      <c r="DK5" s="155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7"/>
      <c r="BW253" s="1417"/>
      <c r="BX253" s="1417"/>
      <c r="BY253" s="1417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9"/>
      <c r="BW259" s="1419"/>
      <c r="BX259" s="1419"/>
      <c r="BY259" s="1419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8"/>
      <c r="BW271" s="1418"/>
      <c r="BX271" s="1418"/>
      <c r="BY271" s="1418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9"/>
      <c r="BW277" s="1419"/>
      <c r="BX277" s="1419"/>
      <c r="BY277" s="1419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3" t="s">
        <v>747</v>
      </c>
      <c r="B10" s="679"/>
      <c r="C10" s="679" t="s">
        <v>752</v>
      </c>
      <c r="D10" s="679" t="s">
        <v>752</v>
      </c>
      <c r="E10" s="679" t="s">
        <v>752</v>
      </c>
      <c r="F10" s="679"/>
      <c r="G10" s="679" t="s">
        <v>752</v>
      </c>
      <c r="H10" s="679" t="s">
        <v>752</v>
      </c>
      <c r="I10" s="679" t="s">
        <v>752</v>
      </c>
      <c r="J10" s="679" t="s">
        <v>752</v>
      </c>
      <c r="K10" s="679" t="s">
        <v>752</v>
      </c>
      <c r="L10" s="679" t="s">
        <v>752</v>
      </c>
      <c r="M10" s="679" t="s">
        <v>752</v>
      </c>
      <c r="N10" s="679" t="s">
        <v>752</v>
      </c>
      <c r="O10" s="679" t="s">
        <v>752</v>
      </c>
      <c r="P10" s="679" t="s">
        <v>752</v>
      </c>
      <c r="Q10" s="679" t="s">
        <v>752</v>
      </c>
      <c r="R10" s="679" t="s">
        <v>752</v>
      </c>
      <c r="S10" s="1012"/>
      <c r="T10" s="679" t="s">
        <v>752</v>
      </c>
      <c r="U10" s="679" t="s">
        <v>752</v>
      </c>
      <c r="V10" s="679" t="s">
        <v>752</v>
      </c>
      <c r="W10" s="679" t="s">
        <v>752</v>
      </c>
      <c r="X10" s="679" t="s">
        <v>752</v>
      </c>
      <c r="Y10" s="679" t="s">
        <v>752</v>
      </c>
      <c r="Z10" s="679" t="s">
        <v>752</v>
      </c>
      <c r="AA10" s="679" t="s">
        <v>752</v>
      </c>
      <c r="AB10" s="679" t="s">
        <v>752</v>
      </c>
      <c r="AC10" s="679" t="s">
        <v>752</v>
      </c>
      <c r="AD10" s="679" t="s">
        <v>752</v>
      </c>
      <c r="AE10" s="679" t="s">
        <v>752</v>
      </c>
      <c r="AF10" s="679" t="s">
        <v>752</v>
      </c>
      <c r="AG10" s="679" t="s">
        <v>752</v>
      </c>
      <c r="AH10" s="679" t="s">
        <v>752</v>
      </c>
      <c r="AI10" s="679" t="s">
        <v>752</v>
      </c>
      <c r="AJ10" s="679" t="s">
        <v>752</v>
      </c>
      <c r="AK10" s="1012"/>
      <c r="AL10" s="679" t="s">
        <v>752</v>
      </c>
      <c r="AM10" s="679" t="s">
        <v>752</v>
      </c>
      <c r="AN10" s="679" t="s">
        <v>752</v>
      </c>
      <c r="AO10" s="679" t="s">
        <v>752</v>
      </c>
      <c r="AP10" s="679" t="s">
        <v>752</v>
      </c>
      <c r="AQ10" s="679" t="s">
        <v>752</v>
      </c>
      <c r="AR10" s="679" t="s">
        <v>752</v>
      </c>
      <c r="AS10" s="679" t="s">
        <v>752</v>
      </c>
      <c r="AT10" s="679" t="s">
        <v>752</v>
      </c>
      <c r="AU10" s="679" t="s">
        <v>752</v>
      </c>
      <c r="AV10" s="679" t="s">
        <v>752</v>
      </c>
      <c r="AW10" s="679" t="s">
        <v>752</v>
      </c>
      <c r="AX10" s="679" t="s">
        <v>752</v>
      </c>
      <c r="AY10" s="679" t="s">
        <v>752</v>
      </c>
      <c r="AZ10" s="679" t="s">
        <v>752</v>
      </c>
      <c r="BA10" s="679" t="s">
        <v>752</v>
      </c>
      <c r="BB10" s="679" t="s">
        <v>752</v>
      </c>
      <c r="BC10" s="1012"/>
      <c r="BD10" s="679" t="s">
        <v>752</v>
      </c>
      <c r="BE10" s="679" t="s">
        <v>752</v>
      </c>
      <c r="BF10" s="679" t="s">
        <v>752</v>
      </c>
      <c r="BG10" s="679" t="s">
        <v>752</v>
      </c>
      <c r="BH10" s="679" t="s">
        <v>752</v>
      </c>
      <c r="BI10" s="679" t="s">
        <v>752</v>
      </c>
      <c r="BJ10" s="679" t="s">
        <v>752</v>
      </c>
      <c r="BK10" s="679" t="s">
        <v>752</v>
      </c>
      <c r="BL10" s="679" t="s">
        <v>752</v>
      </c>
      <c r="BM10" s="679" t="s">
        <v>752</v>
      </c>
      <c r="BN10" s="679" t="s">
        <v>752</v>
      </c>
      <c r="BO10" s="679" t="s">
        <v>752</v>
      </c>
      <c r="BP10" s="679" t="s">
        <v>752</v>
      </c>
      <c r="BQ10" s="679" t="s">
        <v>752</v>
      </c>
      <c r="BR10" s="679" t="s">
        <v>752</v>
      </c>
      <c r="BS10" s="679" t="s">
        <v>752</v>
      </c>
      <c r="BT10" s="679" t="s">
        <v>752</v>
      </c>
      <c r="BU10" s="1012"/>
      <c r="BV10" s="679" t="s">
        <v>752</v>
      </c>
      <c r="BW10" s="679" t="s">
        <v>752</v>
      </c>
      <c r="BX10" s="679" t="s">
        <v>752</v>
      </c>
      <c r="BY10" s="679" t="s">
        <v>752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1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748</v>
      </c>
      <c r="B19" s="273"/>
      <c r="C19" s="273" t="s">
        <v>751</v>
      </c>
      <c r="D19" s="273" t="s">
        <v>751</v>
      </c>
      <c r="E19" s="273" t="s">
        <v>751</v>
      </c>
      <c r="F19" s="273" t="s">
        <v>751</v>
      </c>
      <c r="G19" s="273" t="s">
        <v>751</v>
      </c>
      <c r="H19" s="273" t="s">
        <v>751</v>
      </c>
      <c r="I19" s="273" t="s">
        <v>751</v>
      </c>
      <c r="J19" s="273" t="s">
        <v>751</v>
      </c>
      <c r="K19" s="273" t="s">
        <v>751</v>
      </c>
      <c r="L19" s="273" t="s">
        <v>751</v>
      </c>
      <c r="M19" s="273" t="s">
        <v>751</v>
      </c>
      <c r="N19" s="273" t="s">
        <v>751</v>
      </c>
      <c r="O19" s="273" t="s">
        <v>751</v>
      </c>
      <c r="P19" s="273" t="s">
        <v>751</v>
      </c>
      <c r="Q19" s="273" t="s">
        <v>751</v>
      </c>
      <c r="R19" s="273" t="s">
        <v>751</v>
      </c>
      <c r="S19" s="601"/>
      <c r="T19" s="273" t="s">
        <v>751</v>
      </c>
      <c r="U19" s="273" t="s">
        <v>751</v>
      </c>
      <c r="V19" s="273" t="s">
        <v>751</v>
      </c>
      <c r="W19" s="273" t="s">
        <v>751</v>
      </c>
      <c r="X19" s="273" t="s">
        <v>751</v>
      </c>
      <c r="Y19" s="273" t="s">
        <v>751</v>
      </c>
      <c r="Z19" s="273" t="s">
        <v>751</v>
      </c>
      <c r="AA19" s="273" t="s">
        <v>751</v>
      </c>
      <c r="AB19" s="273" t="s">
        <v>751</v>
      </c>
      <c r="AC19" s="273" t="s">
        <v>751</v>
      </c>
      <c r="AD19" s="273" t="s">
        <v>751</v>
      </c>
      <c r="AE19" s="273" t="s">
        <v>751</v>
      </c>
      <c r="AF19" s="273" t="s">
        <v>751</v>
      </c>
      <c r="AG19" s="273" t="s">
        <v>751</v>
      </c>
      <c r="AH19" s="273" t="s">
        <v>751</v>
      </c>
      <c r="AI19" s="273" t="s">
        <v>751</v>
      </c>
      <c r="AJ19" s="273" t="s">
        <v>751</v>
      </c>
      <c r="AK19" s="601"/>
      <c r="AL19" s="273" t="s">
        <v>751</v>
      </c>
      <c r="AM19" s="273" t="s">
        <v>751</v>
      </c>
      <c r="AN19" s="273" t="s">
        <v>751</v>
      </c>
      <c r="AO19" s="273" t="s">
        <v>751</v>
      </c>
      <c r="AP19" s="273" t="s">
        <v>751</v>
      </c>
      <c r="AQ19" s="273" t="s">
        <v>751</v>
      </c>
      <c r="AR19" s="273" t="s">
        <v>751</v>
      </c>
      <c r="AS19" s="273" t="s">
        <v>751</v>
      </c>
      <c r="AT19" s="273" t="s">
        <v>751</v>
      </c>
      <c r="AU19" s="273" t="s">
        <v>751</v>
      </c>
      <c r="AV19" s="273" t="s">
        <v>751</v>
      </c>
      <c r="AW19" s="273" t="s">
        <v>751</v>
      </c>
      <c r="AX19" s="273" t="s">
        <v>751</v>
      </c>
      <c r="AY19" s="273" t="s">
        <v>751</v>
      </c>
      <c r="AZ19" s="273" t="s">
        <v>751</v>
      </c>
      <c r="BA19" s="273" t="s">
        <v>751</v>
      </c>
      <c r="BB19" s="273" t="s">
        <v>751</v>
      </c>
      <c r="BC19" s="601"/>
      <c r="BD19" s="273" t="s">
        <v>751</v>
      </c>
      <c r="BE19" s="273" t="s">
        <v>751</v>
      </c>
      <c r="BF19" s="273" t="s">
        <v>751</v>
      </c>
      <c r="BG19" s="273" t="s">
        <v>751</v>
      </c>
      <c r="BH19" s="273" t="s">
        <v>751</v>
      </c>
      <c r="BI19" s="273" t="s">
        <v>751</v>
      </c>
      <c r="BJ19" s="273" t="s">
        <v>751</v>
      </c>
      <c r="BK19" s="273" t="s">
        <v>751</v>
      </c>
      <c r="BL19" s="273" t="s">
        <v>751</v>
      </c>
      <c r="BM19" s="273" t="s">
        <v>751</v>
      </c>
      <c r="BN19" s="273" t="s">
        <v>751</v>
      </c>
      <c r="BO19" s="273" t="s">
        <v>751</v>
      </c>
      <c r="BP19" s="273" t="s">
        <v>751</v>
      </c>
      <c r="BQ19" s="273" t="s">
        <v>751</v>
      </c>
      <c r="BR19" s="273" t="s">
        <v>751</v>
      </c>
      <c r="BS19" s="273" t="s">
        <v>751</v>
      </c>
      <c r="BT19" s="273" t="s">
        <v>751</v>
      </c>
      <c r="BU19" s="601"/>
      <c r="BV19" s="273" t="s">
        <v>751</v>
      </c>
      <c r="BW19" s="273" t="s">
        <v>751</v>
      </c>
      <c r="BX19" s="273" t="s">
        <v>751</v>
      </c>
      <c r="BY19" s="273" t="s">
        <v>751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1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749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2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1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750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1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1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1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1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1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41" t="s">
        <v>719</v>
      </c>
      <c r="D1" s="1442"/>
      <c r="E1" s="1442"/>
      <c r="F1" s="1443">
        <f>Data!$F$1</f>
        <v>2100</v>
      </c>
      <c r="G1" s="1444" t="str">
        <f>Data!$G$1</f>
        <v>kcal</v>
      </c>
      <c r="H1" s="456" t="str">
        <f>IF(A2="","",A2)</f>
        <v>ZM10</v>
      </c>
      <c r="I1" s="454"/>
      <c r="J1" s="1460" t="s">
        <v>724</v>
      </c>
      <c r="K1" s="1461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491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1066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8"/>
      <c r="I11" s="1068"/>
      <c r="J11" s="1068"/>
      <c r="K11" s="106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0" t="s">
        <v>492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1066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8"/>
      <c r="I12" s="1068"/>
      <c r="J12" s="1068"/>
      <c r="K12" s="106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0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1066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-7.0450097847358124E-3</v>
      </c>
      <c r="O13" s="1067">
        <f>SUM(O819:O828)</f>
        <v>-4.2290932811480761E-2</v>
      </c>
      <c r="P13" s="1067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1066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2.7061783617556637E-3</v>
      </c>
      <c r="N15" s="1069">
        <f>SUM(N853:N857)</f>
        <v>7.8140900195694616E-3</v>
      </c>
      <c r="O15" s="1069">
        <f>SUM(O853:O857)</f>
        <v>0</v>
      </c>
      <c r="P15" s="1069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1066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8"/>
      <c r="I16" s="1068"/>
      <c r="J16" s="1068"/>
      <c r="K16" s="1068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1066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8"/>
      <c r="I17" s="1068"/>
      <c r="J17" s="1068"/>
      <c r="K17" s="1068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1066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1066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-7.0444879321591658E-2</v>
      </c>
      <c r="N19" s="1069">
        <f>SUM(N895:N898)+SUM(N850:N851)</f>
        <v>-6.6891715590345735E-2</v>
      </c>
      <c r="O19" s="1069">
        <f>SUM(O895:O898)+SUM(O850:O851)</f>
        <v>-1.9830397912589694E-2</v>
      </c>
      <c r="P19" s="1069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6" t="s">
        <v>133</v>
      </c>
      <c r="B20" s="1071"/>
      <c r="C20" s="1072">
        <f>SUM(C21:C30)</f>
        <v>5445</v>
      </c>
      <c r="D20" s="1072">
        <f>SUM(D21:D30)</f>
        <v>10330</v>
      </c>
      <c r="E20" s="1072">
        <f>SUM(E21:E30)</f>
        <v>18582.2</v>
      </c>
      <c r="F20" s="1072">
        <f>SUM(F21:F30)</f>
        <v>28005</v>
      </c>
      <c r="G20" s="1071"/>
      <c r="H20" s="1073"/>
      <c r="I20" s="1073"/>
      <c r="J20" s="1073"/>
      <c r="K20" s="1073"/>
      <c r="L20" s="1071"/>
      <c r="M20" s="1072">
        <f>SUM(M21:M30)</f>
        <v>-3282</v>
      </c>
      <c r="N20" s="1072">
        <f>SUM(N21:N30)</f>
        <v>-6900</v>
      </c>
      <c r="O20" s="1072">
        <f>SUM(O21:O30)</f>
        <v>-5132</v>
      </c>
      <c r="P20" s="1072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6" customFormat="1" ht="15.75" customHeight="1">
      <c r="A21" s="703" t="s">
        <v>134</v>
      </c>
      <c r="B21" s="1071"/>
      <c r="C21" s="1074">
        <f>SUM(C930:C959)</f>
        <v>180</v>
      </c>
      <c r="D21" s="1074">
        <f>SUM(D930:D959)</f>
        <v>160</v>
      </c>
      <c r="E21" s="1074">
        <f>SUM(E930:E959)</f>
        <v>6745</v>
      </c>
      <c r="F21" s="1074">
        <f>SUM(F930:F959)</f>
        <v>7725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-95</v>
      </c>
      <c r="P21" s="1074">
        <f>SUM(P930:P959)</f>
        <v>-975</v>
      </c>
      <c r="Q21" s="1075"/>
      <c r="R21" s="903"/>
      <c r="S21" s="1034"/>
      <c r="T21" s="1034"/>
      <c r="U21" s="1065">
        <v>21</v>
      </c>
      <c r="V21" s="1034"/>
    </row>
    <row r="22" spans="1:22" s="1076" customFormat="1" ht="15.75" customHeight="1">
      <c r="A22" s="703" t="s">
        <v>135</v>
      </c>
      <c r="B22" s="1071"/>
      <c r="C22" s="1074">
        <f>SUM(C903:C918)</f>
        <v>0</v>
      </c>
      <c r="D22" s="1074">
        <f>SUM(D903:D918)</f>
        <v>405</v>
      </c>
      <c r="E22" s="1074">
        <f>SUM(E903:E918)</f>
        <v>2026</v>
      </c>
      <c r="F22" s="1074">
        <f>SUM(F903:F918)</f>
        <v>2400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135</v>
      </c>
      <c r="O22" s="1077">
        <f>SUM(O903:O918)</f>
        <v>1013</v>
      </c>
      <c r="P22" s="1077">
        <f>SUM(P903:P918)</f>
        <v>1200</v>
      </c>
      <c r="Q22" s="1075"/>
      <c r="R22" s="903"/>
      <c r="S22" s="1034"/>
      <c r="T22" s="1034"/>
      <c r="U22" s="1065">
        <v>22</v>
      </c>
      <c r="V22" s="1034"/>
    </row>
    <row r="23" spans="1:22" s="1076" customFormat="1" ht="15.75" customHeight="1">
      <c r="A23" s="703" t="s">
        <v>136</v>
      </c>
      <c r="B23" s="1071"/>
      <c r="C23" s="1074">
        <f>SUM(C919:C929)</f>
        <v>75</v>
      </c>
      <c r="D23" s="1074">
        <f>SUM(D919:D929)</f>
        <v>900</v>
      </c>
      <c r="E23" s="1074">
        <f>SUM(E919:E929)</f>
        <v>3010</v>
      </c>
      <c r="F23" s="1074">
        <f>SUM(F919:F929)</f>
        <v>9360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6" customFormat="1" ht="15.75" customHeight="1">
      <c r="A24" s="551" t="s">
        <v>672</v>
      </c>
      <c r="B24" s="1071"/>
      <c r="C24" s="1074">
        <f>SUM(C964:C967)</f>
        <v>710</v>
      </c>
      <c r="D24" s="1074">
        <f>SUM(D964:D967)</f>
        <v>1400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142</v>
      </c>
      <c r="N24" s="1074">
        <f>SUM(N964:N967)</f>
        <v>280</v>
      </c>
      <c r="O24" s="1074">
        <f>SUM(O964:O967)</f>
        <v>0</v>
      </c>
      <c r="P24" s="1074">
        <f>SUM(P964:P967)</f>
        <v>0</v>
      </c>
      <c r="Q24" s="1075"/>
      <c r="R24" s="903"/>
      <c r="S24" s="1034"/>
      <c r="T24" s="1034"/>
      <c r="U24" s="1065">
        <v>24</v>
      </c>
      <c r="V24" s="1034"/>
    </row>
    <row r="25" spans="1:22" s="1076" customFormat="1" ht="15.75" customHeight="1">
      <c r="A25" s="551" t="s">
        <v>673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6"/>
      <c r="R25" s="903"/>
      <c r="S25" s="1034"/>
      <c r="T25" s="1034"/>
      <c r="U25" s="1065">
        <v>25</v>
      </c>
      <c r="V25" s="1034"/>
    </row>
    <row r="26" spans="1:22" s="1076" customFormat="1" ht="15.75" customHeight="1">
      <c r="A26" s="703" t="s">
        <v>137</v>
      </c>
      <c r="B26" s="1071"/>
      <c r="C26" s="1074">
        <f>SUM(C971:C972)</f>
        <v>880</v>
      </c>
      <c r="D26" s="1074">
        <f>SUM(D971:D972)</f>
        <v>125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176</v>
      </c>
      <c r="N26" s="1074">
        <f>SUM(N971:N972)</f>
        <v>25</v>
      </c>
      <c r="O26" s="1074">
        <f>SUM(O971:O972)</f>
        <v>0</v>
      </c>
      <c r="P26" s="1074">
        <f>SUM(P971:P972)</f>
        <v>0</v>
      </c>
      <c r="Q26" s="1075"/>
      <c r="R26" s="903"/>
      <c r="S26" s="1034"/>
      <c r="T26" s="1034"/>
      <c r="U26" s="1065">
        <v>26</v>
      </c>
      <c r="V26" s="1034"/>
    </row>
    <row r="27" spans="1:22" s="1076" customFormat="1" ht="15.75" customHeight="1">
      <c r="A27" s="703" t="s">
        <v>138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601.19999999999993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703" t="s">
        <v>139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703" t="s">
        <v>140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100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703" t="s">
        <v>497</v>
      </c>
      <c r="B30" s="1071"/>
      <c r="C30" s="1074">
        <f>SUM(C961:C963)</f>
        <v>3600</v>
      </c>
      <c r="D30" s="1074">
        <f>SUM(D961:D963)</f>
        <v>7340</v>
      </c>
      <c r="E30" s="1074">
        <f>SUM(E961:E963)</f>
        <v>6200</v>
      </c>
      <c r="F30" s="1074">
        <f>SUM(F961:F963)</f>
        <v>8420</v>
      </c>
      <c r="G30" s="1071"/>
      <c r="H30" s="1073"/>
      <c r="I30" s="1073"/>
      <c r="J30" s="1073"/>
      <c r="K30" s="1073"/>
      <c r="L30" s="1071"/>
      <c r="M30" s="1074">
        <f>SUM(M961:M963)</f>
        <v>-3600</v>
      </c>
      <c r="N30" s="1074">
        <f>SUM(N961:N963)</f>
        <v>-7340</v>
      </c>
      <c r="O30" s="1074">
        <f>SUM(O961:O963)</f>
        <v>-6200</v>
      </c>
      <c r="P30" s="1074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6" t="s">
        <v>142</v>
      </c>
      <c r="B31" s="1071"/>
      <c r="C31" s="1072">
        <f>SUM(C32:C41)</f>
        <v>4720</v>
      </c>
      <c r="D31" s="1072">
        <f>SUM(D32:D41)</f>
        <v>8014</v>
      </c>
      <c r="E31" s="1072">
        <f>SUM(E32:E41)</f>
        <v>12368</v>
      </c>
      <c r="F31" s="1072">
        <f>SUM(F32:F41)</f>
        <v>19085</v>
      </c>
      <c r="G31" s="1071"/>
      <c r="H31" s="1073"/>
      <c r="I31" s="1073"/>
      <c r="J31" s="1073"/>
      <c r="K31" s="1073"/>
      <c r="L31" s="1071"/>
      <c r="M31" s="1072">
        <f>SUM(M32:M41)</f>
        <v>-1289.0208333333333</v>
      </c>
      <c r="N31" s="1072">
        <f>SUM(N32:N41)</f>
        <v>-2395.770833333333</v>
      </c>
      <c r="O31" s="1072">
        <f>SUM(O32:O41)</f>
        <v>-3187.0833333333335</v>
      </c>
      <c r="P31" s="1072">
        <f>SUM(P32:P41)</f>
        <v>-7076.25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1049" t="s">
        <v>143</v>
      </c>
      <c r="B32" s="1078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8"/>
      <c r="H32" s="1080"/>
      <c r="I32" s="1080"/>
      <c r="J32" s="1080"/>
      <c r="K32" s="1080"/>
      <c r="L32" s="1078"/>
      <c r="M32" s="1081">
        <f>M987</f>
        <v>-100.02083333333326</v>
      </c>
      <c r="N32" s="1081">
        <f>N987</f>
        <v>-393.77083333333326</v>
      </c>
      <c r="O32" s="1081">
        <f>O987</f>
        <v>140.91666666666663</v>
      </c>
      <c r="P32" s="1081">
        <f>P987</f>
        <v>-1236.2499999999998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1049" t="s">
        <v>144</v>
      </c>
      <c r="B33" s="1078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8"/>
      <c r="H33" s="1080"/>
      <c r="I33" s="1080"/>
      <c r="J33" s="1080"/>
      <c r="K33" s="1080"/>
      <c r="L33" s="1078"/>
      <c r="M33" s="1081">
        <f t="shared" ref="M33:P41" si="11">M990</f>
        <v>0</v>
      </c>
      <c r="N33" s="1081">
        <f t="shared" si="11"/>
        <v>0</v>
      </c>
      <c r="O33" s="1081">
        <f t="shared" si="11"/>
        <v>0</v>
      </c>
      <c r="P33" s="1081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1049" t="s">
        <v>145</v>
      </c>
      <c r="B34" s="1082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2"/>
      <c r="H34" s="1083"/>
      <c r="I34" s="1083"/>
      <c r="J34" s="1083"/>
      <c r="K34" s="1083"/>
      <c r="L34" s="1082"/>
      <c r="M34" s="1081">
        <f t="shared" si="11"/>
        <v>-183</v>
      </c>
      <c r="N34" s="1081">
        <f t="shared" si="11"/>
        <v>-282</v>
      </c>
      <c r="O34" s="1081">
        <f t="shared" si="11"/>
        <v>-398</v>
      </c>
      <c r="P34" s="1081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1049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2"/>
      <c r="H35" s="1083"/>
      <c r="I35" s="1083"/>
      <c r="J35" s="1083"/>
      <c r="K35" s="1083"/>
      <c r="L35" s="1082"/>
      <c r="M35" s="1081">
        <f t="shared" si="11"/>
        <v>-60</v>
      </c>
      <c r="N35" s="1081">
        <f t="shared" si="11"/>
        <v>-60</v>
      </c>
      <c r="O35" s="1081">
        <f t="shared" si="11"/>
        <v>-120</v>
      </c>
      <c r="P35" s="1081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1049" t="s">
        <v>146</v>
      </c>
      <c r="B36" s="1084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2"/>
      <c r="H36" s="1083"/>
      <c r="I36" s="1083"/>
      <c r="J36" s="1083"/>
      <c r="K36" s="1083"/>
      <c r="L36" s="1082"/>
      <c r="M36" s="1081">
        <f t="shared" si="11"/>
        <v>0</v>
      </c>
      <c r="N36" s="1081">
        <f t="shared" si="11"/>
        <v>0</v>
      </c>
      <c r="O36" s="1081">
        <f t="shared" si="11"/>
        <v>0</v>
      </c>
      <c r="P36" s="1081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1049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2"/>
      <c r="H37" s="1083"/>
      <c r="I37" s="1083"/>
      <c r="J37" s="1083"/>
      <c r="K37" s="1083"/>
      <c r="L37" s="1082"/>
      <c r="M37" s="1081">
        <f t="shared" si="11"/>
        <v>-120</v>
      </c>
      <c r="N37" s="1081">
        <f t="shared" si="11"/>
        <v>-500</v>
      </c>
      <c r="O37" s="1081">
        <f t="shared" si="11"/>
        <v>-1200</v>
      </c>
      <c r="P37" s="1081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1049" t="s">
        <v>148</v>
      </c>
      <c r="B38" s="1085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2"/>
      <c r="H38" s="1083"/>
      <c r="I38" s="1083"/>
      <c r="J38" s="1083"/>
      <c r="K38" s="1083"/>
      <c r="L38" s="1082"/>
      <c r="M38" s="1081">
        <f t="shared" si="11"/>
        <v>-100</v>
      </c>
      <c r="N38" s="1081">
        <f t="shared" si="11"/>
        <v>-200</v>
      </c>
      <c r="O38" s="1081">
        <f t="shared" si="11"/>
        <v>-300</v>
      </c>
      <c r="P38" s="1081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1049" t="s">
        <v>498</v>
      </c>
      <c r="B39" s="1085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2"/>
      <c r="H39" s="1083"/>
      <c r="I39" s="1083"/>
      <c r="J39" s="1083"/>
      <c r="K39" s="1083"/>
      <c r="L39" s="1082"/>
      <c r="M39" s="1079">
        <f t="shared" si="11"/>
        <v>-90</v>
      </c>
      <c r="N39" s="1079">
        <f t="shared" si="11"/>
        <v>-180</v>
      </c>
      <c r="O39" s="1079">
        <f t="shared" si="11"/>
        <v>-240</v>
      </c>
      <c r="P39" s="1079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1049" t="s">
        <v>499</v>
      </c>
      <c r="B40" s="1085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2"/>
      <c r="H40" s="1083"/>
      <c r="I40" s="1083"/>
      <c r="J40" s="1083"/>
      <c r="K40" s="1083"/>
      <c r="L40" s="1082"/>
      <c r="M40" s="1079">
        <f t="shared" si="11"/>
        <v>-100</v>
      </c>
      <c r="N40" s="1079">
        <f t="shared" si="11"/>
        <v>-200</v>
      </c>
      <c r="O40" s="1079">
        <f t="shared" si="11"/>
        <v>-320</v>
      </c>
      <c r="P40" s="1079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1049" t="s">
        <v>407</v>
      </c>
      <c r="B41" s="1085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2"/>
      <c r="H41" s="1083"/>
      <c r="I41" s="1083"/>
      <c r="J41" s="1083"/>
      <c r="K41" s="1083"/>
      <c r="L41" s="1082"/>
      <c r="M41" s="1079">
        <f t="shared" si="11"/>
        <v>-536</v>
      </c>
      <c r="N41" s="1079">
        <f t="shared" si="11"/>
        <v>-580</v>
      </c>
      <c r="O41" s="1079">
        <f t="shared" si="11"/>
        <v>-750</v>
      </c>
      <c r="P41" s="1079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1049" t="s">
        <v>152</v>
      </c>
      <c r="B42" s="1085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1087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7"/>
      <c r="R43" s="886"/>
      <c r="S43" s="851"/>
      <c r="T43" s="851"/>
      <c r="U43" s="1065">
        <v>43</v>
      </c>
      <c r="V43" s="851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3" customFormat="1" ht="15.75" customHeight="1">
      <c r="A45" s="946" t="s">
        <v>500</v>
      </c>
      <c r="B45" s="947"/>
      <c r="C45" s="1094">
        <f>IF(WB!CK9="","",WB!CK9)</f>
        <v>0.35</v>
      </c>
      <c r="D45" s="1094">
        <f>IF(WB!CK10="","",WB!CK10)</f>
        <v>0.4</v>
      </c>
      <c r="E45" s="1094">
        <f>IF(WB!CK11="","",WB!CK11)</f>
        <v>0.15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3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5"/>
      <c r="H46" s="1095">
        <f>SUM(C46)</f>
        <v>7</v>
      </c>
      <c r="I46" s="1095">
        <f>SUM(D46)</f>
        <v>8</v>
      </c>
      <c r="J46" s="1095">
        <f>SUM(E46)</f>
        <v>10</v>
      </c>
      <c r="K46" s="1095">
        <f>SUM(F46)</f>
        <v>9</v>
      </c>
      <c r="L46" s="1085"/>
      <c r="M46" s="1096"/>
      <c r="N46" s="1096"/>
      <c r="O46" s="1096"/>
      <c r="P46" s="1096"/>
      <c r="Q46" s="1092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3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3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3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3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3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5"/>
      <c r="H51" s="1097">
        <f t="shared" ref="H51:K52" si="18">SUM(C51)</f>
        <v>0</v>
      </c>
      <c r="I51" s="1097">
        <f t="shared" si="18"/>
        <v>0</v>
      </c>
      <c r="J51" s="1097">
        <f t="shared" si="18"/>
        <v>0</v>
      </c>
      <c r="K51" s="1097">
        <f t="shared" si="18"/>
        <v>0</v>
      </c>
      <c r="L51" s="1085"/>
      <c r="M51" s="1096"/>
      <c r="N51" s="1096"/>
      <c r="O51" s="1096"/>
      <c r="P51" s="1096"/>
      <c r="Q51" s="1092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3" customFormat="1" ht="15.75" customHeight="1">
      <c r="A52" s="1098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7">
        <f t="shared" si="18"/>
        <v>0</v>
      </c>
      <c r="I52" s="1097">
        <f t="shared" si="18"/>
        <v>3</v>
      </c>
      <c r="J52" s="1097">
        <f t="shared" si="18"/>
        <v>15</v>
      </c>
      <c r="K52" s="1097">
        <f t="shared" si="18"/>
        <v>30</v>
      </c>
      <c r="L52" s="947"/>
      <c r="M52" s="968"/>
      <c r="N52" s="968"/>
      <c r="O52" s="968"/>
      <c r="P52" s="968"/>
      <c r="Q52" s="1092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3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3" customFormat="1" ht="15.75" customHeight="1">
      <c r="A54" s="1098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7">
        <f t="shared" ref="H54:K55" si="19">SUM(C54)</f>
        <v>4</v>
      </c>
      <c r="I54" s="1097">
        <f t="shared" si="19"/>
        <v>6</v>
      </c>
      <c r="J54" s="1097">
        <f t="shared" si="19"/>
        <v>10</v>
      </c>
      <c r="K54" s="1097">
        <f t="shared" si="19"/>
        <v>30</v>
      </c>
      <c r="L54" s="947"/>
      <c r="M54" s="968"/>
      <c r="N54" s="968"/>
      <c r="O54" s="968"/>
      <c r="P54" s="968"/>
      <c r="Q54" s="1092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3" customFormat="1" ht="15.75" customHeight="1">
      <c r="A55" s="1098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7">
        <f t="shared" si="19"/>
        <v>0</v>
      </c>
      <c r="I55" s="1097">
        <f t="shared" si="19"/>
        <v>0</v>
      </c>
      <c r="J55" s="1097">
        <f t="shared" si="19"/>
        <v>0</v>
      </c>
      <c r="K55" s="1097">
        <f t="shared" si="19"/>
        <v>0</v>
      </c>
      <c r="L55" s="947"/>
      <c r="M55" s="968"/>
      <c r="N55" s="968"/>
      <c r="O55" s="968"/>
      <c r="P55" s="968"/>
      <c r="Q55" s="1092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3" customFormat="1" ht="15.75" customHeight="1">
      <c r="A56" s="1098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3" customFormat="1" ht="15.75" customHeight="1">
      <c r="A57" s="1099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3" customFormat="1" ht="15.75" customHeight="1">
      <c r="A58" s="1100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3" customFormat="1" ht="15.75" customHeight="1">
      <c r="A59" s="1098" t="str">
        <f>WB!A178</f>
        <v>Other: Donkey or Ox Carts</v>
      </c>
      <c r="B59" s="1101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3" customFormat="1" ht="15.75" customHeight="1">
      <c r="A60" s="1098" t="str">
        <f>WB!A182</f>
        <v>Other: Ploughs</v>
      </c>
      <c r="B60" s="1085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3" customFormat="1" ht="15.75" customHeight="1">
      <c r="A61" s="1098" t="str">
        <f>WB!A186</f>
        <v>Other: Vehicles</v>
      </c>
      <c r="B61" s="1102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3" customFormat="1" ht="15.75" customHeight="1">
      <c r="A62" s="1098" t="str">
        <f>WB!A190</f>
        <v>Other: Spaza Shop</v>
      </c>
      <c r="B62" s="1103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3" customFormat="1" ht="15.75" customHeight="1" thickBot="1">
      <c r="A63" s="1104" t="str">
        <f>WB!A194</f>
        <v xml:space="preserve">Other: </v>
      </c>
      <c r="B63" s="1105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3" customFormat="1" ht="15.75" hidden="1" customHeight="1">
      <c r="A65" s="1408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3" customFormat="1" ht="15.75" hidden="1" customHeight="1">
      <c r="A68" s="1099" t="s">
        <v>173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3" customFormat="1" ht="15.75" hidden="1" customHeight="1">
      <c r="A70" s="1099" t="s">
        <v>179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3"/>
      <c r="S70" s="1034"/>
      <c r="T70" s="1034"/>
      <c r="U70" s="1065">
        <v>70</v>
      </c>
      <c r="V70" s="472"/>
    </row>
    <row r="71" spans="1:36" s="1093" customFormat="1" ht="15.75" hidden="1" customHeight="1">
      <c r="A71" s="1099" t="s">
        <v>181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2"/>
    </row>
    <row r="72" spans="1:36" s="1093" customFormat="1" ht="15.75" hidden="1" customHeight="1">
      <c r="A72" s="1099" t="s">
        <v>183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3"/>
      <c r="S72" s="1034"/>
      <c r="T72" s="1034"/>
      <c r="U72" s="1065">
        <v>72</v>
      </c>
      <c r="V72" s="472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3"/>
      <c r="S73" s="1034"/>
      <c r="T73" s="1034"/>
      <c r="U73" s="1065">
        <v>73</v>
      </c>
      <c r="V73" s="472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8"/>
      <c r="N74" s="968"/>
      <c r="O74" s="968"/>
      <c r="P74" s="968"/>
      <c r="Q74" s="1092"/>
      <c r="R74" s="903"/>
      <c r="S74" s="1034"/>
      <c r="T74" s="1034"/>
      <c r="U74" s="1065">
        <v>74</v>
      </c>
      <c r="V74" s="472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3"/>
      <c r="S75" s="1034"/>
      <c r="T75" s="1034"/>
      <c r="U75" s="1065">
        <v>75</v>
      </c>
      <c r="V75" s="472"/>
    </row>
    <row r="76" spans="1:36" s="1093" customFormat="1" ht="15.75" hidden="1" customHeight="1">
      <c r="A76" s="1099" t="s">
        <v>173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2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3"/>
      <c r="S77" s="1034"/>
      <c r="T77" s="1034"/>
      <c r="U77" s="1065">
        <v>77</v>
      </c>
      <c r="V77" s="472"/>
    </row>
    <row r="78" spans="1:36" s="1093" customFormat="1" ht="15.75" hidden="1" customHeight="1">
      <c r="A78" s="1099" t="s">
        <v>179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3"/>
      <c r="S78" s="1034"/>
      <c r="T78" s="1034"/>
      <c r="U78" s="1065">
        <v>78</v>
      </c>
      <c r="V78" s="472"/>
    </row>
    <row r="79" spans="1:36" s="1093" customFormat="1" ht="15.75" hidden="1" customHeight="1">
      <c r="A79" s="1099" t="s">
        <v>181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2"/>
    </row>
    <row r="80" spans="1:36" s="1093" customFormat="1" ht="15.75" hidden="1" customHeight="1">
      <c r="A80" s="1130" t="s">
        <v>183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3"/>
      <c r="S80" s="1034"/>
      <c r="T80" s="1034"/>
      <c r="U80" s="1065">
        <v>80</v>
      </c>
      <c r="V80" s="472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3"/>
      <c r="S81" s="1034"/>
      <c r="T81" s="1034"/>
      <c r="U81" s="1065">
        <v>81</v>
      </c>
      <c r="V81" s="472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903"/>
      <c r="S82" s="1034"/>
      <c r="T82" s="1034"/>
      <c r="U82" s="1065">
        <v>82</v>
      </c>
      <c r="V82" s="472"/>
    </row>
    <row r="83" spans="1:22" ht="15.75" hidden="1" customHeight="1">
      <c r="A83" s="1123" t="s">
        <v>194</v>
      </c>
      <c r="B83" s="1085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2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3"/>
      <c r="S84" s="1034"/>
      <c r="T84" s="1034"/>
      <c r="U84" s="1065">
        <v>84</v>
      </c>
      <c r="V84" s="472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2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2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2"/>
    </row>
    <row r="88" spans="1:22" s="1148" customFormat="1" ht="15.75" hidden="1" customHeight="1">
      <c r="A88" s="1098" t="s">
        <v>202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20">IF(H88="","",SUM(H88)-SUM(C88))</f>
        <v/>
      </c>
      <c r="N88" s="1122" t="str">
        <f t="shared" si="20"/>
        <v/>
      </c>
      <c r="O88" s="1122" t="str">
        <f t="shared" si="20"/>
        <v/>
      </c>
      <c r="P88" s="1122" t="str">
        <f t="shared" si="20"/>
        <v/>
      </c>
      <c r="Q88" s="1146"/>
      <c r="R88" s="903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20"/>
        <v/>
      </c>
      <c r="N89" s="1150" t="str">
        <f t="shared" si="20"/>
        <v/>
      </c>
      <c r="O89" s="1150" t="str">
        <f t="shared" si="20"/>
        <v/>
      </c>
      <c r="P89" s="1150" t="str">
        <f t="shared" si="20"/>
        <v/>
      </c>
      <c r="Q89" s="1131"/>
      <c r="R89" s="1064"/>
      <c r="S89" s="1027"/>
      <c r="T89" s="1027"/>
      <c r="U89" s="1065">
        <v>89</v>
      </c>
      <c r="V89" s="472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20"/>
        <v/>
      </c>
      <c r="N90" s="1150" t="str">
        <f t="shared" si="20"/>
        <v/>
      </c>
      <c r="O90" s="1150" t="str">
        <f t="shared" si="20"/>
        <v/>
      </c>
      <c r="P90" s="1150" t="str">
        <f t="shared" si="20"/>
        <v/>
      </c>
      <c r="Q90" s="1131"/>
      <c r="R90" s="1064"/>
      <c r="S90" s="1027"/>
      <c r="T90" s="1027"/>
      <c r="U90" s="1065">
        <v>90</v>
      </c>
      <c r="V90" s="472"/>
    </row>
    <row r="91" spans="1:22" ht="15.75" hidden="1" customHeight="1">
      <c r="A91" s="1151" t="s">
        <v>204</v>
      </c>
      <c r="B91" s="1102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2"/>
    </row>
    <row r="92" spans="1:22" s="1093" customFormat="1" ht="15.75" customHeight="1">
      <c r="A92" s="1409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4"/>
      <c r="S92" s="864"/>
      <c r="T92" s="864"/>
      <c r="U92" s="1065">
        <v>92</v>
      </c>
      <c r="V92" s="472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2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3"/>
      <c r="S94" s="1034"/>
      <c r="T94" s="1034"/>
      <c r="U94" s="1065">
        <v>94</v>
      </c>
      <c r="V94" s="472"/>
    </row>
    <row r="95" spans="1:22" s="1093" customFormat="1" ht="15.75" customHeight="1">
      <c r="A95" s="1099" t="s">
        <v>173</v>
      </c>
      <c r="B95" s="1102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2"/>
    </row>
    <row r="96" spans="1:22" s="1093" customFormat="1" ht="15.75" customHeight="1">
      <c r="A96" s="1099" t="s">
        <v>177</v>
      </c>
      <c r="B96" s="1102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5">
        <f>IF(F95="","",F93*F94*F95)</f>
        <v>3240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3"/>
      <c r="S96" s="1034"/>
      <c r="T96" s="1034"/>
      <c r="U96" s="1065">
        <v>96</v>
      </c>
      <c r="V96" s="472"/>
    </row>
    <row r="97" spans="1:22" s="1093" customFormat="1" ht="15.75" customHeight="1">
      <c r="A97" s="1099" t="s">
        <v>179</v>
      </c>
      <c r="B97" s="1114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5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5"/>
      <c r="M97" s="1118"/>
      <c r="N97" s="1118"/>
      <c r="O97" s="1118"/>
      <c r="P97" s="1118"/>
      <c r="Q97" s="1092"/>
      <c r="R97" s="903"/>
      <c r="S97" s="1034"/>
      <c r="T97" s="1034"/>
      <c r="U97" s="1065">
        <v>97</v>
      </c>
      <c r="V97" s="472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2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>
        <f>IF(SUM(D97)=0,"",D97*D98)</f>
        <v>405</v>
      </c>
      <c r="E99" s="1122">
        <f>IF(SUM(E97)=0,"",E97*E98)</f>
        <v>2026</v>
      </c>
      <c r="F99" s="1122">
        <f>IF(SUM(F97)=0,"",F97*F98)</f>
        <v>2400</v>
      </c>
      <c r="G99" s="1105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5"/>
      <c r="M99" s="1122" t="str">
        <f>IF(H99="","",SUM(H99)-SUM(C99))</f>
        <v/>
      </c>
      <c r="N99" s="1122">
        <f>IF(I99="","",SUM(I99)-SUM(D99))</f>
        <v>135</v>
      </c>
      <c r="O99" s="1122">
        <f>IF(J99="","",SUM(J99)-SUM(E99))</f>
        <v>1013</v>
      </c>
      <c r="P99" s="1122">
        <f>IF(K99="","",SUM(K99)-SUM(F99))</f>
        <v>1200</v>
      </c>
      <c r="Q99" s="1092"/>
      <c r="R99" s="903"/>
      <c r="S99" s="1034"/>
      <c r="T99" s="1034"/>
      <c r="U99" s="1065">
        <v>99</v>
      </c>
      <c r="V99" s="472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3"/>
      <c r="S100" s="1034"/>
      <c r="T100" s="1034"/>
      <c r="U100" s="1065">
        <v>100</v>
      </c>
      <c r="V100" s="472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2"/>
      <c r="I101" s="652"/>
      <c r="J101" s="652"/>
      <c r="K101" s="652"/>
      <c r="L101" s="1114"/>
      <c r="M101" s="968"/>
      <c r="N101" s="968"/>
      <c r="O101" s="968"/>
      <c r="P101" s="968"/>
      <c r="Q101" s="1092"/>
      <c r="R101" s="903"/>
      <c r="S101" s="1034"/>
      <c r="T101" s="1034"/>
      <c r="U101" s="1065">
        <v>101</v>
      </c>
      <c r="V101" s="472"/>
    </row>
    <row r="102" spans="1:22" s="1093" customFormat="1" ht="15.75" customHeight="1">
      <c r="A102" s="1117" t="s">
        <v>189</v>
      </c>
      <c r="B102" s="1102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3"/>
      <c r="S102" s="1034"/>
      <c r="T102" s="1034"/>
      <c r="U102" s="1065">
        <v>102</v>
      </c>
      <c r="V102" s="472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2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405</v>
      </c>
      <c r="F104" s="1097">
        <f>IF(F103="","",F$93*F102*F103)</f>
        <v>810</v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3"/>
      <c r="S104" s="1034"/>
      <c r="T104" s="1034"/>
      <c r="U104" s="1065">
        <v>104</v>
      </c>
      <c r="V104" s="472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3"/>
      <c r="S105" s="1034"/>
      <c r="T105" s="1034"/>
      <c r="U105" s="1065">
        <v>105</v>
      </c>
      <c r="V105" s="472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2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3"/>
      <c r="S107" s="1034"/>
      <c r="T107" s="1034"/>
      <c r="U107" s="1065">
        <v>107</v>
      </c>
      <c r="V107" s="472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3"/>
      <c r="S108" s="1034"/>
      <c r="T108" s="1034"/>
      <c r="U108" s="1065">
        <v>108</v>
      </c>
      <c r="V108" s="472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2"/>
      <c r="I109" s="652"/>
      <c r="J109" s="652"/>
      <c r="K109" s="652"/>
      <c r="L109" s="1114"/>
      <c r="M109" s="968"/>
      <c r="N109" s="968"/>
      <c r="O109" s="968"/>
      <c r="P109" s="968"/>
      <c r="Q109" s="1092"/>
      <c r="R109" s="903"/>
      <c r="S109" s="1034"/>
      <c r="T109" s="1034"/>
      <c r="U109" s="1065">
        <v>109</v>
      </c>
      <c r="V109" s="472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0.5625</v>
      </c>
      <c r="E110" s="1134">
        <f>IF(SUM(E96,E104)&gt;0,SUM(E97,E105)/SUM(E96,E104),"")</f>
        <v>0.50024691358024687</v>
      </c>
      <c r="F110" s="1134">
        <f>IF(SUM(F96,F104)&gt;0,SUM(F97,F105)/SUM(F96,F104),"")</f>
        <v>0.29629629629629628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0.75</v>
      </c>
      <c r="J110" s="1134">
        <f>IF(SUM(E96,E104)&gt;0,SUM(J97,SUM(E97)*(SUM(J97)=0),J105,SUM(E105)*(SUM(J105)=0))/SUM(E96,E104),"")</f>
        <v>0.75037037037037035</v>
      </c>
      <c r="K110" s="1134">
        <f>IF(SUM(F96,F104)&gt;0,SUM(K97,SUM(F97)*(SUM(K97)=0),K105,SUM(F105)*(SUM(K105)=0))/SUM(F96,F104),"")</f>
        <v>0.44444444444444442</v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2"/>
    </row>
    <row r="111" spans="1:22" ht="15.75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6.3</v>
      </c>
      <c r="E111" s="1137">
        <f>IF(SUM(E96,E104)=0,"",SUM(E96,-SUM(E97)*E100,-SUM(E101)*E100,E104,-SUM(E105)*E108,-SUM(E109)*E108)*0.04)</f>
        <v>40.480000000000004</v>
      </c>
      <c r="F111" s="1137">
        <f>IF(SUM(F96,F104)=0,"",SUM(F96,-SUM(F97)*F100,-SUM(F101)*F100,F104,-SUM(F105)*F108,-SUM(F109)*F108)*0.04)</f>
        <v>114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3.6</v>
      </c>
      <c r="J111" s="1137">
        <f>IF(SUM(E96,E104)=0,"",(SUM(E96)-(SUM(E97)*(J97="")+SUM(E101)*(J101="")+SUM(J97,J101))*E100+SUM(E104)-(SUM(E105)*(J105="")+SUM(E109)*(J109="")+SUM(J105,J109))*E108)*0.04)</f>
        <v>20.22</v>
      </c>
      <c r="K111" s="1137">
        <f>IF(SUM(F96,F104)=0,"",(SUM(F96)-(SUM(F97)*(K97="")+SUM(F101)*(K101="")+SUM(K97,K101))*F100+SUM(F104)-(SUM(F105)*(K105="")+SUM(F109)*(K109="")+SUM(K105,K109))*F108)*0.04)</f>
        <v>90</v>
      </c>
      <c r="L111" s="1126"/>
      <c r="M111" s="1118"/>
      <c r="N111" s="1118"/>
      <c r="O111" s="1118"/>
      <c r="P111" s="1118"/>
      <c r="Q111" s="1131"/>
      <c r="R111" s="903"/>
      <c r="S111" s="1034"/>
      <c r="T111" s="1034"/>
      <c r="U111" s="1065">
        <v>111</v>
      </c>
      <c r="V111" s="472"/>
    </row>
    <row r="112" spans="1:22" ht="15.75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2"/>
    </row>
    <row r="113" spans="1:22" ht="15.75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2"/>
    </row>
    <row r="114" spans="1:22" ht="15.75" customHeight="1">
      <c r="A114" s="1099" t="s">
        <v>200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2"/>
    </row>
    <row r="115" spans="1:22" s="1148" customFormat="1" ht="15.75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21">IF(H115="","",SUM(H115)-SUM(C115))</f>
        <v/>
      </c>
      <c r="N115" s="1122" t="str">
        <f t="shared" si="21"/>
        <v/>
      </c>
      <c r="O115" s="1122" t="str">
        <f t="shared" si="21"/>
        <v/>
      </c>
      <c r="P115" s="1122" t="str">
        <f t="shared" si="21"/>
        <v/>
      </c>
      <c r="Q115" s="1146"/>
      <c r="R115" s="903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7.0450097847358124E-3</v>
      </c>
      <c r="E116" s="1149">
        <f>IF(E111="","",(SUM(E96)*640*$K$1-SUM(E97,E101)*(640*$K$1-300*$K$1*(E100=0))-SUM(E112,E113)*8280*$K$1)/$F$1/365/E$46)</f>
        <v>5.0682322243966085E-2</v>
      </c>
      <c r="F116" s="1149">
        <f>IF(F111="","",(SUM(F96)*640*$K$1-SUM(F97,F101)*(640*$K$1-300*$K$1*(F100=0))-SUM(F112,F113)*8280*$K$1)/$F$1/365/F$46)</f>
        <v>0.18925853446401392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4"/>
      <c r="M116" s="1150" t="str">
        <f t="shared" si="21"/>
        <v/>
      </c>
      <c r="N116" s="1150">
        <f t="shared" si="21"/>
        <v>-7.0450097847358124E-3</v>
      </c>
      <c r="O116" s="1150">
        <f t="shared" si="21"/>
        <v>-4.2290932811480761E-2</v>
      </c>
      <c r="P116" s="1150">
        <f t="shared" si="21"/>
        <v>-5.5664274842357031E-2</v>
      </c>
      <c r="Q116" s="1131"/>
      <c r="R116" s="1064"/>
      <c r="S116" s="1027"/>
      <c r="T116" s="1027"/>
      <c r="U116" s="1065">
        <v>116</v>
      </c>
      <c r="V116" s="472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9.3933463796477493E-3</v>
      </c>
      <c r="E117" s="1149">
        <f>IF(E111="","",(SUM(E104)*640*$K$1-SUM(E105,E109)*(640*$K$1-300*$K$1*(E108=0)))/$F$1/365/E$46)</f>
        <v>3.3816046966731898E-2</v>
      </c>
      <c r="F117" s="1149">
        <f>IF(F111="","",(SUM(F104)*640*$K$1-SUM(F105,F109)*(640*$K$1-300*$K$1*(F108=0)))/$F$1/365/F$46)</f>
        <v>7.5146771037181995E-2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>
        <f>IF(AND(I97="",I101="",I105="",I109="",I113=""),"",(SUM(D104)*640*$K$1-(SUM(I105,I109)+SUM(D105)*(I105="")+SUM(D109)*(I109=""))*(640*$K$1-300*$K$1*(D108=0)))/$F$1/365/D$46)</f>
        <v>9.3933463796477493E-3</v>
      </c>
      <c r="J117" s="1149">
        <f>IF(AND(J97="",J101="",J105="",J109="",J113=""),"",(SUM(E104)*640*$K$1-(SUM(J105,J109)+SUM(E105)*(J105="")+SUM(E109)*(J109=""))*(640*$K$1-300*$K$1*(E108=0)))/$F$1/365/E$46)</f>
        <v>3.3816046966731898E-2</v>
      </c>
      <c r="K117" s="1149">
        <f>IF(AND(K97="",K101="",K105="",K109="",K113=""),"",(SUM(F104)*640*$K$1-(SUM(K105,K109)+SUM(F105)*(K105="")+SUM(F109)*(K109=""))*(640*$K$1-300*$K$1*(F108=0)))/$F$1/365/F$46)</f>
        <v>7.5146771037181995E-2</v>
      </c>
      <c r="L117" s="1114"/>
      <c r="M117" s="1150" t="str">
        <f t="shared" si="21"/>
        <v/>
      </c>
      <c r="N117" s="1150">
        <f t="shared" si="21"/>
        <v>0</v>
      </c>
      <c r="O117" s="1150">
        <f t="shared" si="21"/>
        <v>0</v>
      </c>
      <c r="P117" s="1150">
        <f t="shared" si="21"/>
        <v>0</v>
      </c>
      <c r="Q117" s="1131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51" t="s">
        <v>211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2"/>
    </row>
    <row r="119" spans="1:22" s="1093" customFormat="1" ht="15.75" hidden="1" customHeight="1">
      <c r="A119" s="1408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4"/>
      <c r="S119" s="864"/>
      <c r="T119" s="864"/>
      <c r="U119" s="1065">
        <v>119</v>
      </c>
      <c r="V119" s="472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2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3"/>
      <c r="S121" s="1034"/>
      <c r="T121" s="1034"/>
      <c r="U121" s="1065">
        <v>121</v>
      </c>
      <c r="V121" s="472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2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3"/>
      <c r="S123" s="1034"/>
      <c r="T123" s="1034"/>
      <c r="U123" s="1065">
        <v>123</v>
      </c>
      <c r="V123" s="472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3"/>
      <c r="S124" s="1034"/>
      <c r="T124" s="1034"/>
      <c r="U124" s="1065">
        <v>124</v>
      </c>
      <c r="V124" s="472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2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3"/>
      <c r="S126" s="1034"/>
      <c r="T126" s="1034"/>
      <c r="U126" s="1065">
        <v>126</v>
      </c>
      <c r="V126" s="472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3"/>
      <c r="S127" s="1034"/>
      <c r="T127" s="1034"/>
      <c r="U127" s="1065">
        <v>127</v>
      </c>
      <c r="V127" s="472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8"/>
      <c r="N128" s="968"/>
      <c r="O128" s="968"/>
      <c r="P128" s="968"/>
      <c r="Q128" s="1092"/>
      <c r="R128" s="903"/>
      <c r="S128" s="1034"/>
      <c r="T128" s="1034"/>
      <c r="U128" s="1065">
        <v>128</v>
      </c>
      <c r="V128" s="472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2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3"/>
      <c r="S130" s="1034"/>
      <c r="T130" s="1034"/>
      <c r="U130" s="1065">
        <v>130</v>
      </c>
      <c r="V130" s="472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2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3"/>
      <c r="S132" s="1034"/>
      <c r="T132" s="1034"/>
      <c r="U132" s="1065">
        <v>132</v>
      </c>
      <c r="V132" s="472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3"/>
      <c r="S133" s="1034"/>
      <c r="T133" s="1034"/>
      <c r="U133" s="1065">
        <v>133</v>
      </c>
      <c r="V133" s="472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2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3"/>
      <c r="S136" s="1034"/>
      <c r="T136" s="1034"/>
      <c r="U136" s="1065">
        <v>136</v>
      </c>
      <c r="V136" s="472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8"/>
      <c r="N137" s="968"/>
      <c r="O137" s="968"/>
      <c r="P137" s="968"/>
      <c r="Q137" s="1092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2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2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2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22">IF(H143="","",SUM(H143)-SUM(C143))</f>
        <v/>
      </c>
      <c r="N143" s="1122" t="str">
        <f t="shared" si="22"/>
        <v/>
      </c>
      <c r="O143" s="1122" t="str">
        <f t="shared" si="22"/>
        <v/>
      </c>
      <c r="P143" s="1122" t="str">
        <f t="shared" si="22"/>
        <v/>
      </c>
      <c r="Q143" s="1146"/>
      <c r="R143" s="903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2"/>
        <v/>
      </c>
      <c r="N144" s="1150" t="str">
        <f t="shared" si="22"/>
        <v/>
      </c>
      <c r="O144" s="1150" t="str">
        <f t="shared" si="22"/>
        <v/>
      </c>
      <c r="P144" s="1150" t="str">
        <f t="shared" si="22"/>
        <v/>
      </c>
      <c r="Q144" s="1131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2"/>
        <v/>
      </c>
      <c r="N145" s="1150" t="str">
        <f t="shared" si="22"/>
        <v/>
      </c>
      <c r="O145" s="1150" t="str">
        <f t="shared" si="22"/>
        <v/>
      </c>
      <c r="P145" s="1150" t="str">
        <f t="shared" si="22"/>
        <v/>
      </c>
      <c r="Q145" s="1131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2"/>
    </row>
    <row r="147" spans="1:22" s="1093" customFormat="1" ht="15.75" hidden="1" customHeight="1">
      <c r="A147" s="1409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4"/>
      <c r="S147" s="864"/>
      <c r="T147" s="864"/>
      <c r="U147" s="1065">
        <v>147</v>
      </c>
      <c r="V147" s="472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2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3"/>
      <c r="S149" s="1034"/>
      <c r="T149" s="1034"/>
      <c r="U149" s="1065">
        <v>149</v>
      </c>
      <c r="V149" s="472"/>
    </row>
    <row r="150" spans="1:22" s="1093" customFormat="1" ht="15.75" hidden="1" customHeight="1">
      <c r="A150" s="1099" t="s">
        <v>173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2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3"/>
      <c r="S151" s="1034"/>
      <c r="T151" s="1034"/>
      <c r="U151" s="1065">
        <v>151</v>
      </c>
      <c r="V151" s="472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3"/>
      <c r="S152" s="1034"/>
      <c r="T152" s="1034"/>
      <c r="U152" s="1065">
        <v>152</v>
      </c>
      <c r="V152" s="472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2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3"/>
      <c r="S154" s="1034"/>
      <c r="T154" s="1034"/>
      <c r="U154" s="1065">
        <v>154</v>
      </c>
      <c r="V154" s="472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3"/>
      <c r="S155" s="1034"/>
      <c r="T155" s="1034"/>
      <c r="U155" s="1065">
        <v>155</v>
      </c>
      <c r="V155" s="472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2"/>
      <c r="I156" s="652"/>
      <c r="J156" s="652"/>
      <c r="K156" s="652"/>
      <c r="L156" s="1114"/>
      <c r="M156" s="968"/>
      <c r="N156" s="968"/>
      <c r="O156" s="968"/>
      <c r="P156" s="968"/>
      <c r="Q156" s="1092"/>
      <c r="R156" s="903"/>
      <c r="S156" s="1034"/>
      <c r="T156" s="1034"/>
      <c r="U156" s="1065">
        <v>156</v>
      </c>
      <c r="V156" s="472"/>
    </row>
    <row r="157" spans="1:22" s="1093" customFormat="1" ht="15.75" hidden="1" customHeight="1">
      <c r="A157" s="1117" t="s">
        <v>215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2"/>
    </row>
    <row r="158" spans="1:22" s="1093" customFormat="1" ht="15.75" hidden="1" customHeight="1">
      <c r="A158" s="1098" t="s">
        <v>214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3"/>
      <c r="S158" s="1034"/>
      <c r="T158" s="1034"/>
      <c r="U158" s="1065">
        <v>158</v>
      </c>
      <c r="V158" s="472"/>
    </row>
    <row r="159" spans="1:22" s="1093" customFormat="1" ht="15.75" hidden="1" customHeight="1">
      <c r="A159" s="1099" t="s">
        <v>173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2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3"/>
      <c r="S160" s="1034"/>
      <c r="T160" s="1034"/>
      <c r="U160" s="1065">
        <v>160</v>
      </c>
      <c r="V160" s="472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3"/>
      <c r="S161" s="1034"/>
      <c r="T161" s="1034"/>
      <c r="U161" s="1065">
        <v>161</v>
      </c>
      <c r="V161" s="472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2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3"/>
      <c r="S164" s="1034"/>
      <c r="T164" s="1034"/>
      <c r="U164" s="1065">
        <v>164</v>
      </c>
      <c r="V164" s="472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2"/>
      <c r="I165" s="652"/>
      <c r="J165" s="652"/>
      <c r="K165" s="652"/>
      <c r="L165" s="1114"/>
      <c r="M165" s="968"/>
      <c r="N165" s="968"/>
      <c r="O165" s="968"/>
      <c r="P165" s="968"/>
      <c r="Q165" s="1092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8" t="s">
        <v>197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2"/>
    </row>
    <row r="169" spans="1:22" ht="15.75" hidden="1" customHeight="1">
      <c r="A169" s="1123" t="s">
        <v>198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2"/>
    </row>
    <row r="170" spans="1:22" ht="15.75" hidden="1" customHeight="1">
      <c r="A170" s="1099" t="s">
        <v>200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2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23">IF(H171="","",SUM(H171)-SUM(C171))</f>
        <v/>
      </c>
      <c r="N171" s="1122" t="str">
        <f t="shared" si="23"/>
        <v/>
      </c>
      <c r="O171" s="1122" t="str">
        <f t="shared" si="23"/>
        <v/>
      </c>
      <c r="P171" s="1122" t="str">
        <f t="shared" si="23"/>
        <v/>
      </c>
      <c r="Q171" s="1146"/>
      <c r="R171" s="903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3"/>
        <v/>
      </c>
      <c r="N172" s="1150" t="str">
        <f t="shared" si="23"/>
        <v/>
      </c>
      <c r="O172" s="1150" t="str">
        <f t="shared" si="23"/>
        <v/>
      </c>
      <c r="P172" s="1150" t="str">
        <f t="shared" si="23"/>
        <v/>
      </c>
      <c r="Q172" s="1131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3"/>
        <v/>
      </c>
      <c r="N173" s="1150" t="str">
        <f t="shared" si="23"/>
        <v/>
      </c>
      <c r="O173" s="1150" t="str">
        <f t="shared" si="23"/>
        <v/>
      </c>
      <c r="P173" s="1150" t="str">
        <f t="shared" si="23"/>
        <v/>
      </c>
      <c r="Q173" s="1131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884</v>
      </c>
      <c r="B175" s="1114"/>
      <c r="C175" s="1153" t="str">
        <f>IF(Data!BV175="","",Data!BV175)</f>
        <v/>
      </c>
      <c r="D175" s="1153" t="str">
        <f>IF(Data!BW175="","",Data!BW175)</f>
        <v/>
      </c>
      <c r="E175" s="1153" t="str">
        <f>IF(Data!BX175="","",Data!BX175)</f>
        <v/>
      </c>
      <c r="F175" s="1153" t="str">
        <f>IF(Data!BY175="","",Data!BY175)</f>
        <v/>
      </c>
      <c r="G175" s="1102"/>
      <c r="H175" s="295"/>
      <c r="I175" s="295"/>
      <c r="J175" s="295"/>
      <c r="K175" s="295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2"/>
    </row>
    <row r="176" spans="1:22" ht="15.75" customHeight="1">
      <c r="A176" s="1123" t="s">
        <v>221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3"/>
      <c r="S176" s="1034"/>
      <c r="T176" s="1034"/>
      <c r="U176" s="1065">
        <v>176</v>
      </c>
      <c r="V176" s="472"/>
    </row>
    <row r="177" spans="1:22" ht="15.75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222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2"/>
      <c r="H178" s="295"/>
      <c r="I178" s="295"/>
      <c r="J178" s="295"/>
      <c r="K178" s="295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2"/>
    </row>
    <row r="179" spans="1:22" ht="15.75" customHeight="1">
      <c r="A179" s="1123" t="s">
        <v>221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3"/>
      <c r="S179" s="1034"/>
      <c r="T179" s="1034"/>
      <c r="U179" s="1065">
        <v>179</v>
      </c>
      <c r="V179" s="472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6.8130753062259908E-3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223</v>
      </c>
      <c r="B181" s="1102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2"/>
      <c r="H181" s="295"/>
      <c r="I181" s="295"/>
      <c r="J181" s="295"/>
      <c r="K181" s="295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2"/>
    </row>
    <row r="182" spans="1:22" ht="15.75" customHeight="1">
      <c r="A182" s="1123" t="s">
        <v>221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3"/>
      <c r="S182" s="1034"/>
      <c r="T182" s="1034"/>
      <c r="U182" s="1065">
        <v>182</v>
      </c>
      <c r="V182" s="472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5.9116112198303985E-3</v>
      </c>
      <c r="E183" s="1149">
        <f>IF(E182="","",E181*E182*1450*$K$1/$F$1/365/E$46)</f>
        <v>4.7292889758643189E-3</v>
      </c>
      <c r="F183" s="1149">
        <f>IF(F182="","",F181*F182*1450*$K$1/$F$1/365/F$46)</f>
        <v>2.1019062114952528E-2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885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5"/>
      <c r="I184" s="295"/>
      <c r="J184" s="295"/>
      <c r="K184" s="295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2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3"/>
      <c r="S185" s="1034"/>
      <c r="T185" s="1034"/>
      <c r="U185" s="1065">
        <v>185</v>
      </c>
      <c r="V185" s="472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3"/>
      <c r="S186" s="1034"/>
      <c r="T186" s="1034"/>
      <c r="U186" s="1065">
        <v>186</v>
      </c>
      <c r="V186" s="472"/>
    </row>
    <row r="187" spans="1:22" ht="15.75" customHeight="1">
      <c r="A187" s="1158" t="s">
        <v>886</v>
      </c>
      <c r="B187" s="1085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2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3"/>
      <c r="S188" s="1034"/>
      <c r="T188" s="1034"/>
      <c r="U188" s="1065">
        <v>188</v>
      </c>
      <c r="V188" s="472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224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190</v>
      </c>
      <c r="V190" s="472"/>
    </row>
    <row r="191" spans="1:22" ht="15.75" customHeight="1">
      <c r="A191" s="1160" t="s">
        <v>225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3"/>
      <c r="S191" s="1034"/>
      <c r="T191" s="1034"/>
      <c r="U191" s="1065">
        <v>191</v>
      </c>
      <c r="V191" s="472"/>
    </row>
    <row r="192" spans="1:22" ht="15.75" customHeight="1">
      <c r="A192" s="1099" t="s">
        <v>226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3"/>
      <c r="S192" s="1034"/>
      <c r="T192" s="1034"/>
      <c r="U192" s="1065">
        <v>192</v>
      </c>
      <c r="V192" s="472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227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5"/>
      <c r="I194" s="295"/>
      <c r="J194" s="295"/>
      <c r="K194" s="295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194</v>
      </c>
      <c r="V194" s="472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3"/>
      <c r="S195" s="1034"/>
      <c r="T195" s="1034"/>
      <c r="U195" s="1065">
        <v>195</v>
      </c>
      <c r="V195" s="472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228</v>
      </c>
      <c r="B197" s="1105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197</v>
      </c>
      <c r="V197" s="472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3"/>
      <c r="S198" s="1034"/>
      <c r="T198" s="1034"/>
      <c r="U198" s="1065">
        <v>198</v>
      </c>
      <c r="V198" s="472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>
        <f>IF(SUM(D197)=0,"",D197*D198)</f>
        <v>750</v>
      </c>
      <c r="E199" s="1122">
        <f>IF(SUM(E197)=0,"",E197*E198)</f>
        <v>2250</v>
      </c>
      <c r="F199" s="1122">
        <f>IF(SUM(F197)=0,"",F197*F198)</f>
        <v>8400</v>
      </c>
      <c r="G199" s="1105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5"/>
      <c r="M199" s="1122" t="str">
        <f>IF(H199="","",SUM(H199)-SUM(C199))</f>
        <v/>
      </c>
      <c r="N199" s="1122">
        <f>IF(I199="","",SUM(I199)-SUM(D199))</f>
        <v>0</v>
      </c>
      <c r="O199" s="1122">
        <f>IF(J199="","",SUM(J199)-SUM(E199))</f>
        <v>0</v>
      </c>
      <c r="P199" s="1122">
        <f>IF(K199="","",SUM(K199)-SUM(F199))</f>
        <v>0</v>
      </c>
      <c r="Q199" s="1131"/>
      <c r="R199" s="903"/>
      <c r="S199" s="1034"/>
      <c r="T199" s="1034"/>
      <c r="U199" s="1065">
        <v>199</v>
      </c>
      <c r="V199" s="472"/>
    </row>
    <row r="200" spans="1:22" ht="15.75" customHeight="1">
      <c r="A200" s="1159" t="s">
        <v>229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0.16666666666666666</v>
      </c>
      <c r="E200" s="1134">
        <f>IF(SUM(E52)=0,"",SUM(E178,SUM(E190)*(E191=""),E194,E197)/E52)</f>
        <v>0.16666666666666666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0.16666666666666666</v>
      </c>
      <c r="J200" s="1134">
        <f>IF(J52=0,"",SUM(J178,SUM(E178)*(J178=""),SUM(E190)*(SUM(E191)=0),J194,SUM(E194)*(J194=""),J197)/J52)</f>
        <v>0.16666666666666666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230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5"/>
      <c r="I201" s="295"/>
      <c r="J201" s="295"/>
      <c r="K201" s="295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201</v>
      </c>
      <c r="V201" s="472"/>
    </row>
    <row r="202" spans="1:22" ht="15.75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3"/>
      <c r="S202" s="1034"/>
      <c r="T202" s="1034"/>
      <c r="U202" s="1065">
        <v>202</v>
      </c>
      <c r="V202" s="472"/>
    </row>
    <row r="203" spans="1:22" ht="15.75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204</v>
      </c>
      <c r="V204" s="472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3"/>
      <c r="S205" s="1034"/>
      <c r="T205" s="1034"/>
      <c r="U205" s="1065">
        <v>205</v>
      </c>
      <c r="V205" s="472"/>
    </row>
    <row r="206" spans="1:22" ht="15.75" customHeight="1">
      <c r="A206" s="1099" t="s">
        <v>183</v>
      </c>
      <c r="B206" s="1157"/>
      <c r="C206" s="1122">
        <f>IF(SUM(C204)=0,"",C204*C205)</f>
        <v>75</v>
      </c>
      <c r="D206" s="1122">
        <f>IF(SUM(D204)=0,"",D204*D205)</f>
        <v>150</v>
      </c>
      <c r="E206" s="1122">
        <f>IF(SUM(E204)=0,"",E204*E205)</f>
        <v>300</v>
      </c>
      <c r="F206" s="1122">
        <f>IF(SUM(F204)=0,"",F204*F205)</f>
        <v>960</v>
      </c>
      <c r="G206" s="1105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5"/>
      <c r="M206" s="1122">
        <f>IF(H206="","",SUM(H206)-SUM(C206))</f>
        <v>0</v>
      </c>
      <c r="N206" s="1122">
        <f>IF(I206="","",SUM(I206)-SUM(D206))</f>
        <v>0</v>
      </c>
      <c r="O206" s="1122">
        <f>IF(J206="","",SUM(J206)-SUM(E206))</f>
        <v>150</v>
      </c>
      <c r="P206" s="1122">
        <f>IF(K206="","",SUM(K206)-SUM(F206))</f>
        <v>240</v>
      </c>
      <c r="Q206" s="1131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232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5"/>
      <c r="I207" s="295"/>
      <c r="J207" s="295"/>
      <c r="K207" s="295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207</v>
      </c>
      <c r="V207" s="472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3"/>
      <c r="S208" s="1034"/>
      <c r="T208" s="1034"/>
      <c r="U208" s="1065">
        <v>208</v>
      </c>
      <c r="V208" s="472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5"/>
      <c r="I210" s="295"/>
      <c r="J210" s="295"/>
      <c r="K210" s="295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210</v>
      </c>
      <c r="V210" s="472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3"/>
      <c r="S211" s="1034"/>
      <c r="T211" s="1034"/>
      <c r="U211" s="1065">
        <v>211</v>
      </c>
      <c r="V211" s="472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3"/>
      <c r="S212" s="1034"/>
      <c r="T212" s="1034"/>
      <c r="U212" s="1065">
        <v>212</v>
      </c>
      <c r="V212" s="472"/>
    </row>
    <row r="213" spans="1:22" ht="15.75" customHeight="1">
      <c r="A213" s="1159" t="s">
        <v>234</v>
      </c>
      <c r="B213" s="1157"/>
      <c r="C213" s="1134">
        <f>IF(SUM(C54,C55)=0,"",SUM(C181,C201,C204,C207,C210)/SUM(C54,C55))</f>
        <v>0.125</v>
      </c>
      <c r="D213" s="1134">
        <f>IF(SUM(D54,D55)=0,"",SUM(D181,D201,D204,D207,D210)/SUM(D54,D55))</f>
        <v>0.33333333333333331</v>
      </c>
      <c r="E213" s="1134">
        <f>IF(SUM(E54,E55)=0,"",SUM(E181,E201,E204,E207,E210)/SUM(E54,E55))</f>
        <v>0.3</v>
      </c>
      <c r="F213" s="1134">
        <f>IF(SUM(F54,F55)=0,"",SUM(F181,F201,F204,F207,F210)/SUM(F54,F55))</f>
        <v>0.33333333333333331</v>
      </c>
      <c r="G213" s="1105"/>
      <c r="H213" s="1134">
        <f>IF(H54+H55=0,"",SUM(H181,SUM(C181)*(H181=""),H201,SUM(C201)*(H201=""),H207,SUM(C207)*(H207=""),H210,SUM(C210)*(H210=""),H204)/(H54+H55))</f>
        <v>0.125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0.38333333333333336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213</v>
      </c>
      <c r="V213" s="472"/>
    </row>
    <row r="214" spans="1:22" ht="15.75" customHeight="1">
      <c r="A214" s="1161" t="str">
        <f>IF(Data!A214="","",Data!A214)</f>
        <v>Chicken sales: no. sold</v>
      </c>
      <c r="B214" s="1085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2"/>
      <c r="H214" s="295"/>
      <c r="I214" s="295"/>
      <c r="J214" s="295"/>
      <c r="K214" s="295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214</v>
      </c>
      <c r="V214" s="472"/>
    </row>
    <row r="215" spans="1:22" ht="15.75" customHeight="1">
      <c r="A215" s="1099" t="s">
        <v>181</v>
      </c>
      <c r="B215" s="1102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3"/>
      <c r="S215" s="1034"/>
      <c r="T215" s="1034"/>
      <c r="U215" s="1065">
        <v>215</v>
      </c>
      <c r="V215" s="472"/>
    </row>
    <row r="216" spans="1:22" ht="15.75" customHeight="1">
      <c r="A216" s="1099" t="s">
        <v>183</v>
      </c>
      <c r="B216" s="1105"/>
      <c r="C216" s="1122" t="str">
        <f>IF(SUM(C214)=0,"",C214*C215)</f>
        <v/>
      </c>
      <c r="D216" s="1122" t="str">
        <f>IF(SUM(D214)=0,"",D214*D215)</f>
        <v/>
      </c>
      <c r="E216" s="1122">
        <f>IF(SUM(E214)=0,"",E214*E215)</f>
        <v>60</v>
      </c>
      <c r="F216" s="1122" t="str">
        <f>IF(SUM(F214)=0,"",F214*F215)</f>
        <v/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3"/>
      <c r="S216" s="1034"/>
      <c r="T216" s="1034"/>
      <c r="U216" s="1065">
        <v>216</v>
      </c>
      <c r="V216" s="472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217</v>
      </c>
      <c r="V217" s="472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218</v>
      </c>
      <c r="V218" s="472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3"/>
      <c r="S219" s="1034"/>
      <c r="T219" s="1034"/>
      <c r="U219" s="1065">
        <v>219</v>
      </c>
      <c r="V219" s="472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220</v>
      </c>
      <c r="V220" s="472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3"/>
      <c r="S221" s="1034"/>
      <c r="T221" s="1034"/>
      <c r="U221" s="1065">
        <v>221</v>
      </c>
      <c r="V221" s="472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3"/>
      <c r="S222" s="1034"/>
      <c r="T222" s="1034"/>
      <c r="U222" s="1065">
        <v>222</v>
      </c>
      <c r="V222" s="472"/>
    </row>
    <row r="223" spans="1:22" ht="15.75" customHeight="1">
      <c r="A223" s="1161" t="str">
        <f>IF(Data!A223="","",Data!A223)</f>
        <v>Other sales: kg or number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3"/>
      <c r="S223" s="1034"/>
      <c r="T223" s="1034"/>
      <c r="U223" s="1065">
        <v>223</v>
      </c>
      <c r="V223" s="472"/>
    </row>
    <row r="224" spans="1:22" ht="15.75" customHeight="1">
      <c r="A224" s="1099" t="s">
        <v>238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3"/>
      <c r="S224" s="1034"/>
      <c r="T224" s="1034"/>
      <c r="U224" s="1065">
        <v>224</v>
      </c>
      <c r="V224" s="472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3"/>
      <c r="S225" s="1034"/>
      <c r="T225" s="1034"/>
      <c r="U225" s="1065">
        <v>225</v>
      </c>
      <c r="V225" s="472"/>
    </row>
    <row r="226" spans="1:22" ht="15.75" customHeight="1">
      <c r="A226" s="1162" t="s">
        <v>239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4"/>
      <c r="S226" s="864"/>
      <c r="T226" s="864"/>
      <c r="U226" s="1065">
        <v>226</v>
      </c>
      <c r="V226" s="472"/>
    </row>
    <row r="227" spans="1:22" ht="15.75" customHeight="1">
      <c r="A227" s="1161" t="str">
        <f>IF(Data!A227="","",Data!A227)</f>
        <v>Green cons - Season 1: no of months</v>
      </c>
      <c r="B227" s="1157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3"/>
      <c r="S227" s="1034"/>
      <c r="T227" s="1034"/>
      <c r="U227" s="1065">
        <v>227</v>
      </c>
      <c r="V227" s="472"/>
    </row>
    <row r="228" spans="1:22" ht="15.75" customHeight="1">
      <c r="A228" s="1098" t="s">
        <v>241</v>
      </c>
      <c r="B228" s="1132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228</v>
      </c>
      <c r="V228" s="472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8.3333333333333332E-3</v>
      </c>
      <c r="D229" s="1149">
        <f>IF(SUM(D227)=0,"",(D227/12)*D228)</f>
        <v>4.1666666666666664E-2</v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229</v>
      </c>
      <c r="V229" s="472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3"/>
      <c r="S230" s="1034"/>
      <c r="T230" s="1034"/>
      <c r="U230" s="1065">
        <v>230</v>
      </c>
      <c r="V230" s="472"/>
    </row>
    <row r="231" spans="1:22" s="1167" customFormat="1" ht="15.75" customHeight="1">
      <c r="A231" s="1098" t="s">
        <v>241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231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232</v>
      </c>
      <c r="V232" s="472"/>
    </row>
    <row r="233" spans="1:22" ht="15.75" customHeight="1">
      <c r="A233" s="1161" t="str">
        <f>IF(Data!A233="","",Data!A233)</f>
        <v>Green maize sold: quantity</v>
      </c>
      <c r="B233" s="1168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3"/>
      <c r="S233" s="1034"/>
      <c r="T233" s="1034"/>
      <c r="U233" s="1065">
        <v>233</v>
      </c>
      <c r="V233" s="472"/>
    </row>
    <row r="234" spans="1:22" ht="15.75" customHeight="1">
      <c r="A234" s="1098" t="s">
        <v>181</v>
      </c>
      <c r="B234" s="1168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234</v>
      </c>
      <c r="V234" s="472"/>
    </row>
    <row r="235" spans="1:22" ht="15.75" customHeight="1">
      <c r="A235" s="1098" t="s">
        <v>183</v>
      </c>
      <c r="B235" s="1168"/>
      <c r="C235" s="1145">
        <f>IF(SUM(C233)=0,"",C233*C234)</f>
        <v>180</v>
      </c>
      <c r="D235" s="1145">
        <f>IF(SUM(D233)=0,"",D233*D234)</f>
        <v>160</v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3"/>
      <c r="S235" s="1034"/>
      <c r="T235" s="1034"/>
      <c r="U235" s="1065">
        <v>235</v>
      </c>
      <c r="V235" s="472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3"/>
      <c r="S237" s="1034"/>
      <c r="T237" s="1034"/>
      <c r="U237" s="1065">
        <v>237</v>
      </c>
      <c r="V237" s="472"/>
    </row>
    <row r="238" spans="1:22" ht="15.75" customHeight="1">
      <c r="A238" s="1098" t="s">
        <v>245</v>
      </c>
      <c r="B238" s="1105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2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3"/>
      <c r="S238" s="1034"/>
      <c r="T238" s="1034"/>
      <c r="U238" s="1065">
        <v>238</v>
      </c>
      <c r="V238" s="472"/>
    </row>
    <row r="239" spans="1:22" ht="15.75" customHeight="1">
      <c r="A239" s="1099" t="s">
        <v>181</v>
      </c>
      <c r="B239" s="1114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239</v>
      </c>
      <c r="V239" s="472"/>
    </row>
    <row r="240" spans="1:22" ht="15.75" customHeight="1">
      <c r="A240" s="1169" t="s">
        <v>183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325</v>
      </c>
      <c r="F240" s="1122">
        <f>IF(SUM(F238)=0,"",F238*F239)</f>
        <v>975</v>
      </c>
      <c r="G240" s="1103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3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1"/>
      <c r="R240" s="903"/>
      <c r="S240" s="1034"/>
      <c r="T240" s="1034"/>
      <c r="U240" s="1065">
        <v>240</v>
      </c>
      <c r="V240" s="472"/>
    </row>
    <row r="241" spans="1:22" s="1167" customFormat="1" ht="15.75" customHeight="1">
      <c r="A241" s="1099" t="s">
        <v>246</v>
      </c>
      <c r="B241" s="1157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5"/>
      <c r="H241" s="295"/>
      <c r="I241" s="295"/>
      <c r="J241" s="295"/>
      <c r="K241" s="295"/>
      <c r="L241" s="1105"/>
      <c r="M241" s="1118"/>
      <c r="N241" s="1118"/>
      <c r="O241" s="1118"/>
      <c r="P241" s="1118"/>
      <c r="Q241" s="1165"/>
      <c r="R241" s="903"/>
      <c r="S241" s="1034"/>
      <c r="T241" s="1034"/>
      <c r="U241" s="1065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0.16913614760972884</v>
      </c>
      <c r="D242" s="1149">
        <f>IF(D236="","",(D236-SUM(D238)-SUM(D241))*D237/D$46/365/$F$1)</f>
        <v>0.35518590998043054</v>
      </c>
      <c r="E242" s="1149">
        <f>IF(E236="","",(E236-SUM(E238)-SUM(E241))*E237/E$46/365/$F$1)</f>
        <v>0.43806262230919762</v>
      </c>
      <c r="F242" s="1149">
        <f>IF(F236="","",(F236-SUM(F238)-SUM(F241))*F237/F$46/365/$F$1)</f>
        <v>0.35255490323983468</v>
      </c>
      <c r="G242" s="1114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0.1183953033268102</v>
      </c>
      <c r="P242" s="1150">
        <f>IF(K242="","",SUM(K242)-SUM(F242))</f>
        <v>0.39465101108936734</v>
      </c>
      <c r="Q242" s="1131"/>
      <c r="R242" s="1064"/>
      <c r="S242" s="1027"/>
      <c r="T242" s="1027"/>
      <c r="U242" s="1065">
        <v>242</v>
      </c>
      <c r="V242" s="472"/>
    </row>
    <row r="243" spans="1:22" ht="15.75" customHeight="1">
      <c r="A243" s="1161" t="str">
        <f>IF(Data!A243="","",Data!A243)</f>
        <v>Sorghum: kg produced</v>
      </c>
      <c r="B243" s="1114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3"/>
      <c r="S244" s="1034"/>
      <c r="T244" s="1034"/>
      <c r="U244" s="1065">
        <v>244</v>
      </c>
      <c r="V244" s="472"/>
    </row>
    <row r="245" spans="1:22" ht="15.75" customHeight="1">
      <c r="A245" s="1098" t="s">
        <v>245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3"/>
      <c r="S245" s="1034"/>
      <c r="T245" s="1034"/>
      <c r="U245" s="1065">
        <v>245</v>
      </c>
      <c r="V245" s="472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246</v>
      </c>
      <c r="V246" s="472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3"/>
      <c r="S247" s="1034"/>
      <c r="T247" s="1034"/>
      <c r="U247" s="1065">
        <v>247</v>
      </c>
      <c r="V247" s="472"/>
    </row>
    <row r="248" spans="1:22" ht="15.75" customHeight="1">
      <c r="A248" s="1099" t="s">
        <v>246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5"/>
      <c r="I248" s="295"/>
      <c r="J248" s="295"/>
      <c r="K248" s="295"/>
      <c r="L248" s="1105"/>
      <c r="M248" s="1118"/>
      <c r="N248" s="1118"/>
      <c r="O248" s="1118"/>
      <c r="P248" s="1118"/>
      <c r="Q248" s="1131"/>
      <c r="R248" s="903"/>
      <c r="S248" s="1034"/>
      <c r="T248" s="1034"/>
      <c r="U248" s="1065">
        <v>248</v>
      </c>
      <c r="V248" s="472"/>
    </row>
    <row r="249" spans="1:22" ht="15.75" customHeight="1">
      <c r="A249" s="1123" t="str">
        <f>$G$1 &amp; " (%)"</f>
        <v>kcal (%)</v>
      </c>
      <c r="B249" s="1157"/>
      <c r="C249" s="1149">
        <f>IF(C243="","",(C243-SUM(C245)-SUM(C248))*C244/C$46/365/$F$1)</f>
        <v>9.9245177523064013E-2</v>
      </c>
      <c r="D249" s="1149">
        <f>IF(D243="","",(D243-SUM(D245)-SUM(D248))*D244/D$46/365/$F$1)</f>
        <v>9.8418134377038488E-2</v>
      </c>
      <c r="E249" s="1149">
        <f>IF(E243="","",(E243-SUM(E245)-SUM(E248))*E244/E$46/365/$F$1)</f>
        <v>0.11578604044357468</v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249</v>
      </c>
      <c r="V249" s="472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3"/>
      <c r="S251" s="1034"/>
      <c r="T251" s="1034"/>
      <c r="U251" s="1065">
        <v>251</v>
      </c>
      <c r="V251" s="472"/>
    </row>
    <row r="252" spans="1:22" ht="15.75" customHeight="1">
      <c r="A252" s="1098" t="s">
        <v>245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3"/>
      <c r="S252" s="1034"/>
      <c r="T252" s="1034"/>
      <c r="U252" s="1065">
        <v>252</v>
      </c>
      <c r="V252" s="472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253</v>
      </c>
      <c r="V253" s="472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3"/>
      <c r="S254" s="1034"/>
      <c r="T254" s="1034"/>
      <c r="U254" s="1065">
        <v>254</v>
      </c>
      <c r="V254" s="472"/>
    </row>
    <row r="255" spans="1:22" ht="15.75" customHeight="1">
      <c r="A255" s="1099" t="s">
        <v>246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5"/>
      <c r="I255" s="295"/>
      <c r="J255" s="295"/>
      <c r="K255" s="295"/>
      <c r="L255" s="1105"/>
      <c r="M255" s="968"/>
      <c r="N255" s="968"/>
      <c r="O255" s="968"/>
      <c r="P255" s="968"/>
      <c r="Q255" s="1131"/>
      <c r="R255" s="903"/>
      <c r="S255" s="1034"/>
      <c r="T255" s="1034"/>
      <c r="U255" s="1065">
        <v>255</v>
      </c>
      <c r="V255" s="472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256</v>
      </c>
      <c r="V256" s="472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3"/>
      <c r="S258" s="1034"/>
      <c r="T258" s="1034"/>
      <c r="U258" s="1065">
        <v>258</v>
      </c>
      <c r="V258" s="472"/>
    </row>
    <row r="259" spans="1:22" ht="15.75" customHeight="1">
      <c r="A259" s="1098" t="s">
        <v>245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3"/>
      <c r="S259" s="1034"/>
      <c r="T259" s="1034"/>
      <c r="U259" s="1065">
        <v>259</v>
      </c>
      <c r="V259" s="472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260</v>
      </c>
      <c r="V260" s="472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3"/>
      <c r="S261" s="1034"/>
      <c r="T261" s="1034"/>
      <c r="U261" s="1065">
        <v>261</v>
      </c>
      <c r="V261" s="472"/>
    </row>
    <row r="262" spans="1:22" ht="15.75" customHeight="1">
      <c r="A262" s="1099" t="s">
        <v>246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5"/>
      <c r="I262" s="295"/>
      <c r="J262" s="295"/>
      <c r="K262" s="295"/>
      <c r="L262" s="1105"/>
      <c r="M262" s="968"/>
      <c r="N262" s="968"/>
      <c r="O262" s="968"/>
      <c r="P262" s="968"/>
      <c r="Q262" s="1131"/>
      <c r="R262" s="903"/>
      <c r="S262" s="1034"/>
      <c r="T262" s="1034"/>
      <c r="U262" s="1065">
        <v>262</v>
      </c>
      <c r="V262" s="472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263</v>
      </c>
      <c r="V263" s="472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3"/>
      <c r="S265" s="1034"/>
      <c r="T265" s="1034"/>
      <c r="U265" s="1065">
        <v>265</v>
      </c>
      <c r="V265" s="472"/>
    </row>
    <row r="266" spans="1:22" ht="15.75" customHeight="1">
      <c r="A266" s="1098" t="s">
        <v>245</v>
      </c>
      <c r="B266" s="1168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2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2"/>
      <c r="M266" s="968"/>
      <c r="N266" s="968"/>
      <c r="O266" s="968"/>
      <c r="P266" s="968"/>
      <c r="Q266" s="1131"/>
      <c r="R266" s="903"/>
      <c r="S266" s="1034"/>
      <c r="T266" s="1034"/>
      <c r="U266" s="1065">
        <v>266</v>
      </c>
      <c r="V266" s="472"/>
    </row>
    <row r="267" spans="1:22" ht="15.75" customHeight="1">
      <c r="A267" s="1099" t="s">
        <v>181</v>
      </c>
      <c r="B267" s="1124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267</v>
      </c>
      <c r="V267" s="472"/>
    </row>
    <row r="268" spans="1:22" ht="15.75" customHeight="1">
      <c r="A268" s="1099" t="s">
        <v>183</v>
      </c>
      <c r="B268" s="1157"/>
      <c r="C268" s="1122" t="str">
        <f>IF(SUM(C266)=0,"",C266*C267)</f>
        <v/>
      </c>
      <c r="D268" s="1122" t="str">
        <f>IF(SUM(D266)=0,"",D266*D267)</f>
        <v/>
      </c>
      <c r="E268" s="1122">
        <f>IF(SUM(E266)=0,"",E266*E267)</f>
        <v>20</v>
      </c>
      <c r="F268" s="1122" t="str">
        <f>IF(SUM(F266)=0,"",F266*F267)</f>
        <v/>
      </c>
      <c r="G268" s="1105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>
        <f>IF(J268="","",SUM(J268)-SUM(E268))</f>
        <v>380</v>
      </c>
      <c r="P268" s="1122" t="str">
        <f>IF(K268="","",SUM(K268)-SUM(F268))</f>
        <v/>
      </c>
      <c r="Q268" s="1131"/>
      <c r="R268" s="903"/>
      <c r="S268" s="1034"/>
      <c r="T268" s="1034"/>
      <c r="U268" s="1065">
        <v>268</v>
      </c>
      <c r="V268" s="472"/>
    </row>
    <row r="269" spans="1:22" ht="15.75" customHeight="1">
      <c r="A269" s="1099" t="s">
        <v>246</v>
      </c>
      <c r="B269" s="1157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5"/>
      <c r="H269" s="295"/>
      <c r="I269" s="295"/>
      <c r="J269" s="295"/>
      <c r="K269" s="295"/>
      <c r="L269" s="1105"/>
      <c r="M269" s="968"/>
      <c r="N269" s="968"/>
      <c r="O269" s="968"/>
      <c r="P269" s="968"/>
      <c r="Q269" s="1131"/>
      <c r="R269" s="903"/>
      <c r="S269" s="1034"/>
      <c r="T269" s="1034"/>
      <c r="U269" s="1065">
        <v>269</v>
      </c>
      <c r="V269" s="472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9.5051719317864131E-2</v>
      </c>
      <c r="D270" s="1149">
        <f>IF(D264="","",(D264-SUM(D266)-SUM(D269))*D265/D$46/365/$F$1)</f>
        <v>8.3170254403131125E-2</v>
      </c>
      <c r="E270" s="1149">
        <f>IF(E264="","",(E264-SUM(E266)-SUM(E269))*E265/E$46/365/$F$1)</f>
        <v>8.6497064579256364E-2</v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>
        <f>IF(J270="","",SUM(J270)-SUM(E270))</f>
        <v>-4.2139595564253104E-2</v>
      </c>
      <c r="P270" s="1150" t="str">
        <f>IF(K270="","",SUM(K270)-SUM(F270))</f>
        <v/>
      </c>
      <c r="Q270" s="1131"/>
      <c r="R270" s="1064"/>
      <c r="S270" s="1027"/>
      <c r="T270" s="1027"/>
      <c r="U270" s="1065">
        <v>270</v>
      </c>
      <c r="V270" s="472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3"/>
      <c r="S272" s="1034"/>
      <c r="T272" s="1034"/>
      <c r="U272" s="1065">
        <v>272</v>
      </c>
      <c r="V272" s="472"/>
    </row>
    <row r="273" spans="1:22" s="1171" customFormat="1" ht="15.75" customHeight="1">
      <c r="A273" s="1098" t="s">
        <v>245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3"/>
      <c r="S273" s="1034"/>
      <c r="T273" s="1034"/>
      <c r="U273" s="1065">
        <v>273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274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3"/>
      <c r="S275" s="1034"/>
      <c r="T275" s="1034"/>
      <c r="U275" s="1065">
        <v>275</v>
      </c>
      <c r="V275" s="1170"/>
    </row>
    <row r="276" spans="1:22" ht="15.75" customHeight="1">
      <c r="A276" s="1099" t="s">
        <v>246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5"/>
      <c r="I276" s="295"/>
      <c r="J276" s="295"/>
      <c r="K276" s="295"/>
      <c r="L276" s="1105"/>
      <c r="M276" s="968"/>
      <c r="N276" s="968"/>
      <c r="O276" s="968"/>
      <c r="P276" s="968"/>
      <c r="Q276" s="1131"/>
      <c r="R276" s="903"/>
      <c r="S276" s="1034"/>
      <c r="T276" s="1034"/>
      <c r="U276" s="1065">
        <v>276</v>
      </c>
      <c r="V276" s="472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277</v>
      </c>
      <c r="V277" s="472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3"/>
      <c r="S279" s="1034"/>
      <c r="T279" s="1034"/>
      <c r="U279" s="1065">
        <v>279</v>
      </c>
      <c r="V279" s="472"/>
    </row>
    <row r="280" spans="1:22" ht="15.75" customHeight="1">
      <c r="A280" s="1098" t="s">
        <v>245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3"/>
      <c r="S280" s="1034"/>
      <c r="T280" s="1034"/>
      <c r="U280" s="1065">
        <v>280</v>
      </c>
      <c r="V280" s="472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281</v>
      </c>
      <c r="V281" s="472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150</v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-150</v>
      </c>
      <c r="P282" s="1122" t="str">
        <f>IF(K282="","",SUM(K282)-SUM(F282))</f>
        <v/>
      </c>
      <c r="Q282" s="1131"/>
      <c r="R282" s="903"/>
      <c r="S282" s="1034"/>
      <c r="T282" s="1034"/>
      <c r="U282" s="1065">
        <v>282</v>
      </c>
      <c r="V282" s="472"/>
    </row>
    <row r="283" spans="1:22" ht="15.75" customHeight="1">
      <c r="A283" s="1099" t="s">
        <v>246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5"/>
      <c r="I283" s="295"/>
      <c r="J283" s="295"/>
      <c r="K283" s="295"/>
      <c r="L283" s="1105"/>
      <c r="M283" s="968"/>
      <c r="N283" s="968"/>
      <c r="O283" s="968"/>
      <c r="P283" s="968"/>
      <c r="Q283" s="1131"/>
      <c r="R283" s="903"/>
      <c r="S283" s="1034"/>
      <c r="T283" s="1034"/>
      <c r="U283" s="1065">
        <v>283</v>
      </c>
      <c r="V283" s="472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7.1037181996086107E-2</v>
      </c>
      <c r="F284" s="1149" t="str">
        <f>IF(F278="","",(F278-SUM(F280)-SUM(F283))*F279/F$46/365/$F$1)</f>
        <v/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2.3679060665362031E-2</v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284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3"/>
      <c r="S286" s="1034"/>
      <c r="T286" s="1034"/>
      <c r="U286" s="1065">
        <v>286</v>
      </c>
      <c r="V286" s="472"/>
    </row>
    <row r="287" spans="1:22" ht="15.75" customHeight="1">
      <c r="A287" s="1098" t="s">
        <v>245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3"/>
      <c r="S287" s="1034"/>
      <c r="T287" s="1034"/>
      <c r="U287" s="1065">
        <v>287</v>
      </c>
      <c r="V287" s="472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288</v>
      </c>
      <c r="V288" s="472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3"/>
      <c r="S289" s="1034"/>
      <c r="T289" s="1034"/>
      <c r="U289" s="1065">
        <v>289</v>
      </c>
      <c r="V289" s="472"/>
    </row>
    <row r="290" spans="1:22" ht="15.75" customHeight="1">
      <c r="A290" s="1099" t="s">
        <v>246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5"/>
      <c r="I290" s="295"/>
      <c r="J290" s="295"/>
      <c r="K290" s="295"/>
      <c r="L290" s="1105"/>
      <c r="M290" s="968"/>
      <c r="N290" s="968"/>
      <c r="O290" s="968"/>
      <c r="P290" s="968"/>
      <c r="Q290" s="1131"/>
      <c r="R290" s="903"/>
      <c r="S290" s="1034"/>
      <c r="T290" s="1034"/>
      <c r="U290" s="1065">
        <v>290</v>
      </c>
      <c r="V290" s="472"/>
    </row>
    <row r="291" spans="1:22" s="1171" customFormat="1" ht="15.75" customHeight="1">
      <c r="A291" s="1123" t="str">
        <f>$G$1 &amp; " (%)"</f>
        <v>kcal (%)</v>
      </c>
      <c r="B291" s="1157"/>
      <c r="C291" s="1149">
        <f>IF(C285="","",(C285-SUM(C287)-SUM(C290))*C286/C$46/365/$F$1)</f>
        <v>9.393346379647749E-2</v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3"/>
      <c r="S293" s="1034"/>
      <c r="T293" s="1034"/>
      <c r="U293" s="1065">
        <v>293</v>
      </c>
      <c r="V293" s="472"/>
    </row>
    <row r="294" spans="1:22" ht="15.75" customHeight="1">
      <c r="A294" s="1098" t="s">
        <v>245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3"/>
      <c r="S294" s="1034"/>
      <c r="T294" s="1034"/>
      <c r="U294" s="1065">
        <v>294</v>
      </c>
      <c r="V294" s="472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295</v>
      </c>
      <c r="V295" s="472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3"/>
      <c r="S296" s="1034"/>
      <c r="T296" s="1034"/>
      <c r="U296" s="1065">
        <v>296</v>
      </c>
      <c r="V296" s="472"/>
    </row>
    <row r="297" spans="1:22" ht="15.75" customHeight="1">
      <c r="A297" s="1099" t="s">
        <v>246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5"/>
      <c r="I297" s="295"/>
      <c r="J297" s="295"/>
      <c r="K297" s="295"/>
      <c r="L297" s="1105"/>
      <c r="M297" s="968"/>
      <c r="N297" s="968"/>
      <c r="O297" s="968"/>
      <c r="P297" s="968"/>
      <c r="Q297" s="1131"/>
      <c r="R297" s="903"/>
      <c r="S297" s="1034"/>
      <c r="T297" s="1034"/>
      <c r="U297" s="1065">
        <v>297</v>
      </c>
      <c r="V297" s="472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298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2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2"/>
      <c r="M299" s="968"/>
      <c r="N299" s="968"/>
      <c r="O299" s="968"/>
      <c r="P299" s="968"/>
      <c r="Q299" s="1131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255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256</v>
      </c>
      <c r="B301" s="1157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3"/>
      <c r="S301" s="1034"/>
      <c r="T301" s="1034"/>
      <c r="U301" s="1065">
        <v>301</v>
      </c>
      <c r="V301" s="472"/>
    </row>
    <row r="302" spans="1:22" ht="15.75" customHeight="1">
      <c r="A302" s="1172" t="s">
        <v>257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3"/>
      <c r="M302" s="968"/>
      <c r="N302" s="968"/>
      <c r="O302" s="968"/>
      <c r="P302" s="968"/>
      <c r="Q302" s="1131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3"/>
      <c r="S303" s="1034"/>
      <c r="T303" s="1034"/>
      <c r="U303" s="1065">
        <v>303</v>
      </c>
      <c r="V303" s="472"/>
    </row>
    <row r="304" spans="1:22" ht="15.75" customHeight="1">
      <c r="A304" s="1098" t="s">
        <v>245</v>
      </c>
      <c r="B304" s="1114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2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2"/>
      <c r="M304" s="968"/>
      <c r="N304" s="968"/>
      <c r="O304" s="968"/>
      <c r="P304" s="968"/>
      <c r="Q304" s="1131"/>
      <c r="R304" s="903"/>
      <c r="S304" s="1034"/>
      <c r="T304" s="1034"/>
      <c r="U304" s="1065">
        <v>304</v>
      </c>
      <c r="V304" s="472"/>
    </row>
    <row r="305" spans="1:22" ht="15.75" customHeight="1">
      <c r="A305" s="1099" t="s">
        <v>181</v>
      </c>
      <c r="B305" s="1114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305</v>
      </c>
      <c r="V305" s="472"/>
    </row>
    <row r="306" spans="1:22" ht="15.75" customHeight="1">
      <c r="A306" s="1099" t="s">
        <v>183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5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1"/>
      <c r="R306" s="903"/>
      <c r="S306" s="1034"/>
      <c r="T306" s="1034"/>
      <c r="U306" s="1065">
        <v>306</v>
      </c>
      <c r="V306" s="472"/>
    </row>
    <row r="307" spans="1:22" s="1167" customFormat="1" ht="15.75" customHeight="1">
      <c r="A307" s="1099" t="s">
        <v>246</v>
      </c>
      <c r="B307" s="1168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5"/>
      <c r="H307" s="295"/>
      <c r="I307" s="295"/>
      <c r="J307" s="295"/>
      <c r="K307" s="295"/>
      <c r="L307" s="1105"/>
      <c r="M307" s="968"/>
      <c r="N307" s="968"/>
      <c r="O307" s="968"/>
      <c r="P307" s="968"/>
      <c r="Q307" s="1131"/>
      <c r="R307" s="903"/>
      <c r="S307" s="1034"/>
      <c r="T307" s="1034"/>
      <c r="U307" s="1065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4"/>
      <c r="S308" s="1027"/>
      <c r="T308" s="1027"/>
      <c r="U308" s="1065">
        <v>308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3"/>
      <c r="S309" s="1034"/>
      <c r="T309" s="1034"/>
      <c r="U309" s="1065">
        <v>309</v>
      </c>
      <c r="V309" s="1166"/>
    </row>
    <row r="310" spans="1:22" s="1167" customFormat="1" ht="15.75" customHeight="1">
      <c r="A310" s="946" t="s">
        <v>255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3"/>
      <c r="S310" s="1034"/>
      <c r="T310" s="1034"/>
      <c r="U310" s="1065">
        <v>310</v>
      </c>
      <c r="V310" s="1166"/>
    </row>
    <row r="311" spans="1:22" ht="15.75" customHeight="1">
      <c r="A311" s="946" t="s">
        <v>256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257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3"/>
      <c r="S313" s="1034"/>
      <c r="T313" s="1034"/>
      <c r="U313" s="1065">
        <v>313</v>
      </c>
      <c r="V313" s="472"/>
    </row>
    <row r="314" spans="1:22" ht="15.75" customHeight="1">
      <c r="A314" s="1098" t="s">
        <v>245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3"/>
      <c r="S314" s="1034"/>
      <c r="T314" s="1034"/>
      <c r="U314" s="1065">
        <v>314</v>
      </c>
      <c r="V314" s="472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315</v>
      </c>
      <c r="V315" s="472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3"/>
      <c r="S316" s="1034"/>
      <c r="T316" s="1034"/>
      <c r="U316" s="1065">
        <v>316</v>
      </c>
      <c r="V316" s="472"/>
    </row>
    <row r="317" spans="1:22" ht="15.75" customHeight="1">
      <c r="A317" s="1099" t="s">
        <v>246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5"/>
      <c r="I317" s="295"/>
      <c r="J317" s="295"/>
      <c r="K317" s="295"/>
      <c r="L317" s="1105"/>
      <c r="M317" s="968"/>
      <c r="N317" s="968"/>
      <c r="O317" s="968"/>
      <c r="P317" s="968"/>
      <c r="Q317" s="1131"/>
      <c r="R317" s="903"/>
      <c r="S317" s="1034"/>
      <c r="T317" s="1034"/>
      <c r="U317" s="1065">
        <v>317</v>
      </c>
      <c r="V317" s="472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318</v>
      </c>
      <c r="V318" s="472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256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257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3"/>
      <c r="S323" s="1034"/>
      <c r="T323" s="1034"/>
      <c r="U323" s="1065">
        <v>323</v>
      </c>
      <c r="V323" s="472"/>
    </row>
    <row r="324" spans="1:22" ht="15.75" customHeight="1">
      <c r="A324" s="1098" t="s">
        <v>245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3"/>
      <c r="S324" s="1034"/>
      <c r="T324" s="1034"/>
      <c r="U324" s="1065">
        <v>324</v>
      </c>
      <c r="V324" s="472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325</v>
      </c>
      <c r="V325" s="472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3"/>
      <c r="S326" s="1034"/>
      <c r="T326" s="1034"/>
      <c r="U326" s="1065">
        <v>326</v>
      </c>
      <c r="V326" s="472"/>
    </row>
    <row r="327" spans="1:22" ht="15.75" customHeight="1">
      <c r="A327" s="1099" t="s">
        <v>246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5"/>
      <c r="I327" s="295"/>
      <c r="J327" s="295"/>
      <c r="K327" s="295"/>
      <c r="L327" s="1105"/>
      <c r="M327" s="968"/>
      <c r="N327" s="968"/>
      <c r="O327" s="968"/>
      <c r="P327" s="968"/>
      <c r="Q327" s="1131"/>
      <c r="R327" s="903"/>
      <c r="S327" s="1034"/>
      <c r="T327" s="1034"/>
      <c r="U327" s="1065">
        <v>327</v>
      </c>
      <c r="V327" s="472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328</v>
      </c>
      <c r="V328" s="472"/>
    </row>
    <row r="329" spans="1:22" s="1171" customFormat="1" ht="15.75" customHeight="1">
      <c r="A329" s="1161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3"/>
      <c r="S329" s="1034"/>
      <c r="T329" s="1034"/>
      <c r="U329" s="1065">
        <v>329</v>
      </c>
      <c r="V329" s="1170"/>
    </row>
    <row r="330" spans="1:22" ht="15.75" customHeight="1">
      <c r="A330" s="946" t="s">
        <v>255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4"/>
      <c r="S330" s="864"/>
      <c r="T330" s="864"/>
      <c r="U330" s="1065">
        <v>330</v>
      </c>
      <c r="V330" s="472"/>
    </row>
    <row r="331" spans="1:22" s="1171" customFormat="1" ht="15.75" customHeight="1">
      <c r="A331" s="1175" t="s">
        <v>256</v>
      </c>
      <c r="B331" s="1105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3"/>
      <c r="S331" s="1034"/>
      <c r="T331" s="1034"/>
      <c r="U331" s="1065">
        <v>331</v>
      </c>
      <c r="V331" s="1170"/>
    </row>
    <row r="332" spans="1:22" ht="15.75" customHeight="1">
      <c r="A332" s="946" t="s">
        <v>257</v>
      </c>
      <c r="B332" s="947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3"/>
      <c r="S333" s="1034"/>
      <c r="T333" s="1034"/>
      <c r="U333" s="1065">
        <v>333</v>
      </c>
      <c r="V333" s="472"/>
    </row>
    <row r="334" spans="1:22" ht="15.75" customHeight="1">
      <c r="A334" s="1098" t="s">
        <v>245</v>
      </c>
      <c r="B334" s="1102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1"/>
      <c r="R334" s="903"/>
      <c r="S334" s="1034"/>
      <c r="T334" s="1034"/>
      <c r="U334" s="1065">
        <v>334</v>
      </c>
      <c r="V334" s="472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335</v>
      </c>
      <c r="V335" s="472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3"/>
      <c r="S336" s="1034"/>
      <c r="T336" s="1034"/>
      <c r="U336" s="1065">
        <v>336</v>
      </c>
      <c r="V336" s="472"/>
    </row>
    <row r="337" spans="1:22" ht="15.75" customHeight="1">
      <c r="A337" s="1099" t="s">
        <v>246</v>
      </c>
      <c r="B337" s="1178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8"/>
      <c r="H337" s="295"/>
      <c r="I337" s="295"/>
      <c r="J337" s="295"/>
      <c r="K337" s="295"/>
      <c r="L337" s="1168"/>
      <c r="M337" s="968"/>
      <c r="N337" s="968"/>
      <c r="O337" s="968"/>
      <c r="P337" s="968"/>
      <c r="Q337" s="1131"/>
      <c r="R337" s="903"/>
      <c r="S337" s="1034"/>
      <c r="T337" s="1034"/>
      <c r="U337" s="1065">
        <v>337</v>
      </c>
      <c r="V337" s="472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4"/>
      <c r="S338" s="1027"/>
      <c r="T338" s="1027"/>
      <c r="U338" s="1065">
        <v>338</v>
      </c>
      <c r="V338" s="472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3"/>
      <c r="S339" s="1034"/>
      <c r="T339" s="1034"/>
      <c r="U339" s="1065">
        <v>339</v>
      </c>
      <c r="V339" s="1166"/>
    </row>
    <row r="340" spans="1:22" ht="15.75" customHeight="1">
      <c r="A340" s="946" t="s">
        <v>255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4"/>
      <c r="S340" s="864"/>
      <c r="T340" s="864"/>
      <c r="U340" s="1065">
        <v>340</v>
      </c>
      <c r="V340" s="472"/>
    </row>
    <row r="341" spans="1:22" s="1171" customFormat="1" ht="15.75" customHeight="1">
      <c r="A341" s="946" t="s">
        <v>256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3"/>
      <c r="S341" s="1034"/>
      <c r="T341" s="1034"/>
      <c r="U341" s="1065">
        <v>341</v>
      </c>
      <c r="V341" s="1170"/>
    </row>
    <row r="342" spans="1:22" ht="15.75" customHeight="1">
      <c r="A342" s="946" t="s">
        <v>257</v>
      </c>
      <c r="B342" s="1178"/>
      <c r="C342" s="1145" t="str">
        <f>IF(C339="","",C339*C341)</f>
        <v/>
      </c>
      <c r="D342" s="1145" t="str">
        <f>IF(D339="","",D339*D341)</f>
        <v/>
      </c>
      <c r="E342" s="1145" t="str">
        <f>IF(E339="","",E339*E341)</f>
        <v/>
      </c>
      <c r="F342" s="1145" t="str">
        <f>IF(F339="","",F339*F341)</f>
        <v/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3"/>
      <c r="S343" s="1034"/>
      <c r="T343" s="1034"/>
      <c r="U343" s="1065">
        <v>343</v>
      </c>
      <c r="V343" s="472"/>
    </row>
    <row r="344" spans="1:22" ht="15.75" customHeight="1">
      <c r="A344" s="1098" t="s">
        <v>245</v>
      </c>
      <c r="B344" s="1177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2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2"/>
      <c r="M344" s="968"/>
      <c r="N344" s="968"/>
      <c r="O344" s="968"/>
      <c r="P344" s="968"/>
      <c r="Q344" s="1131"/>
      <c r="R344" s="903"/>
      <c r="S344" s="1034"/>
      <c r="T344" s="1034"/>
      <c r="U344" s="1065">
        <v>344</v>
      </c>
      <c r="V344" s="472"/>
    </row>
    <row r="345" spans="1:22" ht="15.75" customHeight="1">
      <c r="A345" s="1099" t="s">
        <v>181</v>
      </c>
      <c r="B345" s="1105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345</v>
      </c>
      <c r="V345" s="472"/>
    </row>
    <row r="346" spans="1:22" ht="15.75" customHeight="1">
      <c r="A346" s="1099" t="s">
        <v>183</v>
      </c>
      <c r="B346" s="1105"/>
      <c r="C346" s="1122" t="str">
        <f>IF(SUM(C344)=0,"",C344*C345)</f>
        <v/>
      </c>
      <c r="D346" s="1122" t="str">
        <f>IF(SUM(D344)=0,"",D344*D345)</f>
        <v/>
      </c>
      <c r="E346" s="1122" t="str">
        <f>IF(SUM(E344)=0,"",E344*E345)</f>
        <v/>
      </c>
      <c r="F346" s="1122" t="str">
        <f>IF(SUM(F344)=0,"",F344*F345)</f>
        <v/>
      </c>
      <c r="G346" s="1105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 t="str">
        <f>IF(J346="","",SUM(J346)-SUM(E346))</f>
        <v/>
      </c>
      <c r="P346" s="1122" t="str">
        <f>IF(K346="","",SUM(K346)-SUM(F346))</f>
        <v/>
      </c>
      <c r="Q346" s="1131"/>
      <c r="R346" s="903"/>
      <c r="S346" s="1034"/>
      <c r="T346" s="1034"/>
      <c r="U346" s="1065">
        <v>346</v>
      </c>
      <c r="V346" s="472"/>
    </row>
    <row r="347" spans="1:22" ht="15.75" customHeight="1">
      <c r="A347" s="1099" t="s">
        <v>246</v>
      </c>
      <c r="B347" s="1102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5"/>
      <c r="H347" s="295"/>
      <c r="I347" s="295"/>
      <c r="J347" s="295"/>
      <c r="K347" s="295"/>
      <c r="L347" s="1105"/>
      <c r="M347" s="968"/>
      <c r="N347" s="968"/>
      <c r="O347" s="968"/>
      <c r="P347" s="968"/>
      <c r="Q347" s="1131"/>
      <c r="R347" s="903"/>
      <c r="S347" s="1034"/>
      <c r="T347" s="1034"/>
      <c r="U347" s="1065">
        <v>347</v>
      </c>
      <c r="V347" s="472"/>
    </row>
    <row r="348" spans="1:22" ht="15.75" customHeight="1">
      <c r="A348" s="1123" t="str">
        <f>$G$1 &amp; " (%)"</f>
        <v>kcal (%)</v>
      </c>
      <c r="B348" s="1102"/>
      <c r="C348" s="1149" t="str">
        <f>IF(C342="","",(C342-SUM(C344)-SUM(C347))*C343/C$46/365/$F$1)</f>
        <v/>
      </c>
      <c r="D348" s="1149" t="str">
        <f>IF(D342="","",(D342-SUM(D344)-SUM(D347))*D343/D$46/365/$F$1)</f>
        <v/>
      </c>
      <c r="E348" s="1149" t="str">
        <f>IF(E342="","",(E342-SUM(E344)-SUM(E347))*E343/E$46/365/$F$1)</f>
        <v/>
      </c>
      <c r="F348" s="1149" t="str">
        <f>IF(F342="","",(F342-SUM(F344)-SUM(F347))*F343/F$46/365/$F$1)</f>
        <v/>
      </c>
      <c r="G348" s="1114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 t="str">
        <f>IF(J348="","",SUM(J348)-SUM(E348))</f>
        <v/>
      </c>
      <c r="P348" s="1150" t="str">
        <f>IF(K348="","",SUM(K348)-SUM(F348))</f>
        <v/>
      </c>
      <c r="Q348" s="1131"/>
      <c r="R348" s="1064"/>
      <c r="S348" s="1027"/>
      <c r="T348" s="1027"/>
      <c r="U348" s="1065">
        <v>348</v>
      </c>
      <c r="V348" s="472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3"/>
      <c r="S349" s="1034"/>
      <c r="T349" s="1034"/>
      <c r="U349" s="1065">
        <v>349</v>
      </c>
      <c r="V349" s="1166"/>
    </row>
    <row r="350" spans="1:22" ht="15.75" customHeight="1">
      <c r="A350" s="946" t="s">
        <v>255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4"/>
      <c r="S350" s="864"/>
      <c r="T350" s="864"/>
      <c r="U350" s="1065">
        <v>350</v>
      </c>
      <c r="V350" s="472"/>
    </row>
    <row r="351" spans="1:22" s="1171" customFormat="1" ht="15.75" customHeight="1">
      <c r="A351" s="946" t="s">
        <v>256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3"/>
      <c r="S351" s="1034"/>
      <c r="T351" s="1034"/>
      <c r="U351" s="1065">
        <v>351</v>
      </c>
      <c r="V351" s="1170"/>
    </row>
    <row r="352" spans="1:22" ht="15.75" customHeight="1">
      <c r="A352" s="946" t="s">
        <v>257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3"/>
      <c r="S353" s="1034"/>
      <c r="T353" s="1034"/>
      <c r="U353" s="1065">
        <v>353</v>
      </c>
      <c r="V353" s="472"/>
    </row>
    <row r="354" spans="1:22" ht="15.75" customHeight="1">
      <c r="A354" s="1098" t="s">
        <v>245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3"/>
      <c r="S354" s="1034"/>
      <c r="T354" s="1034"/>
      <c r="U354" s="1065">
        <v>354</v>
      </c>
      <c r="V354" s="472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355</v>
      </c>
      <c r="V355" s="472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3"/>
      <c r="S356" s="1034"/>
      <c r="T356" s="1034"/>
      <c r="U356" s="1065">
        <v>356</v>
      </c>
      <c r="V356" s="472"/>
    </row>
    <row r="357" spans="1:22" ht="15.75" customHeight="1">
      <c r="A357" s="1099" t="s">
        <v>246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5"/>
      <c r="I357" s="295"/>
      <c r="J357" s="295"/>
      <c r="K357" s="295"/>
      <c r="L357" s="1105"/>
      <c r="M357" s="968"/>
      <c r="N357" s="968"/>
      <c r="O357" s="968"/>
      <c r="P357" s="968"/>
      <c r="Q357" s="1131"/>
      <c r="R357" s="903"/>
      <c r="S357" s="1034"/>
      <c r="T357" s="1034"/>
      <c r="U357" s="1065">
        <v>357</v>
      </c>
      <c r="V357" s="472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358</v>
      </c>
      <c r="V358" s="472"/>
    </row>
    <row r="359" spans="1:22" s="1171" customFormat="1" ht="15.75" customHeight="1">
      <c r="A359" s="1161" t="str">
        <f>IF(Data!A359="","",Data!A359)</f>
        <v>Other crop: type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4"/>
      <c r="S359" s="864"/>
      <c r="T359" s="864"/>
      <c r="U359" s="1065">
        <v>359</v>
      </c>
      <c r="V359" s="1170"/>
    </row>
    <row r="360" spans="1:22" s="1171" customFormat="1" ht="15.75" customHeight="1">
      <c r="A360" s="1179" t="s">
        <v>265</v>
      </c>
      <c r="B360" s="1102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3"/>
      <c r="S360" s="1034"/>
      <c r="T360" s="1034"/>
      <c r="U360" s="1065">
        <v>360</v>
      </c>
      <c r="V360" s="1170"/>
    </row>
    <row r="361" spans="1:22" ht="15.75" customHeight="1">
      <c r="A361" s="1098" t="s">
        <v>255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256</v>
      </c>
      <c r="B362" s="1124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257</v>
      </c>
      <c r="B363" s="1105"/>
      <c r="C363" s="1145" t="str">
        <f>IF(C360="","",C360*C362)</f>
        <v/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2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3"/>
      <c r="S364" s="1034"/>
      <c r="T364" s="1034"/>
      <c r="U364" s="1065">
        <v>364</v>
      </c>
      <c r="V364" s="472"/>
    </row>
    <row r="365" spans="1:22" ht="15.75" customHeight="1">
      <c r="A365" s="1098" t="s">
        <v>245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3"/>
      <c r="S365" s="1034"/>
      <c r="T365" s="1034"/>
      <c r="U365" s="1065">
        <v>365</v>
      </c>
      <c r="V365" s="472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366</v>
      </c>
      <c r="V366" s="472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3"/>
      <c r="S367" s="1034"/>
      <c r="T367" s="1034"/>
      <c r="U367" s="1065">
        <v>367</v>
      </c>
      <c r="V367" s="472"/>
    </row>
    <row r="368" spans="1:22" s="1171" customFormat="1" ht="15.75" customHeight="1">
      <c r="A368" s="1099" t="s">
        <v>246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5"/>
      <c r="I368" s="295"/>
      <c r="J368" s="295"/>
      <c r="K368" s="295"/>
      <c r="L368" s="1105"/>
      <c r="M368" s="968"/>
      <c r="N368" s="968"/>
      <c r="O368" s="968"/>
      <c r="P368" s="968"/>
      <c r="Q368" s="1131"/>
      <c r="R368" s="903"/>
      <c r="S368" s="1034"/>
      <c r="T368" s="1034"/>
      <c r="U368" s="1065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 t="str">
        <f>IF(C363="","",(C363-SUM(C365)-SUM(C368))*C364/C$46/365/$F$1)</f>
        <v/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369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4"/>
      <c r="S370" s="864"/>
      <c r="T370" s="864"/>
      <c r="U370" s="1065">
        <v>370</v>
      </c>
      <c r="V370" s="1170"/>
    </row>
    <row r="371" spans="1:22" s="1171" customFormat="1" ht="15.75" customHeight="1">
      <c r="A371" s="1179" t="s">
        <v>265</v>
      </c>
      <c r="B371" s="1129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3"/>
      <c r="S371" s="1034"/>
      <c r="T371" s="1034"/>
      <c r="U371" s="1065">
        <v>371</v>
      </c>
      <c r="V371" s="1170"/>
    </row>
    <row r="372" spans="1:22" ht="15.75" customHeight="1">
      <c r="A372" s="1098" t="s">
        <v>255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256</v>
      </c>
      <c r="B373" s="1114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257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3"/>
      <c r="S375" s="1034"/>
      <c r="T375" s="1034"/>
      <c r="U375" s="1065">
        <v>375</v>
      </c>
      <c r="V375" s="472"/>
    </row>
    <row r="376" spans="1:22" ht="15.75" customHeight="1">
      <c r="A376" s="1098" t="s">
        <v>245</v>
      </c>
      <c r="B376" s="1129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3"/>
      <c r="S376" s="1034"/>
      <c r="T376" s="1034"/>
      <c r="U376" s="1065">
        <v>376</v>
      </c>
      <c r="V376" s="472"/>
    </row>
    <row r="377" spans="1:22" ht="15.75" customHeight="1">
      <c r="A377" s="1099" t="s">
        <v>181</v>
      </c>
      <c r="B377" s="1129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377</v>
      </c>
      <c r="V377" s="472"/>
    </row>
    <row r="378" spans="1:22" ht="15.75" customHeight="1">
      <c r="A378" s="1099" t="s">
        <v>183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3"/>
      <c r="S378" s="1034"/>
      <c r="T378" s="1034"/>
      <c r="U378" s="1065">
        <v>378</v>
      </c>
      <c r="V378" s="472"/>
    </row>
    <row r="379" spans="1:22" s="1171" customFormat="1" ht="15.75" customHeight="1">
      <c r="A379" s="1099" t="s">
        <v>246</v>
      </c>
      <c r="B379" s="1129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5"/>
      <c r="I379" s="295"/>
      <c r="J379" s="295"/>
      <c r="K379" s="295"/>
      <c r="L379" s="1105"/>
      <c r="M379" s="968"/>
      <c r="N379" s="968"/>
      <c r="O379" s="968"/>
      <c r="P379" s="968"/>
      <c r="Q379" s="1131"/>
      <c r="R379" s="903"/>
      <c r="S379" s="1034"/>
      <c r="T379" s="1034"/>
      <c r="U379" s="1065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380</v>
      </c>
      <c r="V380" s="1170"/>
    </row>
    <row r="381" spans="1:22" s="1171" customFormat="1" ht="15.75" customHeight="1">
      <c r="A381" s="1161" t="str">
        <f>IF(Data!A381="","",Data!A381)</f>
        <v>Other crop: type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3"/>
      <c r="S381" s="1034"/>
      <c r="T381" s="1034"/>
      <c r="U381" s="1065">
        <v>381</v>
      </c>
      <c r="V381" s="1170"/>
    </row>
    <row r="382" spans="1:22" ht="15.75" customHeight="1">
      <c r="A382" s="1098" t="s">
        <v>255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256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266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3"/>
      <c r="S385" s="1034"/>
      <c r="T385" s="1034"/>
      <c r="U385" s="1065">
        <v>385</v>
      </c>
      <c r="V385" s="472"/>
    </row>
    <row r="386" spans="1:22" ht="15.75" customHeight="1">
      <c r="A386" s="1098" t="s">
        <v>245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5"/>
      <c r="I386" s="295"/>
      <c r="J386" s="295"/>
      <c r="K386" s="295"/>
      <c r="L386" s="1114"/>
      <c r="M386" s="968"/>
      <c r="N386" s="968"/>
      <c r="O386" s="968"/>
      <c r="P386" s="968"/>
      <c r="Q386" s="1131"/>
      <c r="R386" s="903"/>
      <c r="S386" s="1034"/>
      <c r="T386" s="1034"/>
      <c r="U386" s="1065">
        <v>386</v>
      </c>
      <c r="V386" s="472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387</v>
      </c>
      <c r="V387" s="472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3"/>
      <c r="S388" s="1034"/>
      <c r="T388" s="1034"/>
      <c r="U388" s="1065">
        <v>388</v>
      </c>
      <c r="V388" s="472"/>
    </row>
    <row r="389" spans="1:22" ht="15.75" customHeight="1">
      <c r="A389" s="1099" t="s">
        <v>246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5"/>
      <c r="I389" s="295"/>
      <c r="J389" s="295"/>
      <c r="K389" s="295"/>
      <c r="L389" s="1168"/>
      <c r="M389" s="968"/>
      <c r="N389" s="968"/>
      <c r="O389" s="968"/>
      <c r="P389" s="968"/>
      <c r="Q389" s="1131"/>
      <c r="R389" s="903"/>
      <c r="S389" s="1034"/>
      <c r="T389" s="1034"/>
      <c r="U389" s="1065">
        <v>389</v>
      </c>
      <c r="V389" s="472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390</v>
      </c>
      <c r="V390" s="472"/>
    </row>
    <row r="391" spans="1:22" s="1171" customFormat="1" ht="15.75" customHeight="1">
      <c r="A391" s="1161" t="str">
        <f>IF(Data!A391="","",Data!A391)</f>
        <v>Cotton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3"/>
      <c r="S391" s="1034"/>
      <c r="T391" s="1034"/>
      <c r="U391" s="1065">
        <v>391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392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6250</v>
      </c>
      <c r="F393" s="1122">
        <f>IF(SUM(F391)=0,"",F391*F392)</f>
        <v>6750</v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3"/>
      <c r="S393" s="1034"/>
      <c r="T393" s="1034"/>
      <c r="U393" s="1065">
        <v>393</v>
      </c>
      <c r="V393" s="472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3"/>
      <c r="S394" s="1034"/>
      <c r="T394" s="1034"/>
      <c r="U394" s="1065">
        <v>394</v>
      </c>
      <c r="V394" s="472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395</v>
      </c>
      <c r="V395" s="472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3"/>
      <c r="S396" s="1034"/>
      <c r="T396" s="1034"/>
      <c r="U396" s="1065">
        <v>396</v>
      </c>
      <c r="V396" s="472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3"/>
      <c r="S397" s="1034"/>
      <c r="T397" s="1034"/>
      <c r="U397" s="1065">
        <v>397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398</v>
      </c>
      <c r="V398" s="472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3"/>
      <c r="S399" s="1034"/>
      <c r="T399" s="1034"/>
      <c r="U399" s="1065">
        <v>399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3"/>
      <c r="S400" s="1034"/>
      <c r="T400" s="1034"/>
      <c r="U400" s="1065">
        <v>400</v>
      </c>
      <c r="V400" s="472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401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3"/>
      <c r="S402" s="1034"/>
      <c r="T402" s="1034"/>
      <c r="U402" s="1065">
        <v>402</v>
      </c>
      <c r="V402" s="472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3"/>
      <c r="S403" s="1034"/>
      <c r="T403" s="1034"/>
      <c r="U403" s="1065">
        <v>403</v>
      </c>
      <c r="V403" s="472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404</v>
      </c>
      <c r="V404" s="472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3"/>
      <c r="S405" s="1034"/>
      <c r="T405" s="1034"/>
      <c r="U405" s="1065">
        <v>405</v>
      </c>
      <c r="V405" s="472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3"/>
      <c r="S406" s="1034"/>
      <c r="T406" s="1034"/>
      <c r="U406" s="1065">
        <v>406</v>
      </c>
      <c r="V406" s="472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407</v>
      </c>
      <c r="V407" s="472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3"/>
      <c r="S408" s="1034"/>
      <c r="T408" s="1034"/>
      <c r="U408" s="1065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3"/>
      <c r="S409" s="1034"/>
      <c r="T409" s="1034"/>
      <c r="U409" s="1065">
        <v>409</v>
      </c>
      <c r="V409" s="472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410</v>
      </c>
      <c r="V410" s="472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3"/>
      <c r="S411" s="1034"/>
      <c r="T411" s="1034"/>
      <c r="U411" s="1065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5"/>
      <c r="I412" s="295"/>
      <c r="J412" s="295"/>
      <c r="K412" s="295"/>
      <c r="L412" s="1105"/>
      <c r="M412" s="968"/>
      <c r="N412" s="968"/>
      <c r="O412" s="968"/>
      <c r="P412" s="968"/>
      <c r="Q412" s="1131"/>
      <c r="R412" s="903"/>
      <c r="S412" s="1034"/>
      <c r="T412" s="1034"/>
      <c r="U412" s="1065">
        <v>412</v>
      </c>
      <c r="V412" s="472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413</v>
      </c>
      <c r="V413" s="472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3"/>
      <c r="S414" s="1034"/>
      <c r="T414" s="1034"/>
      <c r="U414" s="1065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5"/>
      <c r="I415" s="295"/>
      <c r="J415" s="295"/>
      <c r="K415" s="295"/>
      <c r="L415" s="1105"/>
      <c r="M415" s="968"/>
      <c r="N415" s="968"/>
      <c r="O415" s="968"/>
      <c r="P415" s="968"/>
      <c r="Q415" s="1131"/>
      <c r="R415" s="903"/>
      <c r="S415" s="1034"/>
      <c r="T415" s="1034"/>
      <c r="U415" s="1065">
        <v>415</v>
      </c>
      <c r="V415" s="472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416</v>
      </c>
      <c r="V416" s="472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3"/>
      <c r="S417" s="1034"/>
      <c r="T417" s="1034"/>
      <c r="U417" s="1065">
        <v>417</v>
      </c>
      <c r="V417" s="472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4"/>
      <c r="S418" s="864"/>
      <c r="T418" s="864"/>
      <c r="U418" s="1065">
        <v>418</v>
      </c>
      <c r="V418" s="472"/>
    </row>
    <row r="419" spans="1:22" s="1171" customFormat="1" ht="15.75" customHeight="1">
      <c r="A419" s="1182" t="s">
        <v>271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5"/>
      <c r="I419" s="295"/>
      <c r="J419" s="295"/>
      <c r="K419" s="295"/>
      <c r="L419" s="1178"/>
      <c r="M419" s="1143"/>
      <c r="N419" s="1143"/>
      <c r="O419" s="1143"/>
      <c r="P419" s="1143"/>
      <c r="Q419" s="1144"/>
      <c r="R419" s="903"/>
      <c r="S419" s="1034"/>
      <c r="T419" s="1034"/>
      <c r="U419" s="1065">
        <v>419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420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3"/>
      <c r="S421" s="1034"/>
      <c r="T421" s="1034"/>
      <c r="U421" s="1065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4"/>
      <c r="S422" s="864"/>
      <c r="T422" s="864"/>
      <c r="U422" s="1065">
        <v>422</v>
      </c>
      <c r="V422" s="472"/>
    </row>
    <row r="423" spans="1:22" s="1171" customFormat="1" ht="15.75" customHeight="1">
      <c r="A423" s="1182" t="s">
        <v>271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5"/>
      <c r="I423" s="295"/>
      <c r="J423" s="295"/>
      <c r="K423" s="295"/>
      <c r="L423" s="1178"/>
      <c r="M423" s="1143"/>
      <c r="N423" s="1143"/>
      <c r="O423" s="1143"/>
      <c r="P423" s="1143"/>
      <c r="Q423" s="1144"/>
      <c r="R423" s="903"/>
      <c r="S423" s="1034"/>
      <c r="T423" s="1034"/>
      <c r="U423" s="1065">
        <v>423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424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3"/>
      <c r="S425" s="1034"/>
      <c r="T425" s="1034"/>
      <c r="U425" s="1065">
        <v>425</v>
      </c>
      <c r="V425" s="1147"/>
    </row>
    <row r="426" spans="1:22" s="1148" customFormat="1" ht="15.75" customHeight="1">
      <c r="A426" s="1189" t="s">
        <v>272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3"/>
      <c r="S426" s="1034"/>
      <c r="T426" s="1034"/>
      <c r="U426" s="1065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3"/>
      <c r="S427" s="1034"/>
      <c r="T427" s="1034"/>
      <c r="U427" s="1065">
        <v>427</v>
      </c>
      <c r="V427" s="1185"/>
    </row>
    <row r="428" spans="1:22" ht="15.75" hidden="1" customHeight="1">
      <c r="A428" s="1186" t="s">
        <v>255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4"/>
      <c r="S428" s="864"/>
      <c r="T428" s="864"/>
      <c r="U428" s="1065">
        <v>428</v>
      </c>
      <c r="V428" s="46"/>
    </row>
    <row r="429" spans="1:22" ht="15.75" hidden="1" customHeight="1">
      <c r="A429" s="1187" t="s">
        <v>256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7" t="s">
        <v>266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6" t="s">
        <v>245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5"/>
      <c r="I432" s="295"/>
      <c r="J432" s="295"/>
      <c r="K432" s="295"/>
      <c r="L432" s="1114"/>
      <c r="M432" s="968"/>
      <c r="N432" s="968"/>
      <c r="O432" s="968"/>
      <c r="P432" s="968"/>
      <c r="Q432" s="1131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433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3600</v>
      </c>
      <c r="D434" s="1145">
        <f>IF(Data!BW434="","",Data!BW434)</f>
        <v>7340</v>
      </c>
      <c r="E434" s="1145">
        <f>IF(Data!BX434="","",Data!BX434)</f>
        <v>6200</v>
      </c>
      <c r="F434" s="1145">
        <f>IF(Data!BY434="","",Data!BY434)</f>
        <v>8420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-3600</v>
      </c>
      <c r="N434" s="1122">
        <f>IF(I434="","",SUM(I434)-SUM(D434))</f>
        <v>-7340</v>
      </c>
      <c r="O434" s="1122">
        <f>IF(J434="","",SUM(J434)-SUM(E434))</f>
        <v>-6200</v>
      </c>
      <c r="P434" s="1122">
        <f>IF(K434="","",SUM(K434)-SUM(F434))</f>
        <v>-8420</v>
      </c>
      <c r="Q434" s="1131"/>
      <c r="R434" s="903"/>
      <c r="S434" s="1034"/>
      <c r="T434" s="1034"/>
      <c r="U434" s="1065">
        <v>434</v>
      </c>
      <c r="V434" s="46"/>
    </row>
    <row r="435" spans="1:22" ht="15.75" customHeight="1">
      <c r="A435" s="1099" t="s">
        <v>246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3"/>
      <c r="S435" s="1034"/>
      <c r="T435" s="1034"/>
      <c r="U435" s="1065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7.0444879321591658E-2</v>
      </c>
      <c r="D436" s="1149">
        <f>IF(Data!BW436="","",Data!BW436)</f>
        <v>6.6891715590345735E-2</v>
      </c>
      <c r="E436" s="1149">
        <f>IF(Data!BX436="","",Data!BX436)</f>
        <v>1.9830397912589694E-2</v>
      </c>
      <c r="F436" s="1149">
        <f>IF(Data!BY436="","",Data!BY436)</f>
        <v>3.4427774153801556E-2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-7.0444879321591658E-2</v>
      </c>
      <c r="N436" s="1150">
        <f>IF(I436="","",SUM(I436)-SUM(D436))</f>
        <v>-6.6891715590345735E-2</v>
      </c>
      <c r="O436" s="1150">
        <f>IF(J436="","",SUM(J436)-SUM(E436))</f>
        <v>-1.9830397912589694E-2</v>
      </c>
      <c r="P436" s="1150">
        <f>IF(K436="","",SUM(K436)-SUM(F436))</f>
        <v>-3.4427774153801556E-2</v>
      </c>
      <c r="Q436" s="1131"/>
      <c r="R436" s="1064"/>
      <c r="S436" s="1027"/>
      <c r="T436" s="1027"/>
      <c r="U436" s="1065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3"/>
      <c r="S437" s="1034"/>
      <c r="T437" s="1034"/>
      <c r="U437" s="1065">
        <v>437</v>
      </c>
      <c r="V437" s="1185"/>
    </row>
    <row r="438" spans="1:22" ht="15.75" hidden="1" customHeight="1">
      <c r="A438" s="1186" t="s">
        <v>255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4"/>
      <c r="S438" s="864"/>
      <c r="T438" s="864"/>
      <c r="U438" s="1065">
        <v>438</v>
      </c>
      <c r="V438" s="46"/>
    </row>
    <row r="439" spans="1:22" ht="15.75" hidden="1" customHeight="1">
      <c r="A439" s="1187" t="s">
        <v>256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7" t="s">
        <v>266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6" t="s">
        <v>245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5"/>
      <c r="I442" s="295"/>
      <c r="J442" s="295"/>
      <c r="K442" s="295"/>
      <c r="L442" s="1114"/>
      <c r="M442" s="968"/>
      <c r="N442" s="968"/>
      <c r="O442" s="968"/>
      <c r="P442" s="968"/>
      <c r="Q442" s="1131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443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3"/>
      <c r="S444" s="1034"/>
      <c r="T444" s="1034"/>
      <c r="U444" s="1065">
        <v>444</v>
      </c>
      <c r="V444" s="46"/>
    </row>
    <row r="445" spans="1:22" ht="15.75" customHeight="1">
      <c r="A445" s="1099" t="s">
        <v>246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3"/>
      <c r="S445" s="1034"/>
      <c r="T445" s="1034"/>
      <c r="U445" s="1065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4"/>
      <c r="S446" s="1027"/>
      <c r="T446" s="1027"/>
      <c r="U446" s="1065">
        <v>446</v>
      </c>
      <c r="V446" s="46"/>
    </row>
    <row r="447" spans="1:22" ht="15.75" customHeight="1">
      <c r="A447" s="1189" t="s">
        <v>275</v>
      </c>
      <c r="B447" s="1102"/>
      <c r="C447" s="771"/>
      <c r="D447" s="771"/>
      <c r="E447" s="771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4"/>
      <c r="S447" s="864"/>
      <c r="T447" s="864"/>
      <c r="U447" s="1065">
        <v>447</v>
      </c>
      <c r="V447" s="472"/>
    </row>
    <row r="448" spans="1:22" ht="15.75" customHeight="1">
      <c r="A448" s="1420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256</v>
      </c>
      <c r="B449" s="1114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277</v>
      </c>
      <c r="B450" s="1114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3"/>
      <c r="S450" s="1034"/>
      <c r="T450" s="1034"/>
      <c r="U450" s="1065">
        <v>450</v>
      </c>
      <c r="V450" s="472"/>
    </row>
    <row r="451" spans="1:22" ht="15.75" customHeight="1">
      <c r="A451" s="1123" t="s">
        <v>278</v>
      </c>
      <c r="B451" s="1102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3"/>
      <c r="S451" s="1034"/>
      <c r="T451" s="1034"/>
      <c r="U451" s="1065">
        <v>451</v>
      </c>
      <c r="V451" s="472"/>
    </row>
    <row r="452" spans="1:22" ht="15.75" customHeight="1">
      <c r="A452" s="1172" t="s">
        <v>257</v>
      </c>
      <c r="B452" s="1102"/>
      <c r="C452" s="1145">
        <f>IF(C450="","",C449*C450*C451)</f>
        <v>525</v>
      </c>
      <c r="D452" s="1145">
        <f>IF(D450="","",D449*D450*D451)</f>
        <v>360</v>
      </c>
      <c r="E452" s="1145">
        <f>IF(E450="","",E449*E450*E451)</f>
        <v>300</v>
      </c>
      <c r="F452" s="1145">
        <f>IF(F450="","",F449*F450*F451)</f>
        <v>324</v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3"/>
      <c r="S452" s="1034"/>
      <c r="T452" s="1034"/>
      <c r="U452" s="1065">
        <v>452</v>
      </c>
      <c r="V452" s="472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3"/>
      <c r="S453" s="1034"/>
      <c r="T453" s="1034"/>
      <c r="U453" s="1065">
        <v>453</v>
      </c>
      <c r="V453" s="472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0.35225048923679059</v>
      </c>
      <c r="D454" s="1421">
        <f>IF(D452="","",D452*D453/D$46/365/$F$1)</f>
        <v>0.21135029354207438</v>
      </c>
      <c r="E454" s="1421">
        <f>IF(E452="","",E452*E453/E$46/365/$F$1)</f>
        <v>0.14090019569471623</v>
      </c>
      <c r="F454" s="1421">
        <f>IF(F452="","",F452*F453/F$46/365/$F$1)</f>
        <v>0.1690802348336595</v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454</v>
      </c>
      <c r="V454" s="472"/>
    </row>
    <row r="455" spans="1:22" ht="15.75" customHeight="1">
      <c r="A455" s="1190" t="s">
        <v>279</v>
      </c>
      <c r="B455" s="1114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455</v>
      </c>
      <c r="V455" s="472"/>
    </row>
    <row r="456" spans="1:22" ht="15.75" customHeight="1">
      <c r="A456" s="1123" t="s">
        <v>280</v>
      </c>
      <c r="B456" s="1102"/>
      <c r="C456" s="1145">
        <f>IF(C455="","",C450*C451*C455)</f>
        <v>735</v>
      </c>
      <c r="D456" s="1145">
        <f>IF(D455="","",D450*D451*D455)</f>
        <v>630</v>
      </c>
      <c r="E456" s="1145">
        <f>IF(E455="","",E450*E451*E455)</f>
        <v>120</v>
      </c>
      <c r="F456" s="1145">
        <f>IF(F455="","",F450*F451*F455)</f>
        <v>540</v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1"/>
      <c r="R456" s="903"/>
      <c r="S456" s="1034"/>
      <c r="T456" s="1034"/>
      <c r="U456" s="1065">
        <v>456</v>
      </c>
      <c r="V456" s="472"/>
    </row>
    <row r="457" spans="1:22" ht="15.75" customHeight="1">
      <c r="A457" s="1420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256</v>
      </c>
      <c r="B458" s="1102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277</v>
      </c>
      <c r="B459" s="1102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3"/>
      <c r="S459" s="1034"/>
      <c r="T459" s="1034"/>
      <c r="U459" s="1065">
        <v>459</v>
      </c>
      <c r="V459" s="472"/>
    </row>
    <row r="460" spans="1:22" ht="15.75" customHeight="1">
      <c r="A460" s="1123" t="s">
        <v>278</v>
      </c>
      <c r="B460" s="1105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3"/>
      <c r="S460" s="1034"/>
      <c r="T460" s="1034"/>
      <c r="U460" s="1065">
        <v>460</v>
      </c>
      <c r="V460" s="472"/>
    </row>
    <row r="461" spans="1:22" s="1167" customFormat="1" ht="15.75" customHeight="1">
      <c r="A461" s="1172" t="s">
        <v>257</v>
      </c>
      <c r="B461" s="1102"/>
      <c r="C461" s="1145">
        <f>IF(C459="","",C458*C459*C460)</f>
        <v>50</v>
      </c>
      <c r="D461" s="1145">
        <f>IF(D459="","",D458*D459*D460)</f>
        <v>50</v>
      </c>
      <c r="E461" s="1145">
        <f>IF(E459="","",E458*E459*E460)</f>
        <v>200</v>
      </c>
      <c r="F461" s="1145">
        <f>IF(F459="","",F458*F459*F460)</f>
        <v>600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3"/>
      <c r="S461" s="1034"/>
      <c r="T461" s="1034"/>
      <c r="U461" s="1065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3"/>
      <c r="S462" s="1034"/>
      <c r="T462" s="1034"/>
      <c r="U462" s="1065">
        <v>462</v>
      </c>
      <c r="V462" s="472"/>
    </row>
    <row r="463" spans="1:22" ht="15.75" customHeight="1">
      <c r="A463" s="1123" t="str">
        <f>$G$1 &amp; " (%)"</f>
        <v>kcal (%)</v>
      </c>
      <c r="B463" s="1102"/>
      <c r="C463" s="1421">
        <f>IF(C461="","",C461*C462/C$46/365/$F$1)</f>
        <v>3.3827229521945765E-2</v>
      </c>
      <c r="D463" s="1421">
        <f>IF(D461="","",D461*D462/D$46/365/$F$1)</f>
        <v>2.9598825831702546E-2</v>
      </c>
      <c r="E463" s="1421">
        <f>IF(E461="","",E461*E462/E$46/365/$F$1)</f>
        <v>9.4716242661448138E-2</v>
      </c>
      <c r="F463" s="1421">
        <f>IF(F461="","",F461*F462/F$46/365/$F$1)</f>
        <v>0.31572080887149384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463</v>
      </c>
      <c r="V463" s="472"/>
    </row>
    <row r="464" spans="1:22" ht="15.75" customHeight="1">
      <c r="A464" s="1191" t="s">
        <v>279</v>
      </c>
      <c r="B464" s="1102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464</v>
      </c>
      <c r="V464" s="472"/>
    </row>
    <row r="465" spans="1:22" ht="15.75" customHeight="1">
      <c r="A465" s="1123" t="s">
        <v>280</v>
      </c>
      <c r="B465" s="1114"/>
      <c r="C465" s="1145">
        <f>IF(C464="","",C459*C460*C464)</f>
        <v>90</v>
      </c>
      <c r="D465" s="1145">
        <f>IF(D464="","",D459*D460*D464)</f>
        <v>50</v>
      </c>
      <c r="E465" s="1145">
        <f>IF(E464="","",E459*E460*E464)</f>
        <v>560</v>
      </c>
      <c r="F465" s="1145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1"/>
      <c r="R465" s="903"/>
      <c r="S465" s="1034"/>
      <c r="T465" s="1034"/>
      <c r="U465" s="1065">
        <v>465</v>
      </c>
      <c r="V465" s="472"/>
    </row>
    <row r="466" spans="1:22" ht="15.75" customHeight="1">
      <c r="A466" s="1420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256</v>
      </c>
      <c r="B467" s="1102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3"/>
      <c r="S468" s="1034"/>
      <c r="T468" s="1034"/>
      <c r="U468" s="1065">
        <v>468</v>
      </c>
      <c r="V468" s="472"/>
    </row>
    <row r="469" spans="1:22" ht="15.75" customHeight="1">
      <c r="A469" s="1123" t="s">
        <v>278</v>
      </c>
      <c r="B469" s="1102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6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7" customFormat="1" ht="15.75" customHeight="1">
      <c r="A470" s="1172" t="s">
        <v>257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 t="str">
        <f>IF(E468="","",E467*E468*E469)</f>
        <v/>
      </c>
      <c r="F470" s="1145">
        <f>IF(F468="","",F467*F468*F469)</f>
        <v>48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3"/>
      <c r="S470" s="1034"/>
      <c r="T470" s="1034"/>
      <c r="U470" s="1065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3"/>
      <c r="S471" s="1034"/>
      <c r="T471" s="1034"/>
      <c r="U471" s="1065">
        <v>471</v>
      </c>
      <c r="V471" s="472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 t="str">
        <f>IF(E470="","",E470*E471/E$46/365/$F$1)</f>
        <v/>
      </c>
      <c r="F472" s="1421">
        <f>IF(F470="","",F470*F471/F$46/365/$F$1)</f>
        <v>2.4631441617742989E-2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 t="str">
        <f>IF(SUM(J472)=SUM(E472),"",SUM(J472)-SUM(E472))</f>
        <v/>
      </c>
      <c r="P472" s="1150">
        <f>IF(SUM(K472)=SUM(F472),"",SUM(K472)-SUM(F472))</f>
        <v>-2.4631441617742989E-2</v>
      </c>
      <c r="Q472" s="1131"/>
      <c r="R472" s="1064"/>
      <c r="S472" s="1027"/>
      <c r="T472" s="1027"/>
      <c r="U472" s="1065">
        <v>472</v>
      </c>
      <c r="V472" s="472"/>
    </row>
    <row r="473" spans="1:22" ht="15.75" customHeight="1">
      <c r="A473" s="1191" t="s">
        <v>279</v>
      </c>
      <c r="B473" s="1102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473</v>
      </c>
      <c r="V473" s="472"/>
    </row>
    <row r="474" spans="1:22" ht="15.75" customHeight="1">
      <c r="A474" s="1123" t="s">
        <v>280</v>
      </c>
      <c r="B474" s="1102"/>
      <c r="C474" s="1145" t="str">
        <f t="shared" ref="C474:E474" si="24">IF(C473="","",C470*C473)</f>
        <v/>
      </c>
      <c r="D474" s="1145" t="str">
        <f t="shared" si="24"/>
        <v/>
      </c>
      <c r="E474" s="1145" t="str">
        <f t="shared" si="24"/>
        <v/>
      </c>
      <c r="F474" s="1145">
        <f>IF(F473="","",F470*F473)</f>
        <v>480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1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20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256</v>
      </c>
      <c r="B476" s="1114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277</v>
      </c>
      <c r="B477" s="1114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3"/>
      <c r="S477" s="1034"/>
      <c r="T477" s="1034"/>
      <c r="U477" s="1065">
        <v>477</v>
      </c>
      <c r="V477" s="472"/>
    </row>
    <row r="478" spans="1:22" ht="15.75" customHeight="1">
      <c r="A478" s="1123" t="s">
        <v>278</v>
      </c>
      <c r="B478" s="1102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2"/>
      <c r="H478" s="1193">
        <f>I478</f>
        <v>6</v>
      </c>
      <c r="I478" s="1193">
        <f>SUM(D478)</f>
        <v>6</v>
      </c>
      <c r="J478" s="1193">
        <f>I478</f>
        <v>6</v>
      </c>
      <c r="K478" s="1193">
        <f>I478</f>
        <v>6</v>
      </c>
      <c r="L478" s="1102"/>
      <c r="M478" s="968"/>
      <c r="N478" s="968"/>
      <c r="O478" s="968"/>
      <c r="P478" s="968"/>
      <c r="Q478" s="1131"/>
      <c r="R478" s="903"/>
      <c r="S478" s="1034"/>
      <c r="T478" s="1034"/>
      <c r="U478" s="1065">
        <v>478</v>
      </c>
      <c r="V478" s="472"/>
    </row>
    <row r="479" spans="1:22" ht="15.75" customHeight="1">
      <c r="A479" s="1172" t="s">
        <v>257</v>
      </c>
      <c r="B479" s="1102"/>
      <c r="C479" s="1145" t="str">
        <f>IF(C477="","",C476*C477*C478)</f>
        <v/>
      </c>
      <c r="D479" s="1145">
        <f>IF(D477="","",D476*D477*D478)</f>
        <v>120</v>
      </c>
      <c r="E479" s="1145">
        <f>IF(E477="","",E476*E477*E478)</f>
        <v>20</v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3"/>
      <c r="S479" s="1034"/>
      <c r="T479" s="1034"/>
      <c r="U479" s="1065">
        <v>479</v>
      </c>
      <c r="V479" s="472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3"/>
      <c r="S480" s="1034"/>
      <c r="T480" s="1034"/>
      <c r="U480" s="1065">
        <v>480</v>
      </c>
      <c r="V480" s="472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>
        <f>IF(D479="","",D479*D480/D$46/365/$F$1)</f>
        <v>6.947162426614481E-2</v>
      </c>
      <c r="E481" s="1421">
        <f>IF(E479="","",E479*E480/E$46/365/$F$1)</f>
        <v>9.2628832354859757E-3</v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>
        <f>IF(SUM(I481)=SUM(D481),"",SUM(I481)-SUM(D481))</f>
        <v>-6.947162426614481E-2</v>
      </c>
      <c r="O481" s="1150">
        <f>IF(SUM(J481)=SUM(E481),"",SUM(J481)-SUM(E481))</f>
        <v>-9.2628832354859757E-3</v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481</v>
      </c>
      <c r="V481" s="472"/>
    </row>
    <row r="482" spans="1:22" ht="15.75" customHeight="1">
      <c r="A482" s="1191" t="s">
        <v>279</v>
      </c>
      <c r="B482" s="1114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482</v>
      </c>
      <c r="V482" s="472"/>
    </row>
    <row r="483" spans="1:22" ht="15.75" customHeight="1">
      <c r="A483" s="1123" t="s">
        <v>280</v>
      </c>
      <c r="B483" s="1102"/>
      <c r="C483" s="1145" t="str">
        <f t="shared" ref="C483:F483" si="25">IF(C482="","",C477*C478*C482)</f>
        <v/>
      </c>
      <c r="D483" s="1145">
        <f>IF(D482="","",D477*D478*D482)</f>
        <v>150</v>
      </c>
      <c r="E483" s="1145">
        <f t="shared" si="25"/>
        <v>15</v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1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20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256</v>
      </c>
      <c r="B485" s="1102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277</v>
      </c>
      <c r="B486" s="1102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3"/>
      <c r="S486" s="1034"/>
      <c r="T486" s="1034"/>
      <c r="U486" s="1065">
        <v>486</v>
      </c>
      <c r="V486" s="472"/>
    </row>
    <row r="487" spans="1:22" ht="15.75" customHeight="1">
      <c r="A487" s="1123" t="s">
        <v>278</v>
      </c>
      <c r="B487" s="1102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2"/>
      <c r="H487" s="1193">
        <f>I487</f>
        <v>6</v>
      </c>
      <c r="I487" s="1193">
        <f>SUM(D487)</f>
        <v>6</v>
      </c>
      <c r="J487" s="1193">
        <f>I487</f>
        <v>6</v>
      </c>
      <c r="K487" s="1193">
        <f>I487</f>
        <v>6</v>
      </c>
      <c r="L487" s="1102"/>
      <c r="M487" s="968"/>
      <c r="N487" s="968"/>
      <c r="O487" s="968"/>
      <c r="P487" s="968"/>
      <c r="Q487" s="1131"/>
      <c r="R487" s="903"/>
      <c r="S487" s="1034"/>
      <c r="T487" s="1034"/>
      <c r="U487" s="1065">
        <v>487</v>
      </c>
      <c r="V487" s="472"/>
    </row>
    <row r="488" spans="1:22" ht="15.75" customHeight="1">
      <c r="A488" s="1172" t="s">
        <v>257</v>
      </c>
      <c r="B488" s="1102"/>
      <c r="C488" s="1145">
        <f>IF(C486="","",C485*C486*C487)</f>
        <v>120</v>
      </c>
      <c r="D488" s="1145">
        <f>IF(D486="","",D485*D486*D487)</f>
        <v>120</v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3"/>
      <c r="S488" s="1034"/>
      <c r="T488" s="1034"/>
      <c r="U488" s="1065">
        <v>488</v>
      </c>
      <c r="V488" s="472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3"/>
      <c r="S489" s="1034"/>
      <c r="T489" s="1034"/>
      <c r="U489" s="1065">
        <v>489</v>
      </c>
      <c r="V489" s="472"/>
    </row>
    <row r="490" spans="1:22" ht="15.75" customHeight="1">
      <c r="A490" s="1123" t="str">
        <f>$G$1 &amp; " (%)"</f>
        <v>kcal (%)</v>
      </c>
      <c r="B490" s="1102"/>
      <c r="C490" s="1421">
        <f>IF(C488="","",C488*C489/C$46/365/$F$1)</f>
        <v>8.1185350852669827E-2</v>
      </c>
      <c r="D490" s="1421">
        <f>IF(D488="","",D488*D489/D$46/365/$F$1)</f>
        <v>7.1037181996086107E-2</v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>
        <f>IF(SUM(H490)=SUM(C490),"",SUM(H490)-SUM(C490))</f>
        <v>-8.1185350852669827E-2</v>
      </c>
      <c r="N490" s="1150">
        <f>IF(SUM(I490)=SUM(D490),"",SUM(I490)-SUM(D490))</f>
        <v>-7.1037181996086107E-2</v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490</v>
      </c>
      <c r="V490" s="472"/>
    </row>
    <row r="491" spans="1:22" ht="15.75" customHeight="1">
      <c r="A491" s="1190" t="s">
        <v>279</v>
      </c>
      <c r="B491" s="1102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491</v>
      </c>
      <c r="V491" s="472"/>
    </row>
    <row r="492" spans="1:22" ht="15.75" customHeight="1">
      <c r="A492" s="1123" t="s">
        <v>280</v>
      </c>
      <c r="B492" s="1102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1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20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256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277</v>
      </c>
      <c r="B495" s="1105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3"/>
      <c r="S495" s="1034"/>
      <c r="T495" s="1034"/>
      <c r="U495" s="1065">
        <v>495</v>
      </c>
      <c r="V495" s="472"/>
    </row>
    <row r="496" spans="1:22" ht="15.75" customHeight="1">
      <c r="A496" s="1123" t="s">
        <v>278</v>
      </c>
      <c r="B496" s="1102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2"/>
      <c r="H496" s="1193">
        <f>I496</f>
        <v>3</v>
      </c>
      <c r="I496" s="1193">
        <f>SUM(D496)</f>
        <v>3</v>
      </c>
      <c r="J496" s="1193">
        <f>I496</f>
        <v>3</v>
      </c>
      <c r="K496" s="1193">
        <f>I496</f>
        <v>3</v>
      </c>
      <c r="L496" s="1102"/>
      <c r="M496" s="968"/>
      <c r="N496" s="968"/>
      <c r="O496" s="968"/>
      <c r="P496" s="968"/>
      <c r="Q496" s="1131"/>
      <c r="R496" s="903"/>
      <c r="S496" s="1034"/>
      <c r="T496" s="1034"/>
      <c r="U496" s="1065">
        <v>496</v>
      </c>
      <c r="V496" s="472"/>
    </row>
    <row r="497" spans="1:22" ht="15.75" customHeight="1">
      <c r="A497" s="1172" t="s">
        <v>257</v>
      </c>
      <c r="B497" s="1102"/>
      <c r="C497" s="1145">
        <f>IF(C495="","",C494*C495*C496)</f>
        <v>4.1999999999999993</v>
      </c>
      <c r="D497" s="1145">
        <f>IF(D495="","",D494*D495*D496)</f>
        <v>4.1999999999999993</v>
      </c>
      <c r="E497" s="1145">
        <f>IF(E495="","",E494*E495*E496)</f>
        <v>4.1999999999999993</v>
      </c>
      <c r="F497" s="1145">
        <f>IF(F495="","",F494*F495*F496)</f>
        <v>4.1999999999999993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3"/>
      <c r="S497" s="1034"/>
      <c r="T497" s="1034"/>
      <c r="U497" s="1065">
        <v>497</v>
      </c>
      <c r="V497" s="472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3"/>
      <c r="S498" s="1034"/>
      <c r="T498" s="1034"/>
      <c r="U498" s="1065">
        <v>498</v>
      </c>
      <c r="V498" s="472"/>
    </row>
    <row r="499" spans="1:22" ht="15.75" customHeight="1">
      <c r="A499" s="1123" t="str">
        <f>$G$1 &amp; " (%)"</f>
        <v>kcal (%)</v>
      </c>
      <c r="B499" s="1103"/>
      <c r="C499" s="1421">
        <f>IF(C497="","",C497*C498/C$46/365/$F$1)</f>
        <v>2.0665362035225043E-3</v>
      </c>
      <c r="D499" s="1421">
        <f>IF(D497="","",D497*D498/D$46/365/$F$1)</f>
        <v>1.8082191780821914E-3</v>
      </c>
      <c r="E499" s="1421">
        <f>IF(E497="","",E497*E498/E$46/365/$F$1)</f>
        <v>1.4465753424657531E-3</v>
      </c>
      <c r="F499" s="1421">
        <f>IF(F497="","",F497*F498/F$46/365/$F$1)</f>
        <v>1.6073059360730592E-3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>
        <f>IF(SUM(H499)=SUM(C499),"",SUM(H499)-SUM(C499))</f>
        <v>-2.0665362035225043E-3</v>
      </c>
      <c r="N499" s="1150">
        <f>IF(SUM(I499)=SUM(D499),"",SUM(I499)-SUM(D499))</f>
        <v>-1.8082191780821914E-3</v>
      </c>
      <c r="O499" s="1150">
        <f>IF(SUM(J499)=SUM(E499),"",SUM(J499)-SUM(E499))</f>
        <v>-1.4465753424657531E-3</v>
      </c>
      <c r="P499" s="1150">
        <f>IF(SUM(K499)=SUM(F499),"",SUM(K499)-SUM(F499))</f>
        <v>-1.6073059360730592E-3</v>
      </c>
      <c r="Q499" s="1131"/>
      <c r="R499" s="1064"/>
      <c r="S499" s="1027"/>
      <c r="T499" s="1027"/>
      <c r="U499" s="1065">
        <v>499</v>
      </c>
      <c r="V499" s="472"/>
    </row>
    <row r="500" spans="1:22" ht="15.75" customHeight="1">
      <c r="A500" s="1190" t="s">
        <v>282</v>
      </c>
      <c r="B500" s="1105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500</v>
      </c>
      <c r="V500" s="472"/>
    </row>
    <row r="501" spans="1:22" ht="15.75" customHeight="1">
      <c r="A501" s="1123" t="s">
        <v>280</v>
      </c>
      <c r="B501" s="1105"/>
      <c r="C501" s="1145">
        <f>IF(C500="","",C497*C500)</f>
        <v>41.999999999999993</v>
      </c>
      <c r="D501" s="1145">
        <f>IF(D500="","",D497*D500)</f>
        <v>41.999999999999993</v>
      </c>
      <c r="E501" s="1145">
        <f>IF(E500="","",E497*E500)</f>
        <v>41.999999999999993</v>
      </c>
      <c r="F501" s="1145">
        <f>IF(F500="","",F497*F500)</f>
        <v>41.999999999999993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1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20" t="str">
        <f>IF(Data!A502="","",Data!A502)</f>
        <v>Sweet potatoes purchase - per kg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3"/>
      <c r="S502" s="1034"/>
      <c r="T502" s="1034"/>
      <c r="U502" s="1065">
        <v>502</v>
      </c>
      <c r="V502" s="472"/>
    </row>
    <row r="503" spans="1:22" s="1167" customFormat="1" ht="15.75" customHeight="1">
      <c r="A503" s="1123" t="s">
        <v>283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3"/>
      <c r="S503" s="1034"/>
      <c r="T503" s="1034"/>
      <c r="U503" s="1065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3"/>
      <c r="S504" s="1034"/>
      <c r="T504" s="1034"/>
      <c r="U504" s="1065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505</v>
      </c>
      <c r="V505" s="472"/>
    </row>
    <row r="506" spans="1:22" ht="15.75" customHeight="1">
      <c r="A506" s="1191" t="s">
        <v>282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506</v>
      </c>
      <c r="V506" s="472"/>
    </row>
    <row r="507" spans="1:22" ht="15.75" customHeight="1">
      <c r="A507" s="1123" t="s">
        <v>280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1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4" t="str">
        <f>IF(Data!A508="","",Data!A508)</f>
        <v>Sugar purchase - per kg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3"/>
      <c r="S508" s="1034"/>
      <c r="T508" s="1034"/>
      <c r="U508" s="1065">
        <v>508</v>
      </c>
      <c r="V508" s="472"/>
    </row>
    <row r="509" spans="1:22" ht="15.75" customHeight="1">
      <c r="A509" s="1123" t="s">
        <v>283</v>
      </c>
      <c r="B509" s="1103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8"/>
      <c r="N509" s="968"/>
      <c r="O509" s="968"/>
      <c r="P509" s="968"/>
      <c r="Q509" s="1131"/>
      <c r="R509" s="903"/>
      <c r="S509" s="1034"/>
      <c r="T509" s="1034"/>
      <c r="U509" s="1065">
        <v>509</v>
      </c>
      <c r="V509" s="472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3"/>
      <c r="S510" s="1034"/>
      <c r="T510" s="1034"/>
      <c r="U510" s="1065">
        <v>510</v>
      </c>
      <c r="V510" s="472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7.8277886497064592E-3</v>
      </c>
      <c r="E511" s="1425">
        <f>IF(SUM(E508)=0,"",E508*E509*E510/E$46/365/$F$1)</f>
        <v>1.2524461839530331E-2</v>
      </c>
      <c r="F511" s="1425">
        <f>IF(SUM(F508)=0,"",F508*F509*F510/F$46/365/$F$1)</f>
        <v>1.3916068710589258E-2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-7.8277886497064592E-3</v>
      </c>
      <c r="O511" s="1150">
        <f>IF(SUM(J511)=SUM(E511),"",SUM(J511)-SUM(E511))</f>
        <v>-1.2524461839530331E-2</v>
      </c>
      <c r="P511" s="1150">
        <f>IF(SUM(K511)=SUM(F511),"",SUM(K511)-SUM(F511))</f>
        <v>-1.3916068710589258E-2</v>
      </c>
      <c r="Q511" s="1131"/>
      <c r="R511" s="1064"/>
      <c r="S511" s="1027"/>
      <c r="T511" s="1027"/>
      <c r="U511" s="1065">
        <v>511</v>
      </c>
      <c r="V511" s="472"/>
    </row>
    <row r="512" spans="1:22" ht="15.75" customHeight="1">
      <c r="A512" s="1191" t="s">
        <v>282</v>
      </c>
      <c r="B512" s="1105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512</v>
      </c>
      <c r="V512" s="472"/>
    </row>
    <row r="513" spans="1:22" s="1167" customFormat="1" ht="15.75" customHeight="1">
      <c r="A513" s="1123" t="s">
        <v>280</v>
      </c>
      <c r="B513" s="1102"/>
      <c r="C513" s="1426">
        <f>IF(C512="","",C508*C509*C512)</f>
        <v>144</v>
      </c>
      <c r="D513" s="1426">
        <f>IF(D512="","",D508*D509*D512)</f>
        <v>144</v>
      </c>
      <c r="E513" s="1426">
        <f>IF(E512="","",E508*E509*E512)</f>
        <v>288</v>
      </c>
      <c r="F513" s="1426">
        <f>IF(F512="","",F508*F509*F512)</f>
        <v>288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1" t="str">
        <f>[1]ExpFactors!$I$62</f>
        <v>des</v>
      </c>
      <c r="R513" s="903"/>
      <c r="S513" s="1034"/>
      <c r="T513" s="1034"/>
      <c r="U513" s="1065">
        <v>513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3"/>
      <c r="S514" s="1034"/>
      <c r="T514" s="1034"/>
      <c r="U514" s="1065">
        <v>514</v>
      </c>
      <c r="V514" s="472"/>
    </row>
    <row r="515" spans="1:22" ht="15.75" customHeight="1">
      <c r="A515" s="1123" t="s">
        <v>283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3"/>
      <c r="S515" s="1034"/>
      <c r="T515" s="1034"/>
      <c r="U515" s="1065">
        <v>515</v>
      </c>
      <c r="V515" s="472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3"/>
      <c r="S516" s="1034"/>
      <c r="T516" s="1034"/>
      <c r="U516" s="1065">
        <v>516</v>
      </c>
      <c r="V516" s="472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1.7612524461839529E-2</v>
      </c>
      <c r="E517" s="1425">
        <f>IF(SUM(E514)=0,"",E514*E515*E516/E$46/365/$F$1)</f>
        <v>4.2270058708414875E-2</v>
      </c>
      <c r="F517" s="1425">
        <f>IF(SUM(F514)=0,"",F514*F515*F516/F$46/365/$F$1)</f>
        <v>7.8277886497064575E-2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-1.7612524461839529E-2</v>
      </c>
      <c r="O517" s="1150">
        <f>IF(SUM(J517)=SUM(E517),"",SUM(J517)-SUM(E517))</f>
        <v>-4.2270058708414875E-2</v>
      </c>
      <c r="P517" s="1150">
        <f>IF(SUM(K517)=SUM(F517),"",SUM(K517)-SUM(F517))</f>
        <v>-7.8277886497064575E-2</v>
      </c>
      <c r="Q517" s="1131"/>
      <c r="R517" s="1064"/>
      <c r="S517" s="1027"/>
      <c r="T517" s="1027"/>
      <c r="U517" s="1065">
        <v>517</v>
      </c>
      <c r="V517" s="472"/>
    </row>
    <row r="518" spans="1:22" ht="15.75" customHeight="1">
      <c r="A518" s="1191" t="s">
        <v>282</v>
      </c>
      <c r="B518" s="1102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518</v>
      </c>
      <c r="V518" s="472"/>
    </row>
    <row r="519" spans="1:22" ht="15.75" customHeight="1">
      <c r="A519" s="1123" t="s">
        <v>280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432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1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3"/>
      <c r="S520" s="1034"/>
      <c r="T520" s="1034"/>
      <c r="U520" s="1065">
        <v>520</v>
      </c>
      <c r="V520" s="472"/>
    </row>
    <row r="521" spans="1:22" ht="15.75" customHeight="1">
      <c r="A521" s="1123" t="s">
        <v>283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3"/>
      <c r="S521" s="1034"/>
      <c r="T521" s="1034"/>
      <c r="U521" s="1065">
        <v>521</v>
      </c>
      <c r="V521" s="472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3"/>
      <c r="S522" s="1034"/>
      <c r="T522" s="1034"/>
      <c r="U522" s="1065">
        <v>522</v>
      </c>
      <c r="V522" s="472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4"/>
      <c r="S523" s="1027"/>
      <c r="T523" s="1027"/>
      <c r="U523" s="1065">
        <v>523</v>
      </c>
      <c r="V523" s="472"/>
    </row>
    <row r="524" spans="1:22" ht="15.75" customHeight="1">
      <c r="A524" s="1191" t="s">
        <v>282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524</v>
      </c>
      <c r="V524" s="472"/>
    </row>
    <row r="525" spans="1:22" ht="15.75" customHeight="1">
      <c r="A525" s="1123" t="s">
        <v>280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1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286</v>
      </c>
      <c r="B527" s="1102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3"/>
      <c r="S527" s="1034"/>
      <c r="T527" s="1034"/>
      <c r="U527" s="1065">
        <v>527</v>
      </c>
      <c r="V527" s="472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3"/>
      <c r="S528" s="1034"/>
      <c r="T528" s="1034"/>
      <c r="U528" s="1065">
        <v>528</v>
      </c>
      <c r="V528" s="472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3"/>
      <c r="S529" s="1034"/>
      <c r="T529" s="1034"/>
      <c r="U529" s="1065">
        <v>529</v>
      </c>
      <c r="V529" s="472"/>
    </row>
    <row r="530" spans="1:22" ht="15.75" customHeight="1">
      <c r="A530" s="1191" t="s">
        <v>282</v>
      </c>
      <c r="B530" s="1105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3"/>
      <c r="S530" s="1034"/>
      <c r="T530" s="1034"/>
      <c r="U530" s="1065">
        <v>530</v>
      </c>
      <c r="V530" s="472"/>
    </row>
    <row r="531" spans="1:22" ht="15.75" customHeight="1">
      <c r="A531" s="1123" t="s">
        <v>280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1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286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3"/>
      <c r="S533" s="1034"/>
      <c r="T533" s="1034"/>
      <c r="U533" s="1065">
        <v>533</v>
      </c>
      <c r="V533" s="472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3"/>
      <c r="S534" s="1034"/>
      <c r="T534" s="1034"/>
      <c r="U534" s="1065">
        <v>534</v>
      </c>
      <c r="V534" s="472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3"/>
      <c r="S535" s="1034"/>
      <c r="T535" s="1034"/>
      <c r="U535" s="1065">
        <v>535</v>
      </c>
      <c r="V535" s="472"/>
    </row>
    <row r="536" spans="1:22" ht="15.75" customHeight="1">
      <c r="A536" s="1191" t="s">
        <v>282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3"/>
      <c r="S536" s="1034"/>
      <c r="T536" s="1034"/>
      <c r="U536" s="1065">
        <v>536</v>
      </c>
      <c r="V536" s="472"/>
    </row>
    <row r="537" spans="1:22" ht="15.75" customHeight="1">
      <c r="A537" s="1123" t="s">
        <v>280</v>
      </c>
      <c r="B537" s="1102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1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4" t="str">
        <f>IF(Data!A538="","",Data!A538)</f>
        <v>Beef purchase - qty</v>
      </c>
      <c r="B538" s="1102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3"/>
      <c r="S538" s="1034"/>
      <c r="T538" s="1034"/>
      <c r="U538" s="1065">
        <v>538</v>
      </c>
      <c r="V538" s="472"/>
    </row>
    <row r="539" spans="1:22" ht="15.75" customHeight="1">
      <c r="A539" s="1123" t="s">
        <v>283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3"/>
      <c r="S539" s="1034"/>
      <c r="T539" s="1034"/>
      <c r="U539" s="1065">
        <v>539</v>
      </c>
      <c r="V539" s="472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3"/>
      <c r="S540" s="1034"/>
      <c r="T540" s="1034"/>
      <c r="U540" s="1065">
        <v>540</v>
      </c>
      <c r="V540" s="472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>
        <f>IF(SUM(E538)=0,"",E538*E539*E540/E$46/365/$F$1)</f>
        <v>4.5988258317025445E-3</v>
      </c>
      <c r="F541" s="1425">
        <f>IF(SUM(F538)=0,"",F538*F539*F540/F$46/365/$F$1)</f>
        <v>1.0219612959338986E-2</v>
      </c>
      <c r="G541" s="1102"/>
      <c r="H541" s="1425">
        <f>IF(H$46=0,"",H538*H539*SUM($D540)/H$46/365/$F$1)</f>
        <v>0</v>
      </c>
      <c r="I541" s="1425">
        <f>IF(I$46=0,"",I538*I539*SUM($D540)/I$46/365/$F$1)</f>
        <v>0</v>
      </c>
      <c r="J541" s="1425">
        <f>IF(J$46=0,"",J538*J539*SUM($D540)/J$46/365/$F$1)</f>
        <v>0</v>
      </c>
      <c r="K541" s="1425">
        <f>IF(K$46=0,"",K538*K539*SUM($D540)/K$46/365/$F$1)</f>
        <v>0</v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>
        <f>IF(SUM(J541)=SUM(E541),"",SUM(J541)-SUM(E541))</f>
        <v>-4.5988258317025445E-3</v>
      </c>
      <c r="P541" s="1150">
        <f>IF(SUM(K541)=SUM(F541),"",SUM(K541)-SUM(F541))</f>
        <v>-1.0219612959338986E-2</v>
      </c>
      <c r="Q541" s="1131"/>
      <c r="R541" s="903"/>
      <c r="S541" s="1034"/>
      <c r="T541" s="1034"/>
      <c r="U541" s="1065">
        <v>541</v>
      </c>
      <c r="V541" s="472"/>
    </row>
    <row r="542" spans="1:22" ht="15.75" customHeight="1">
      <c r="A542" s="1191" t="s">
        <v>282</v>
      </c>
      <c r="B542" s="1105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3"/>
      <c r="S542" s="1034"/>
      <c r="T542" s="1034"/>
      <c r="U542" s="1065">
        <v>542</v>
      </c>
      <c r="V542" s="472"/>
    </row>
    <row r="543" spans="1:22" ht="15.75" customHeight="1">
      <c r="A543" s="1123" t="s">
        <v>280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>
        <f>IF(E542="","",E538*E539*E542)</f>
        <v>375</v>
      </c>
      <c r="F543" s="1426">
        <f>IF(F542="","",F538*F539*F542)</f>
        <v>750</v>
      </c>
      <c r="G543" s="1102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2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1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286</v>
      </c>
      <c r="B545" s="1102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3"/>
      <c r="S545" s="1034"/>
      <c r="T545" s="1034"/>
      <c r="U545" s="1065">
        <v>545</v>
      </c>
      <c r="V545" s="472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3"/>
      <c r="S546" s="1034"/>
      <c r="T546" s="1034"/>
      <c r="U546" s="1065">
        <v>546</v>
      </c>
      <c r="V546" s="472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3"/>
      <c r="S547" s="1034"/>
      <c r="T547" s="1034"/>
      <c r="U547" s="1065">
        <v>547</v>
      </c>
      <c r="V547" s="472"/>
    </row>
    <row r="548" spans="1:22" ht="15.75" customHeight="1">
      <c r="A548" s="1191" t="s">
        <v>282</v>
      </c>
      <c r="B548" s="1105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3"/>
      <c r="S548" s="1034"/>
      <c r="T548" s="1034"/>
      <c r="U548" s="1065">
        <v>548</v>
      </c>
      <c r="V548" s="472"/>
    </row>
    <row r="549" spans="1:22" ht="15.75" customHeight="1">
      <c r="A549" s="1123" t="s">
        <v>280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1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286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3"/>
      <c r="S551" s="1034"/>
      <c r="T551" s="1034"/>
      <c r="U551" s="1065">
        <v>551</v>
      </c>
      <c r="V551" s="472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3"/>
      <c r="S552" s="1034"/>
      <c r="T552" s="1034"/>
      <c r="U552" s="1065">
        <v>552</v>
      </c>
      <c r="V552" s="472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3"/>
      <c r="S553" s="1034"/>
      <c r="T553" s="1034"/>
      <c r="U553" s="1065">
        <v>553</v>
      </c>
      <c r="V553" s="472"/>
    </row>
    <row r="554" spans="1:22" ht="15.75" customHeight="1">
      <c r="A554" s="1191" t="s">
        <v>282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3"/>
      <c r="S554" s="1034"/>
      <c r="T554" s="1034"/>
      <c r="U554" s="1065">
        <v>554</v>
      </c>
      <c r="V554" s="472"/>
    </row>
    <row r="555" spans="1:22" ht="15.75" customHeight="1">
      <c r="A555" s="1123" t="s">
        <v>280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1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286</v>
      </c>
      <c r="B557" s="1102"/>
      <c r="C557" s="1010">
        <f>IF(Data!BV557="","",Data!BV557)</f>
        <v>24</v>
      </c>
      <c r="D557" s="1010">
        <f>IF(Data!BW557="","",Data!BW557)</f>
        <v>24</v>
      </c>
      <c r="E557" s="1125">
        <f>IF(Data!BX557="","",Data!BX557)</f>
        <v>24</v>
      </c>
      <c r="F557" s="1010">
        <f>IF(Data!BY557="","",Data!BY557)</f>
        <v>24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3"/>
      <c r="S557" s="1034"/>
      <c r="T557" s="1034"/>
      <c r="U557" s="1065">
        <v>557</v>
      </c>
      <c r="V557" s="472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125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3"/>
      <c r="S558" s="1034"/>
      <c r="T558" s="1034"/>
      <c r="U558" s="1065">
        <v>558</v>
      </c>
      <c r="V558" s="472"/>
    </row>
    <row r="559" spans="1:22" ht="15.75" customHeight="1">
      <c r="A559" s="1123" t="str">
        <f>$G$1 &amp; " (%)"</f>
        <v>kcal (%)</v>
      </c>
      <c r="B559" s="1102"/>
      <c r="C559" s="1425">
        <f>IF(SUM(C557)=0,"",C557*C558/C$46/365/$F$1)</f>
        <v>8.9460441710930946E-4</v>
      </c>
      <c r="D559" s="1543">
        <f>IF(SUM(D557)=0,"",D557*D558/D$46/365/$F$1)</f>
        <v>7.8277886497064571E-4</v>
      </c>
      <c r="E559" s="1543">
        <f>IF(SUM(E557)=0,"",E557*E558/E$46/365/$F$1)</f>
        <v>6.2622309197651665E-4</v>
      </c>
      <c r="F559" s="1425">
        <f>IF(SUM(F557)=0,"",F557*F558/F$46/365/$F$1)</f>
        <v>6.9580343552946302E-4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>
        <f>IF(SUM(H559)=SUM(C559),"",SUM(H559)-SUM(C559))</f>
        <v>-8.9460441710930946E-4</v>
      </c>
      <c r="N559" s="1150">
        <f>IF(SUM(I559)=SUM(D559),"",SUM(I559)-SUM(D559))</f>
        <v>-7.8277886497064571E-4</v>
      </c>
      <c r="O559" s="1150">
        <f>IF(SUM(J559)=SUM(E559),"",SUM(J559)-SUM(E559))</f>
        <v>-6.2622309197651665E-4</v>
      </c>
      <c r="P559" s="1150">
        <f>IF(SUM(K559)=SUM(F559),"",SUM(K559)-SUM(F559))</f>
        <v>-6.9580343552946302E-4</v>
      </c>
      <c r="Q559" s="1131"/>
      <c r="R559" s="903"/>
      <c r="S559" s="1034"/>
      <c r="T559" s="1034"/>
      <c r="U559" s="1065">
        <v>559</v>
      </c>
      <c r="V559" s="472"/>
    </row>
    <row r="560" spans="1:22" ht="15.75" customHeight="1">
      <c r="A560" s="1191" t="s">
        <v>282</v>
      </c>
      <c r="B560" s="1102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3"/>
      <c r="S560" s="1034"/>
      <c r="T560" s="1034"/>
      <c r="U560" s="1065">
        <v>560</v>
      </c>
      <c r="V560" s="472"/>
    </row>
    <row r="561" spans="1:22" ht="15.75" customHeight="1">
      <c r="A561" s="1123" t="s">
        <v>280</v>
      </c>
      <c r="B561" s="1102"/>
      <c r="C561" s="1426">
        <f>IF(C560="","",C557*C560)</f>
        <v>480</v>
      </c>
      <c r="D561" s="1426">
        <f>IF(D560="","",D557*D560)</f>
        <v>480</v>
      </c>
      <c r="E561" s="1426">
        <f>IF(E560="","",E557*E560)</f>
        <v>480</v>
      </c>
      <c r="F561" s="1426">
        <f>IF(F560="","",F557*F560)</f>
        <v>480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1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286</v>
      </c>
      <c r="B563" s="1102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3"/>
      <c r="S563" s="1034"/>
      <c r="T563" s="1034"/>
      <c r="U563" s="1065">
        <v>563</v>
      </c>
      <c r="V563" s="472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3"/>
      <c r="S564" s="1034"/>
      <c r="T564" s="1034"/>
      <c r="U564" s="1065">
        <v>564</v>
      </c>
      <c r="V564" s="472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543">
        <f>IF(SUM(D563)=0,"",D563*D564/D$46/365/$F$1)</f>
        <v>1.5655577299412916E-4</v>
      </c>
      <c r="E565" s="1543">
        <f>IF(SUM(E563)=0,"",E563*E564/E$46/365/$F$1)</f>
        <v>7.5146771037181998E-4</v>
      </c>
      <c r="F565" s="1425">
        <f>IF(SUM(F563)=0,"",F563*F564/F$46/365/$F$1)</f>
        <v>1.2524461839530333E-3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>
        <f>IF(SUM(I565)=SUM(D565),"",SUM(I565)-SUM(D565))</f>
        <v>-1.5655577299412916E-4</v>
      </c>
      <c r="O565" s="1150">
        <f>IF(SUM(J565)=SUM(E565),"",SUM(J565)-SUM(E565))</f>
        <v>-7.5146771037181998E-4</v>
      </c>
      <c r="P565" s="1150">
        <f>IF(SUM(K565)=SUM(F565),"",SUM(K565)-SUM(F565))</f>
        <v>-1.2524461839530333E-3</v>
      </c>
      <c r="Q565" s="1131"/>
      <c r="R565" s="903"/>
      <c r="S565" s="1034"/>
      <c r="T565" s="1034"/>
      <c r="U565" s="1065">
        <v>565</v>
      </c>
      <c r="V565" s="472"/>
    </row>
    <row r="566" spans="1:22" ht="15.75" customHeight="1">
      <c r="A566" s="1191" t="s">
        <v>282</v>
      </c>
      <c r="B566" s="1102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3"/>
      <c r="S566" s="1034"/>
      <c r="T566" s="1034"/>
      <c r="U566" s="1065">
        <v>566</v>
      </c>
      <c r="V566" s="472"/>
    </row>
    <row r="567" spans="1:22" ht="15.75" customHeight="1">
      <c r="A567" s="1123" t="s">
        <v>280</v>
      </c>
      <c r="B567" s="1102"/>
      <c r="C567" s="1426" t="str">
        <f>IF(C566="","",C563*C566)</f>
        <v/>
      </c>
      <c r="D567" s="1426">
        <f>IF(D566="","",D563*D566)</f>
        <v>14</v>
      </c>
      <c r="E567" s="1426">
        <f>IF(E566="","",E563*E566)</f>
        <v>120</v>
      </c>
      <c r="F567" s="1426">
        <f>IF(F566="","",F563*F566)</f>
        <v>180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1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286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3"/>
      <c r="S569" s="1034"/>
      <c r="T569" s="1034"/>
      <c r="U569" s="1065">
        <v>569</v>
      </c>
      <c r="V569" s="472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3"/>
      <c r="S570" s="1034"/>
      <c r="T570" s="1034"/>
      <c r="U570" s="1065">
        <v>570</v>
      </c>
      <c r="V570" s="472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3"/>
      <c r="S571" s="1034"/>
      <c r="T571" s="1034"/>
      <c r="U571" s="1065">
        <v>571</v>
      </c>
      <c r="V571" s="472"/>
    </row>
    <row r="572" spans="1:22" ht="15.75" customHeight="1">
      <c r="A572" s="1191" t="s">
        <v>282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3"/>
      <c r="S572" s="1034"/>
      <c r="T572" s="1034"/>
      <c r="U572" s="1065">
        <v>572</v>
      </c>
      <c r="V572" s="472"/>
    </row>
    <row r="573" spans="1:22" ht="15.75" customHeight="1">
      <c r="A573" s="1123" t="s">
        <v>280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1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3"/>
      <c r="S574" s="1034"/>
      <c r="T574" s="1034"/>
      <c r="U574" s="1065">
        <v>574</v>
      </c>
      <c r="V574" s="472"/>
    </row>
    <row r="575" spans="1:22" ht="15.75" customHeight="1">
      <c r="A575" s="1123" t="s">
        <v>283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3"/>
      <c r="S575" s="1034"/>
      <c r="T575" s="1034"/>
      <c r="U575" s="1065">
        <v>575</v>
      </c>
      <c r="V575" s="472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3"/>
      <c r="S576" s="1034"/>
      <c r="T576" s="1034"/>
      <c r="U576" s="1065">
        <v>576</v>
      </c>
      <c r="V576" s="472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3"/>
      <c r="S577" s="1034"/>
      <c r="T577" s="1034"/>
      <c r="U577" s="1065">
        <v>577</v>
      </c>
      <c r="V577" s="472"/>
    </row>
    <row r="578" spans="1:22" ht="15.75" customHeight="1">
      <c r="A578" s="1191" t="s">
        <v>282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3"/>
      <c r="S578" s="1034"/>
      <c r="T578" s="1034"/>
      <c r="U578" s="1065">
        <v>578</v>
      </c>
      <c r="V578" s="472"/>
    </row>
    <row r="579" spans="1:22" ht="15.75" customHeight="1">
      <c r="A579" s="1123" t="s">
        <v>280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1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20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3"/>
      <c r="S580" s="1034"/>
      <c r="T580" s="1034"/>
      <c r="U580" s="1065">
        <v>580</v>
      </c>
      <c r="V580" s="472"/>
    </row>
    <row r="581" spans="1:22" ht="15.75" customHeight="1">
      <c r="A581" s="1123" t="s">
        <v>283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3"/>
      <c r="S581" s="1034"/>
      <c r="T581" s="1034"/>
      <c r="U581" s="1065">
        <v>581</v>
      </c>
      <c r="V581" s="472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3"/>
      <c r="S582" s="1034"/>
      <c r="T582" s="1034"/>
      <c r="U582" s="1065">
        <v>582</v>
      </c>
      <c r="V582" s="472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3"/>
      <c r="S583" s="1034"/>
      <c r="T583" s="1034"/>
      <c r="U583" s="1065">
        <v>583</v>
      </c>
      <c r="V583" s="472"/>
    </row>
    <row r="584" spans="1:22" ht="15.75" customHeight="1">
      <c r="A584" s="1191" t="s">
        <v>282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3"/>
      <c r="S584" s="1034"/>
      <c r="T584" s="1034"/>
      <c r="U584" s="1065">
        <v>584</v>
      </c>
      <c r="V584" s="472"/>
    </row>
    <row r="585" spans="1:22" ht="15.75" customHeight="1">
      <c r="A585" s="1123" t="s">
        <v>280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1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20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3"/>
      <c r="S586" s="1034"/>
      <c r="T586" s="1034"/>
      <c r="U586" s="1065">
        <v>586</v>
      </c>
      <c r="V586" s="472"/>
    </row>
    <row r="587" spans="1:22" ht="15.75" customHeight="1">
      <c r="A587" s="1123" t="s">
        <v>283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3"/>
      <c r="S587" s="1034"/>
      <c r="T587" s="1034"/>
      <c r="U587" s="1065">
        <v>587</v>
      </c>
      <c r="V587" s="472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3"/>
      <c r="S588" s="1034"/>
      <c r="T588" s="1034"/>
      <c r="U588" s="1065">
        <v>588</v>
      </c>
      <c r="V588" s="472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3"/>
      <c r="S589" s="1034"/>
      <c r="T589" s="1034"/>
      <c r="U589" s="1065">
        <v>589</v>
      </c>
      <c r="V589" s="472"/>
    </row>
    <row r="590" spans="1:22" ht="15.75" customHeight="1">
      <c r="A590" s="1191" t="s">
        <v>282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3"/>
      <c r="S590" s="1034"/>
      <c r="T590" s="1034"/>
      <c r="U590" s="1065">
        <v>590</v>
      </c>
      <c r="V590" s="472"/>
    </row>
    <row r="591" spans="1:22" ht="15.75" customHeight="1">
      <c r="A591" s="1123" t="s">
        <v>280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1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4"/>
      <c r="S592" s="864"/>
      <c r="T592" s="864"/>
      <c r="U592" s="1065">
        <v>592</v>
      </c>
      <c r="V592" s="472"/>
    </row>
    <row r="593" spans="1:22" ht="15.75" customHeight="1">
      <c r="A593" s="1123" t="s">
        <v>286</v>
      </c>
      <c r="B593" s="1102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3"/>
      <c r="S593" s="1034"/>
      <c r="T593" s="1034"/>
      <c r="U593" s="1065">
        <v>593</v>
      </c>
      <c r="V593" s="472"/>
    </row>
    <row r="594" spans="1:22" ht="15.75" customHeight="1">
      <c r="A594" s="1123" t="s">
        <v>283</v>
      </c>
      <c r="B594" s="1105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3"/>
      <c r="S594" s="1034"/>
      <c r="T594" s="1034"/>
      <c r="U594" s="1065">
        <v>594</v>
      </c>
      <c r="V594" s="472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3"/>
      <c r="S595" s="1034"/>
      <c r="T595" s="1034"/>
      <c r="U595" s="1065">
        <v>595</v>
      </c>
      <c r="V595" s="472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7.3804864411518029E-4</v>
      </c>
      <c r="D596" s="1149">
        <f>IF(D593="","",D593*D594*D595/D$46/365/$F$1)</f>
        <v>3.2289628180039139E-3</v>
      </c>
      <c r="E596" s="1149">
        <f>IF(E593="","",E593*E594*E595/E$46/365/$F$1)</f>
        <v>2.0665362035225047E-3</v>
      </c>
      <c r="F596" s="1149">
        <f>IF(F593="","",F593*F594*F595/F$46/365/$F$1)</f>
        <v>2.8701891715590348E-3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-7.3804864411518029E-4</v>
      </c>
      <c r="N596" s="1150">
        <f>IF(SUM(I596)=SUM(D596),"",SUM(I596)-SUM(D596))</f>
        <v>-3.2289628180039139E-3</v>
      </c>
      <c r="O596" s="1150">
        <f>IF(SUM(J596)=SUM(E596),"",SUM(J596)-SUM(E596))</f>
        <v>-2.0665362035225047E-3</v>
      </c>
      <c r="P596" s="1150">
        <f>IF(SUM(K596)=SUM(F596),"",SUM(K596)-SUM(F596))</f>
        <v>-2.8701891715590348E-3</v>
      </c>
      <c r="Q596" s="1131"/>
      <c r="R596" s="1064"/>
      <c r="S596" s="1027"/>
      <c r="T596" s="1027"/>
      <c r="U596" s="1065">
        <v>596</v>
      </c>
      <c r="V596" s="472"/>
    </row>
    <row r="597" spans="1:22" ht="15.75" customHeight="1">
      <c r="A597" s="1191" t="s">
        <v>282</v>
      </c>
      <c r="B597" s="1102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597</v>
      </c>
      <c r="V597" s="472"/>
    </row>
    <row r="598" spans="1:22" ht="15.75" customHeight="1">
      <c r="A598" s="1123" t="s">
        <v>280</v>
      </c>
      <c r="B598" s="1102"/>
      <c r="C598" s="1145">
        <f>IF(C597="","",C593*C594*C597)</f>
        <v>12</v>
      </c>
      <c r="D598" s="1145">
        <f>IF(D597="","",D593*D594*D597)</f>
        <v>120</v>
      </c>
      <c r="E598" s="1145">
        <f>IF(E597="","",E593*E594*E597)</f>
        <v>48</v>
      </c>
      <c r="F598" s="1145" t="str">
        <f>IF(F597="","",F593*F594*F597)</f>
        <v/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1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3"/>
      <c r="S599" s="1034"/>
      <c r="T599" s="1034"/>
      <c r="U599" s="1065">
        <v>599</v>
      </c>
      <c r="V599" s="472"/>
    </row>
    <row r="600" spans="1:22" ht="15.75" customHeight="1">
      <c r="A600" s="1123" t="s">
        <v>286</v>
      </c>
      <c r="B600" s="1102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3"/>
      <c r="S600" s="1034"/>
      <c r="T600" s="1034"/>
      <c r="U600" s="1065">
        <v>600</v>
      </c>
      <c r="V600" s="472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3"/>
      <c r="S601" s="1034"/>
      <c r="T601" s="1034"/>
      <c r="U601" s="1065">
        <v>601</v>
      </c>
      <c r="V601" s="472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>
        <f>IF(E600="","",E600*E601/E$46/365/$F$1)</f>
        <v>1.1898238747553816E-2</v>
      </c>
      <c r="F602" s="1425">
        <f>IF(F600="","",F600*F601/F$46/365/$F$1)</f>
        <v>1.3220265275059796E-2</v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>
        <f>IF(SUM(J602)=SUM(E602),"",SUM(J602)-SUM(E602))</f>
        <v>-1.1898238747553816E-2</v>
      </c>
      <c r="P602" s="1150">
        <f>IF(SUM(K602)=SUM(F602),"",SUM(K602)-SUM(F602))</f>
        <v>-1.3220265275059796E-2</v>
      </c>
      <c r="Q602" s="1131"/>
      <c r="R602" s="903"/>
      <c r="S602" s="1034"/>
      <c r="T602" s="1034"/>
      <c r="U602" s="1065">
        <v>602</v>
      </c>
      <c r="V602" s="472"/>
    </row>
    <row r="603" spans="1:22" ht="15.75" customHeight="1">
      <c r="A603" s="1191" t="s">
        <v>282</v>
      </c>
      <c r="B603" s="1102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3"/>
      <c r="S603" s="1034"/>
      <c r="T603" s="1034"/>
      <c r="U603" s="1065">
        <v>603</v>
      </c>
      <c r="V603" s="472"/>
    </row>
    <row r="604" spans="1:22" ht="15.75" customHeight="1">
      <c r="A604" s="1123" t="s">
        <v>280</v>
      </c>
      <c r="B604" s="1102"/>
      <c r="C604" s="1426" t="str">
        <f>IF(C603="","",C600*C603)</f>
        <v/>
      </c>
      <c r="D604" s="1426" t="str">
        <f>IF(D603="","",D600*D603)</f>
        <v/>
      </c>
      <c r="E604" s="1426">
        <f>IF(E603="","",E600*E603)</f>
        <v>480</v>
      </c>
      <c r="F604" s="1426">
        <f>IF(F603="","",F600*F603)</f>
        <v>480</v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1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3"/>
      <c r="S605" s="1034"/>
      <c r="T605" s="1034"/>
      <c r="U605" s="1065">
        <v>605</v>
      </c>
      <c r="V605" s="472"/>
    </row>
    <row r="606" spans="1:22" ht="15.75" customHeight="1">
      <c r="A606" s="1123" t="s">
        <v>286</v>
      </c>
      <c r="B606" s="1102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3"/>
      <c r="S606" s="1034"/>
      <c r="T606" s="1034"/>
      <c r="U606" s="1065">
        <v>606</v>
      </c>
      <c r="V606" s="472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3"/>
      <c r="S607" s="1034"/>
      <c r="T607" s="1034"/>
      <c r="U607" s="1065">
        <v>607</v>
      </c>
      <c r="V607" s="472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2.7643276488677662E-2</v>
      </c>
      <c r="D608" s="1425" t="str">
        <f>IF(D606="","",D606*D607/D$46/365/$F$1)</f>
        <v/>
      </c>
      <c r="E608" s="1425" t="str">
        <f>IF(E606="","",E606*E607/E$46/365/$F$1)</f>
        <v/>
      </c>
      <c r="F608" s="1425" t="str">
        <f>IF(F606="","",F606*F607/F$46/365/$F$1)</f>
        <v/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-2.7643276488677662E-2</v>
      </c>
      <c r="N608" s="1150" t="str">
        <f>IF(SUM(I608)=SUM(D608),"",SUM(I608)-SUM(D608))</f>
        <v/>
      </c>
      <c r="O608" s="1150" t="str">
        <f>IF(SUM(J608)=SUM(E608),"",SUM(J608)-SUM(E608))</f>
        <v/>
      </c>
      <c r="P608" s="1150" t="str">
        <f>IF(SUM(K608)=SUM(F608),"",SUM(K608)-SUM(F608))</f>
        <v/>
      </c>
      <c r="Q608" s="1131"/>
      <c r="R608" s="903"/>
      <c r="S608" s="1034"/>
      <c r="T608" s="1034"/>
      <c r="U608" s="1065">
        <v>608</v>
      </c>
      <c r="V608" s="472"/>
    </row>
    <row r="609" spans="1:22" ht="15.75" customHeight="1">
      <c r="A609" s="1191" t="s">
        <v>282</v>
      </c>
      <c r="B609" s="1102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3"/>
      <c r="S609" s="1034"/>
      <c r="T609" s="1034"/>
      <c r="U609" s="1065">
        <v>609</v>
      </c>
      <c r="V609" s="472"/>
    </row>
    <row r="610" spans="1:22" ht="15.75" customHeight="1">
      <c r="A610" s="1123" t="s">
        <v>280</v>
      </c>
      <c r="B610" s="1102"/>
      <c r="C610" s="1426">
        <f>IF(C609="","",C606*C609)</f>
        <v>240</v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1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3"/>
      <c r="S611" s="1034"/>
      <c r="T611" s="1034"/>
      <c r="U611" s="1065">
        <v>611</v>
      </c>
      <c r="V611" s="472"/>
    </row>
    <row r="612" spans="1:22" ht="15.75" customHeight="1">
      <c r="A612" s="1123" t="s">
        <v>286</v>
      </c>
      <c r="B612" s="1102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3"/>
      <c r="S612" s="1034"/>
      <c r="T612" s="1034"/>
      <c r="U612" s="1065">
        <v>612</v>
      </c>
      <c r="V612" s="472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3"/>
      <c r="S613" s="1034"/>
      <c r="T613" s="1034"/>
      <c r="U613" s="1065">
        <v>613</v>
      </c>
      <c r="V613" s="472"/>
    </row>
    <row r="614" spans="1:22" ht="15.75" customHeight="1">
      <c r="A614" s="1123" t="str">
        <f>$G$1 &amp; " (%)"</f>
        <v>kcal (%)</v>
      </c>
      <c r="B614" s="1102"/>
      <c r="C614" s="1149">
        <f>IF(C612="","",C612*C613/C$46/365/$F$1)</f>
        <v>1.5655577299412918E-2</v>
      </c>
      <c r="D614" s="1149">
        <f>IF(D612="","",D612*D613/D$46/365/$F$1)</f>
        <v>1.3698630136986301E-2</v>
      </c>
      <c r="E614" s="1149">
        <f>IF(E612="","",E612*E613/E$46/365/$F$1)</f>
        <v>6.5753424657534251E-3</v>
      </c>
      <c r="F614" s="1149">
        <f>IF(F612="","",F612*F613/F$46/365/$F$1)</f>
        <v>7.3059360730593605E-3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>
        <f>IF(SUM(H614)=SUM(C614),"",SUM(H614)-SUM(C614))</f>
        <v>-1.5655577299412918E-2</v>
      </c>
      <c r="N614" s="1150">
        <f>IF(SUM(I614)=SUM(D614),"",SUM(I614)-SUM(D614))</f>
        <v>-1.3698630136986301E-2</v>
      </c>
      <c r="O614" s="1150">
        <f>IF(SUM(J614)=SUM(E614),"",SUM(J614)-SUM(E614))</f>
        <v>-6.5753424657534251E-3</v>
      </c>
      <c r="P614" s="1150">
        <f>IF(SUM(K614)=SUM(F614),"",SUM(K614)-SUM(F614))</f>
        <v>-7.3059360730593605E-3</v>
      </c>
      <c r="Q614" s="1131"/>
      <c r="R614" s="903"/>
      <c r="S614" s="1034"/>
      <c r="T614" s="1034"/>
      <c r="U614" s="1065">
        <v>614</v>
      </c>
      <c r="V614" s="472"/>
    </row>
    <row r="615" spans="1:22" ht="15.75" customHeight="1">
      <c r="A615" s="1191" t="s">
        <v>282</v>
      </c>
      <c r="B615" s="1102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3"/>
      <c r="S615" s="1034"/>
      <c r="T615" s="1034"/>
      <c r="U615" s="1065">
        <v>615</v>
      </c>
      <c r="V615" s="472"/>
    </row>
    <row r="616" spans="1:22" ht="15.75" customHeight="1">
      <c r="A616" s="1123" t="s">
        <v>280</v>
      </c>
      <c r="B616" s="1102"/>
      <c r="C616" s="1145">
        <f>IF(C615="","",C612*C615)</f>
        <v>800</v>
      </c>
      <c r="D616" s="1145">
        <f>IF(D615="","",D612*D615)</f>
        <v>800</v>
      </c>
      <c r="E616" s="1145">
        <f>IF(E615="","",E612*E615)</f>
        <v>480</v>
      </c>
      <c r="F616" s="1145">
        <f>IF(F615="","",F612*F615)</f>
        <v>480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1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3"/>
      <c r="S617" s="1034"/>
      <c r="T617" s="1034"/>
      <c r="U617" s="1065">
        <v>617</v>
      </c>
      <c r="V617" s="472"/>
    </row>
    <row r="618" spans="1:22" ht="15.75" customHeight="1">
      <c r="A618" s="1123" t="s">
        <v>286</v>
      </c>
      <c r="B618" s="1102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3"/>
      <c r="S618" s="1034"/>
      <c r="T618" s="1034"/>
      <c r="U618" s="1065">
        <v>618</v>
      </c>
      <c r="V618" s="472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3"/>
      <c r="S619" s="1034"/>
      <c r="T619" s="1034"/>
      <c r="U619" s="1065">
        <v>619</v>
      </c>
      <c r="V619" s="472"/>
    </row>
    <row r="620" spans="1:22" ht="15.75" customHeight="1">
      <c r="A620" s="1123" t="str">
        <f>$G$1 &amp; " (%)"</f>
        <v>kcal (%)</v>
      </c>
      <c r="B620" s="1102"/>
      <c r="C620" s="1425" t="str">
        <f>IF(C618="","",C618*C619/C$46/365/$F$1)</f>
        <v/>
      </c>
      <c r="D620" s="1425">
        <f>IF(D618="","",D618*D619/D$46/365/$F$1)</f>
        <v>1.1330724070450097E-2</v>
      </c>
      <c r="E620" s="1425">
        <f>IF(E618="","",E618*E619/E$46/365/$F$1)</f>
        <v>7.5538160469667322E-3</v>
      </c>
      <c r="F620" s="1425">
        <f>IF(F618="","",F618*F619/F$46/365/$F$1)</f>
        <v>5.8751902587519025E-3</v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 t="str">
        <f>IF(SUM(H620)=SUM(C620),"",SUM(H620)-SUM(C620))</f>
        <v/>
      </c>
      <c r="N620" s="1150">
        <f>IF(SUM(I620)=SUM(D620),"",SUM(I620)-SUM(D620))</f>
        <v>-1.1330724070450097E-2</v>
      </c>
      <c r="O620" s="1150">
        <f>IF(SUM(J620)=SUM(E620),"",SUM(J620)-SUM(E620))</f>
        <v>-7.5538160469667322E-3</v>
      </c>
      <c r="P620" s="1150">
        <f>IF(SUM(K620)=SUM(F620),"",SUM(K620)-SUM(F620))</f>
        <v>-5.8751902587519025E-3</v>
      </c>
      <c r="Q620" s="1131"/>
      <c r="R620" s="903"/>
      <c r="S620" s="1034"/>
      <c r="T620" s="1034"/>
      <c r="U620" s="1065">
        <v>620</v>
      </c>
      <c r="V620" s="472"/>
    </row>
    <row r="621" spans="1:22" ht="15.75" customHeight="1">
      <c r="A621" s="1191" t="s">
        <v>282</v>
      </c>
      <c r="B621" s="1102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3"/>
      <c r="S621" s="1034"/>
      <c r="T621" s="1034"/>
      <c r="U621" s="1065">
        <v>621</v>
      </c>
      <c r="V621" s="472"/>
    </row>
    <row r="622" spans="1:22" ht="15.75" customHeight="1">
      <c r="A622" s="1123" t="s">
        <v>280</v>
      </c>
      <c r="B622" s="1102"/>
      <c r="C622" s="1426" t="str">
        <f>IF(C621="","",C618*C621)</f>
        <v/>
      </c>
      <c r="D622" s="1426">
        <f>IF(D621="","",D618*D621)</f>
        <v>60</v>
      </c>
      <c r="E622" s="1426">
        <f>IF(E621="","",E618*E621)</f>
        <v>50</v>
      </c>
      <c r="F622" s="1426">
        <f>IF(F621="","",F618*F621)</f>
        <v>35</v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1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3"/>
      <c r="S623" s="1034"/>
      <c r="T623" s="1034"/>
      <c r="U623" s="1065">
        <v>623</v>
      </c>
      <c r="V623" s="472"/>
    </row>
    <row r="624" spans="1:22" ht="15.75" customHeight="1">
      <c r="A624" s="1123" t="s">
        <v>286</v>
      </c>
      <c r="B624" s="1102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3"/>
      <c r="S624" s="1034"/>
      <c r="T624" s="1034"/>
      <c r="U624" s="1065">
        <v>624</v>
      </c>
      <c r="V624" s="472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3"/>
      <c r="S625" s="1034"/>
      <c r="T625" s="1034"/>
      <c r="U625" s="1065">
        <v>625</v>
      </c>
      <c r="V625" s="472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3.5381604696673195E-2</v>
      </c>
      <c r="D626" s="1149">
        <f>IF(D624="","",D624*D625/D$46/365/$F$1)</f>
        <v>2.6536203522504891E-2</v>
      </c>
      <c r="E626" s="1149">
        <f>IF(E624="","",E624*E625/E$46/365/$F$1)</f>
        <v>2.6536203522504891E-2</v>
      </c>
      <c r="F626" s="1149">
        <f>IF(F624="","",F624*F625/F$46/365/$F$1)</f>
        <v>5.8969341161121985E-2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-3.5381604696673195E-2</v>
      </c>
      <c r="N626" s="1150">
        <f>IF(SUM(I626)=SUM(D626),"",SUM(I626)-SUM(D626))</f>
        <v>-2.6536203522504891E-2</v>
      </c>
      <c r="O626" s="1150">
        <f>IF(SUM(J626)=SUM(E626),"",SUM(J626)-SUM(E626))</f>
        <v>-2.6536203522504891E-2</v>
      </c>
      <c r="P626" s="1150">
        <f>IF(SUM(K626)=SUM(F626),"",SUM(K626)-SUM(F626))</f>
        <v>-5.8969341161121985E-2</v>
      </c>
      <c r="Q626" s="1131"/>
      <c r="R626" s="903"/>
      <c r="S626" s="1034"/>
      <c r="T626" s="1034"/>
      <c r="U626" s="1065">
        <v>626</v>
      </c>
      <c r="V626" s="472"/>
    </row>
    <row r="627" spans="1:22" ht="15.75" customHeight="1">
      <c r="A627" s="1191" t="s">
        <v>282</v>
      </c>
      <c r="B627" s="1102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3"/>
      <c r="S627" s="1034"/>
      <c r="T627" s="1034"/>
      <c r="U627" s="1065">
        <v>627</v>
      </c>
      <c r="V627" s="472"/>
    </row>
    <row r="628" spans="1:22" ht="15.75" customHeight="1">
      <c r="A628" s="1123" t="s">
        <v>280</v>
      </c>
      <c r="B628" s="1102"/>
      <c r="C628" s="1145">
        <f>IF(C627="","",C624*C627)</f>
        <v>336</v>
      </c>
      <c r="D628" s="1145">
        <f>IF(D627="","",D624*D627)</f>
        <v>288</v>
      </c>
      <c r="E628" s="1145">
        <f>IF(E627="","",E624*E627)</f>
        <v>360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1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3"/>
      <c r="S629" s="1034"/>
      <c r="T629" s="1034"/>
      <c r="U629" s="1065">
        <v>629</v>
      </c>
      <c r="V629" s="472"/>
    </row>
    <row r="630" spans="1:22" ht="15.75" customHeight="1">
      <c r="A630" s="1123" t="s">
        <v>286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3"/>
      <c r="S630" s="1034"/>
      <c r="T630" s="1034"/>
      <c r="U630" s="1065">
        <v>630</v>
      </c>
      <c r="V630" s="472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3"/>
      <c r="S631" s="1034"/>
      <c r="T631" s="1034"/>
      <c r="U631" s="1065">
        <v>631</v>
      </c>
      <c r="V631" s="472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3"/>
      <c r="S632" s="1034"/>
      <c r="T632" s="1034"/>
      <c r="U632" s="1065">
        <v>632</v>
      </c>
      <c r="V632" s="472"/>
    </row>
    <row r="633" spans="1:22" ht="15.75" customHeight="1">
      <c r="A633" s="1191" t="s">
        <v>282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3"/>
      <c r="S633" s="1034"/>
      <c r="T633" s="1034"/>
      <c r="U633" s="1065">
        <v>633</v>
      </c>
      <c r="V633" s="472"/>
    </row>
    <row r="634" spans="1:22" ht="15.75" customHeight="1">
      <c r="A634" s="1123" t="s">
        <v>280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1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4"/>
      <c r="S635" s="864"/>
      <c r="T635" s="864"/>
      <c r="U635" s="1065">
        <v>635</v>
      </c>
      <c r="V635" s="472"/>
    </row>
    <row r="636" spans="1:22" ht="15.75" customHeight="1">
      <c r="A636" s="1123" t="s">
        <v>286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3"/>
      <c r="S636" s="1034"/>
      <c r="T636" s="1034"/>
      <c r="U636" s="1065">
        <v>636</v>
      </c>
      <c r="V636" s="472"/>
    </row>
    <row r="637" spans="1:22" ht="15.75" customHeight="1">
      <c r="A637" s="1123" t="s">
        <v>283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3"/>
      <c r="S637" s="1034"/>
      <c r="T637" s="1034"/>
      <c r="U637" s="1065">
        <v>637</v>
      </c>
      <c r="V637" s="472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3"/>
      <c r="S638" s="1034"/>
      <c r="T638" s="1034"/>
      <c r="U638" s="1065">
        <v>638</v>
      </c>
      <c r="V638" s="472"/>
    </row>
    <row r="639" spans="1:22" ht="15.75" customHeight="1">
      <c r="A639" s="1123" t="str">
        <f>$G$1 &amp; " (%)"</f>
        <v>kcal (%)</v>
      </c>
      <c r="B639" s="1102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639</v>
      </c>
      <c r="V639" s="472"/>
    </row>
    <row r="640" spans="1:22" ht="15.75" customHeight="1">
      <c r="A640" s="1191" t="s">
        <v>282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640</v>
      </c>
      <c r="V640" s="472"/>
    </row>
    <row r="641" spans="1:22" ht="15.75" customHeight="1">
      <c r="A641" s="1123" t="s">
        <v>280</v>
      </c>
      <c r="B641" s="1103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1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6" t="s">
        <v>288</v>
      </c>
      <c r="B642" s="1105"/>
      <c r="C642" s="1197"/>
      <c r="D642" s="1197"/>
      <c r="E642" s="1197"/>
      <c r="F642" s="891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4"/>
      <c r="S642" s="864"/>
      <c r="T642" s="864"/>
      <c r="U642" s="1065">
        <v>642</v>
      </c>
      <c r="V642" s="472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4"/>
      <c r="S643" s="864"/>
      <c r="T643" s="864"/>
      <c r="U643" s="1065">
        <v>643</v>
      </c>
      <c r="V643" s="472"/>
    </row>
    <row r="644" spans="1:22" ht="15.75" customHeight="1">
      <c r="A644" s="1123" t="s">
        <v>290</v>
      </c>
      <c r="B644" s="1105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5"/>
      <c r="H644" s="1198" t="str">
        <f>IF(SUM(C644)&gt;0,C644*'Exp factors'!C$28,"")</f>
        <v/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644</v>
      </c>
      <c r="V644" s="472"/>
    </row>
    <row r="645" spans="1:22" s="1167" customFormat="1" ht="15.75" customHeight="1">
      <c r="A645" s="1123" t="s">
        <v>291</v>
      </c>
      <c r="B645" s="1105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2"/>
      <c r="H645" s="1198" t="str">
        <f t="shared" ref="H645:K646" si="27">IF(C645&gt;0,C645,"")</f>
        <v/>
      </c>
      <c r="I645" s="1198">
        <f t="shared" si="27"/>
        <v>1</v>
      </c>
      <c r="J645" s="1198" t="str">
        <f t="shared" si="27"/>
        <v/>
      </c>
      <c r="K645" s="1198" t="str">
        <f t="shared" si="27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645</v>
      </c>
      <c r="V645" s="1166"/>
    </row>
    <row r="646" spans="1:22" ht="15.75" customHeight="1">
      <c r="A646" s="1123" t="s">
        <v>278</v>
      </c>
      <c r="B646" s="1168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2"/>
      <c r="H646" s="1198" t="str">
        <f t="shared" si="27"/>
        <v/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646</v>
      </c>
      <c r="V646" s="472"/>
    </row>
    <row r="647" spans="1:22" s="1148" customFormat="1" ht="15.75" customHeight="1">
      <c r="A647" s="1123" t="s">
        <v>292</v>
      </c>
      <c r="B647" s="1105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 t="str">
        <f>IF(C645="","",((C644*C645*C646*C647)*3630*$K$1)/C$46/365/$F$1)</f>
        <v/>
      </c>
      <c r="D648" s="1149">
        <f>IF(D645="","",((D644*D645*D646*D647)*3630*$K$1)/D$46/365/$F$1)</f>
        <v>1.4207436399217222E-2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 t="str">
        <f>IF(H645="","",((H644*H645*H646*C647)*3630*$K$1)/H$46/365/$F$1)</f>
        <v/>
      </c>
      <c r="I648" s="1149">
        <f>IF(I645="","",((I644*I645*I646*D647)*3630*$K$1)/I$46/365/$F$1)</f>
        <v>1.7048923679060662E-2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 t="str">
        <f>IF(H648="","",SUM(H648)-SUM(C648))</f>
        <v/>
      </c>
      <c r="N648" s="1150">
        <f>IF(I648="","",SUM(I648)-SUM(D648))</f>
        <v>2.8414872798434403E-3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648</v>
      </c>
      <c r="V648" s="472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4"/>
      <c r="S649" s="864"/>
      <c r="T649" s="864"/>
      <c r="U649" s="1065">
        <v>649</v>
      </c>
      <c r="V649" s="472"/>
    </row>
    <row r="650" spans="1:22" ht="15.75" customHeight="1">
      <c r="A650" s="1123" t="s">
        <v>290</v>
      </c>
      <c r="B650" s="1105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650</v>
      </c>
      <c r="V650" s="472"/>
    </row>
    <row r="651" spans="1:22" ht="15.75" customHeight="1">
      <c r="A651" s="1123" t="s">
        <v>291</v>
      </c>
      <c r="B651" s="1168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2"/>
      <c r="H651" s="1198">
        <f t="shared" ref="H651:K652" si="28">IF(C651&gt;0,C651,"")</f>
        <v>1</v>
      </c>
      <c r="I651" s="1198">
        <f t="shared" si="28"/>
        <v>1</v>
      </c>
      <c r="J651" s="1198" t="str">
        <f t="shared" si="28"/>
        <v/>
      </c>
      <c r="K651" s="1198" t="str">
        <f t="shared" si="28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651</v>
      </c>
      <c r="V651" s="472"/>
    </row>
    <row r="652" spans="1:22" ht="15.75" customHeight="1">
      <c r="A652" s="1123" t="s">
        <v>278</v>
      </c>
      <c r="B652" s="1105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2"/>
      <c r="H652" s="1198">
        <f t="shared" si="28"/>
        <v>1</v>
      </c>
      <c r="I652" s="1198">
        <f t="shared" si="28"/>
        <v>1</v>
      </c>
      <c r="J652" s="1198" t="str">
        <f t="shared" si="28"/>
        <v/>
      </c>
      <c r="K652" s="1198" t="str">
        <f t="shared" si="28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652</v>
      </c>
      <c r="V652" s="472"/>
    </row>
    <row r="653" spans="1:22" ht="15.75" customHeight="1">
      <c r="A653" s="1123" t="s">
        <v>292</v>
      </c>
      <c r="B653" s="1102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653</v>
      </c>
      <c r="V653" s="472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1.3530891808778304E-2</v>
      </c>
      <c r="D654" s="1149">
        <f>IF(D651="","",((D650*D651*D652*D653)*3630*$K$1)/D$46/365/$F$1)</f>
        <v>1.4207436399217222E-2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1.6237070170533968E-2</v>
      </c>
      <c r="I654" s="1149">
        <f>IF(I651="","",((I650*I651*I652*D653)*3630*$K$1)/I$46/365/$F$1)</f>
        <v>1.7048923679060662E-2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2.7061783617556637E-3</v>
      </c>
      <c r="N654" s="1150">
        <f>IF(I654="","",SUM(I654)-SUM(D654))</f>
        <v>2.8414872798434403E-3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654</v>
      </c>
      <c r="V654" s="472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4"/>
      <c r="S655" s="864"/>
      <c r="T655" s="864"/>
      <c r="U655" s="1065">
        <v>655</v>
      </c>
      <c r="V655" s="472"/>
    </row>
    <row r="656" spans="1:22" ht="15.75" customHeight="1">
      <c r="A656" s="1123" t="s">
        <v>290</v>
      </c>
      <c r="B656" s="1102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 t="str">
        <f>IF(SUM(C656)&gt;0,C656*'Exp factors'!C$28,"")</f>
        <v/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656</v>
      </c>
      <c r="V656" s="472"/>
    </row>
    <row r="657" spans="1:22" ht="15.75" customHeight="1">
      <c r="A657" s="1123" t="s">
        <v>291</v>
      </c>
      <c r="B657" s="1102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 t="str">
        <f t="shared" ref="H657:K658" si="29">IF(C657&gt;0,C657,"")</f>
        <v/>
      </c>
      <c r="I657" s="1198">
        <f t="shared" si="29"/>
        <v>1</v>
      </c>
      <c r="J657" s="1198" t="str">
        <f t="shared" si="29"/>
        <v/>
      </c>
      <c r="K657" s="1198" t="str">
        <f t="shared" si="29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657</v>
      </c>
      <c r="V657" s="472"/>
    </row>
    <row r="658" spans="1:22" ht="15.75" customHeight="1">
      <c r="A658" s="1123" t="s">
        <v>278</v>
      </c>
      <c r="B658" s="1102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 t="str">
        <f t="shared" si="29"/>
        <v/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658</v>
      </c>
      <c r="V658" s="472"/>
    </row>
    <row r="659" spans="1:22" ht="15.75" customHeight="1">
      <c r="A659" s="1123" t="s">
        <v>292</v>
      </c>
      <c r="B659" s="1102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659</v>
      </c>
      <c r="V659" s="472"/>
    </row>
    <row r="660" spans="1:22" ht="15.75" customHeight="1">
      <c r="A660" s="1099" t="str">
        <f>$G$1 &amp; " (%)"</f>
        <v>kcal (%)</v>
      </c>
      <c r="B660" s="1102"/>
      <c r="C660" s="1149" t="str">
        <f>IF(C657="","",((C656*C657*C658*C659)*3630*$K$1)/C$46/365/$F$1)</f>
        <v/>
      </c>
      <c r="D660" s="1149">
        <f>IF(D657="","",((D656*D657*D658*D659)*3630*$K$1)/D$46/365/$F$1)</f>
        <v>1.0655577299412916E-2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 t="str">
        <f>IF(H657="","",((H656*H657*H658*C659)*3630*$K$1)/H$46/365/$F$1)</f>
        <v/>
      </c>
      <c r="I660" s="1149">
        <f>IF(I657="","",((I656*I657*I658*D659)*3630*$K$1)/I$46/365/$F$1)</f>
        <v>1.2786692759295497E-2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 t="str">
        <f>IF(H660="","",SUM(H660)-SUM(C660))</f>
        <v/>
      </c>
      <c r="N660" s="1150">
        <f>IF(I660="","",SUM(I660)-SUM(D660))</f>
        <v>2.1311154598825811E-3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661</v>
      </c>
      <c r="V661" s="472"/>
    </row>
    <row r="662" spans="1:22" ht="15.75" customHeight="1">
      <c r="A662" s="1123" t="s">
        <v>278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662</v>
      </c>
      <c r="V662" s="472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663</v>
      </c>
      <c r="V663" s="472"/>
    </row>
    <row r="664" spans="1:22" ht="15.75" customHeight="1">
      <c r="A664" s="1199" t="s">
        <v>296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2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665</v>
      </c>
      <c r="V665" s="472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>
        <f>IF(D665="","",D665/D$46*8/12*5/7*0.5)</f>
        <v>2.976190476190476E-2</v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2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3"/>
      <c r="S667" s="1034"/>
      <c r="T667" s="1034"/>
      <c r="U667" s="1065">
        <v>667</v>
      </c>
      <c r="V667" s="472"/>
    </row>
    <row r="668" spans="1:22" ht="15.75" customHeight="1">
      <c r="A668" s="1123" t="s">
        <v>283</v>
      </c>
      <c r="B668" s="1102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668</v>
      </c>
      <c r="V668" s="472"/>
    </row>
    <row r="669" spans="1:22" ht="15.75" customHeight="1">
      <c r="A669" s="1123" t="str">
        <f>$G$1 &amp; " (%)"</f>
        <v>kcal (%)</v>
      </c>
      <c r="B669" s="1102"/>
      <c r="C669" s="1149">
        <f>IF(C667="","",C667*C668/0.6/C$46/365)</f>
        <v>3.261578604044358E-2</v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3"/>
      <c r="S670" s="1034"/>
      <c r="T670" s="1034"/>
      <c r="U670" s="1065">
        <v>670</v>
      </c>
      <c r="V670" s="472"/>
    </row>
    <row r="671" spans="1:22" ht="15.75" customHeight="1">
      <c r="A671" s="1123" t="s">
        <v>283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671</v>
      </c>
      <c r="V671" s="472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3"/>
      <c r="S673" s="1034"/>
      <c r="T673" s="1034"/>
      <c r="U673" s="1065">
        <v>673</v>
      </c>
      <c r="V673" s="472"/>
    </row>
    <row r="674" spans="1:22" ht="15.75" customHeight="1">
      <c r="A674" s="1123" t="s">
        <v>283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674</v>
      </c>
      <c r="V674" s="472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675</v>
      </c>
      <c r="V675" s="472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4"/>
      <c r="S676" s="864"/>
      <c r="T676" s="864"/>
      <c r="U676" s="1065">
        <v>676</v>
      </c>
      <c r="V676" s="472"/>
    </row>
    <row r="677" spans="1:22" ht="15.75" customHeight="1">
      <c r="A677" s="1123" t="s">
        <v>286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5"/>
      <c r="I677" s="295"/>
      <c r="J677" s="295"/>
      <c r="K677" s="295"/>
      <c r="L677" s="1102"/>
      <c r="M677" s="968"/>
      <c r="N677" s="968"/>
      <c r="O677" s="968"/>
      <c r="P677" s="968"/>
      <c r="Q677" s="1131"/>
      <c r="R677" s="903"/>
      <c r="S677" s="1034"/>
      <c r="T677" s="1034"/>
      <c r="U677" s="1065">
        <v>677</v>
      </c>
      <c r="V677" s="472"/>
    </row>
    <row r="678" spans="1:22" ht="15.75" customHeight="1">
      <c r="A678" s="1123" t="s">
        <v>283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5"/>
      <c r="I678" s="295"/>
      <c r="J678" s="295"/>
      <c r="K678" s="295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678</v>
      </c>
      <c r="V678" s="472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3"/>
      <c r="S679" s="1034"/>
      <c r="T679" s="1034"/>
      <c r="U679" s="1065">
        <v>679</v>
      </c>
      <c r="V679" s="472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680</v>
      </c>
      <c r="V680" s="472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4"/>
      <c r="S681" s="864"/>
      <c r="T681" s="864"/>
      <c r="U681" s="1065">
        <v>681</v>
      </c>
      <c r="V681" s="472"/>
    </row>
    <row r="682" spans="1:22" ht="15.75" customHeight="1">
      <c r="A682" s="1123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5"/>
      <c r="I682" s="295"/>
      <c r="J682" s="295"/>
      <c r="K682" s="295"/>
      <c r="L682" s="1102"/>
      <c r="M682" s="968"/>
      <c r="N682" s="968"/>
      <c r="O682" s="968"/>
      <c r="P682" s="968"/>
      <c r="Q682" s="1131"/>
      <c r="R682" s="903"/>
      <c r="S682" s="1034"/>
      <c r="T682" s="1034"/>
      <c r="U682" s="1065">
        <v>682</v>
      </c>
      <c r="V682" s="472"/>
    </row>
    <row r="683" spans="1:22" ht="15.75" customHeight="1">
      <c r="A683" s="1123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5"/>
      <c r="I683" s="295"/>
      <c r="J683" s="295"/>
      <c r="K683" s="295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683</v>
      </c>
      <c r="V683" s="472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3"/>
      <c r="S684" s="1034"/>
      <c r="T684" s="1034"/>
      <c r="U684" s="1065">
        <v>684</v>
      </c>
      <c r="V684" s="472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4"/>
      <c r="S686" s="864"/>
      <c r="T686" s="864"/>
      <c r="U686" s="1065">
        <v>686</v>
      </c>
      <c r="V686" s="472"/>
    </row>
    <row r="687" spans="1:22" ht="15.75" customHeight="1">
      <c r="A687" s="1123" t="s">
        <v>286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3"/>
      <c r="S687" s="1034"/>
      <c r="T687" s="1034"/>
      <c r="U687" s="1065">
        <v>687</v>
      </c>
      <c r="V687" s="472"/>
    </row>
    <row r="688" spans="1:22" ht="15.75" customHeight="1">
      <c r="A688" s="1123" t="s">
        <v>283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688</v>
      </c>
      <c r="V688" s="472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3"/>
      <c r="S689" s="1034"/>
      <c r="T689" s="1034"/>
      <c r="U689" s="1065">
        <v>689</v>
      </c>
      <c r="V689" s="472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690</v>
      </c>
      <c r="V690" s="472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4"/>
      <c r="S691" s="864"/>
      <c r="T691" s="864"/>
      <c r="U691" s="1065">
        <v>691</v>
      </c>
      <c r="V691" s="472"/>
    </row>
    <row r="692" spans="1:22" ht="15.75" customHeight="1">
      <c r="A692" s="1123" t="s">
        <v>286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5"/>
      <c r="I692" s="295"/>
      <c r="J692" s="295"/>
      <c r="K692" s="295"/>
      <c r="L692" s="1102"/>
      <c r="M692" s="968"/>
      <c r="N692" s="968"/>
      <c r="O692" s="968"/>
      <c r="P692" s="968"/>
      <c r="Q692" s="1131"/>
      <c r="R692" s="903"/>
      <c r="S692" s="1034"/>
      <c r="T692" s="1034"/>
      <c r="U692" s="1065">
        <v>692</v>
      </c>
      <c r="V692" s="472"/>
    </row>
    <row r="693" spans="1:22" ht="15.75" customHeight="1">
      <c r="A693" s="1123" t="s">
        <v>283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5"/>
      <c r="I693" s="295"/>
      <c r="J693" s="295"/>
      <c r="K693" s="295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693</v>
      </c>
      <c r="V693" s="472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3"/>
      <c r="S694" s="1034"/>
      <c r="T694" s="1034"/>
      <c r="U694" s="1065">
        <v>694</v>
      </c>
      <c r="V694" s="472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695</v>
      </c>
      <c r="V695" s="472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4"/>
      <c r="S696" s="864"/>
      <c r="T696" s="864"/>
      <c r="U696" s="1065">
        <v>696</v>
      </c>
      <c r="V696" s="472"/>
    </row>
    <row r="697" spans="1:22" ht="15.75" customHeight="1">
      <c r="A697" s="1123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5"/>
      <c r="I697" s="295"/>
      <c r="J697" s="295"/>
      <c r="K697" s="295"/>
      <c r="L697" s="1102"/>
      <c r="M697" s="968"/>
      <c r="N697" s="968"/>
      <c r="O697" s="968"/>
      <c r="P697" s="968"/>
      <c r="Q697" s="1131"/>
      <c r="R697" s="903"/>
      <c r="S697" s="1034"/>
      <c r="T697" s="1034"/>
      <c r="U697" s="1065">
        <v>697</v>
      </c>
      <c r="V697" s="472"/>
    </row>
    <row r="698" spans="1:22" ht="15.75" customHeight="1">
      <c r="A698" s="1123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5"/>
      <c r="I698" s="295"/>
      <c r="J698" s="295"/>
      <c r="K698" s="295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698</v>
      </c>
      <c r="V698" s="472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3"/>
      <c r="S699" s="1034"/>
      <c r="T699" s="1034"/>
      <c r="U699" s="1065">
        <v>699</v>
      </c>
      <c r="V699" s="472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700</v>
      </c>
      <c r="V700" s="472"/>
    </row>
    <row r="701" spans="1:22" ht="15.75" customHeight="1">
      <c r="A701" s="1199" t="s">
        <v>306</v>
      </c>
      <c r="B701" s="954"/>
      <c r="C701" s="891"/>
      <c r="D701" s="891"/>
      <c r="E701" s="891"/>
      <c r="F701" s="891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4"/>
      <c r="S701" s="864"/>
      <c r="T701" s="864"/>
      <c r="U701" s="1065">
        <v>701</v>
      </c>
      <c r="V701" s="472"/>
    </row>
    <row r="702" spans="1:22" ht="15.75" customHeight="1">
      <c r="A702" s="1203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4"/>
      <c r="S702" s="864"/>
      <c r="T702" s="864"/>
      <c r="U702" s="1065">
        <v>702</v>
      </c>
      <c r="V702" s="472"/>
    </row>
    <row r="703" spans="1:22" ht="15.75" customHeight="1">
      <c r="A703" s="1123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703</v>
      </c>
      <c r="V703" s="472"/>
    </row>
    <row r="704" spans="1:22" ht="15.75" customHeight="1">
      <c r="A704" s="1123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704</v>
      </c>
      <c r="V704" s="472"/>
    </row>
    <row r="705" spans="1:22" ht="15.75" customHeight="1">
      <c r="A705" s="1123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705</v>
      </c>
      <c r="V705" s="472"/>
    </row>
    <row r="706" spans="1:22" ht="15.75" customHeight="1">
      <c r="A706" s="1123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706</v>
      </c>
      <c r="V706" s="472"/>
    </row>
    <row r="707" spans="1:22" ht="15.75" customHeight="1">
      <c r="A707" s="1169" t="s">
        <v>309</v>
      </c>
      <c r="B707" s="954"/>
      <c r="C707" s="1145">
        <f>IF(Data!BV707="","",Data!BV707)</f>
        <v>710</v>
      </c>
      <c r="D707" s="1145">
        <f>IF(Data!BW707="","",Data!BW707)</f>
        <v>450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852</v>
      </c>
      <c r="I707" s="1198">
        <f>IF(D707="","",D707*'Exp factors'!D$28)</f>
        <v>540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142</v>
      </c>
      <c r="N707" s="1122">
        <f>IF(I707="","",SUM(I707)-SUM(D707))</f>
        <v>90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3"/>
      <c r="S707" s="1034"/>
      <c r="T707" s="1034"/>
      <c r="U707" s="1065">
        <v>707</v>
      </c>
      <c r="V707" s="472"/>
    </row>
    <row r="708" spans="1:22" ht="15.75" customHeight="1">
      <c r="A708" s="1203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4"/>
      <c r="S708" s="864"/>
      <c r="T708" s="864"/>
      <c r="U708" s="1065">
        <v>708</v>
      </c>
      <c r="V708" s="472"/>
    </row>
    <row r="709" spans="1:22" ht="15.75" customHeight="1">
      <c r="A709" s="1123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709</v>
      </c>
      <c r="V709" s="472"/>
    </row>
    <row r="710" spans="1:22" ht="15.75" customHeight="1">
      <c r="A710" s="1123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710</v>
      </c>
      <c r="V710" s="472"/>
    </row>
    <row r="711" spans="1:22" ht="15.75" customHeight="1">
      <c r="A711" s="1123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711</v>
      </c>
      <c r="V711" s="472"/>
    </row>
    <row r="712" spans="1:22" ht="15.75" customHeight="1">
      <c r="A712" s="1123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712</v>
      </c>
      <c r="V712" s="472"/>
    </row>
    <row r="713" spans="1:22" ht="15.75" customHeight="1">
      <c r="A713" s="1169" t="s">
        <v>309</v>
      </c>
      <c r="B713" s="954"/>
      <c r="C713" s="1145">
        <f>IF(Data!BV713="","",Data!BV713)</f>
        <v>0</v>
      </c>
      <c r="D713" s="1145">
        <f>IF(Data!BW713="","",Data!BW713)</f>
        <v>950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0</v>
      </c>
      <c r="I713" s="1198">
        <f>IF(D713="","",D713*'Exp factors'!D$28)</f>
        <v>1140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190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3"/>
      <c r="S713" s="1034"/>
      <c r="T713" s="1034"/>
      <c r="U713" s="1065">
        <v>713</v>
      </c>
      <c r="V713" s="472"/>
    </row>
    <row r="714" spans="1:22" ht="15.75" customHeight="1">
      <c r="A714" s="1203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4"/>
      <c r="S714" s="864"/>
      <c r="T714" s="864"/>
      <c r="U714" s="1065">
        <v>714</v>
      </c>
      <c r="V714" s="472"/>
    </row>
    <row r="715" spans="1:22" ht="15.75" customHeight="1">
      <c r="A715" s="1123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715</v>
      </c>
      <c r="V715" s="472"/>
    </row>
    <row r="716" spans="1:22" ht="15.75" customHeight="1">
      <c r="A716" s="1123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716</v>
      </c>
      <c r="V716" s="472"/>
    </row>
    <row r="717" spans="1:22" ht="15.75" customHeight="1">
      <c r="A717" s="1123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717</v>
      </c>
      <c r="V717" s="472"/>
    </row>
    <row r="718" spans="1:22" ht="15.75" customHeight="1">
      <c r="A718" s="1123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718</v>
      </c>
      <c r="V718" s="472"/>
    </row>
    <row r="719" spans="1:22" ht="15.75" customHeight="1">
      <c r="A719" s="1169" t="s">
        <v>309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3"/>
      <c r="S719" s="1034"/>
      <c r="T719" s="1034"/>
      <c r="U719" s="1065">
        <v>719</v>
      </c>
      <c r="V719" s="472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720</v>
      </c>
      <c r="V720" s="472"/>
    </row>
    <row r="721" spans="1:22" ht="15.75" customHeight="1">
      <c r="A721" s="1123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721</v>
      </c>
      <c r="V721" s="472"/>
    </row>
    <row r="722" spans="1:22" ht="15.75" customHeight="1">
      <c r="A722" s="1123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68"/>
      <c r="N722" s="968"/>
      <c r="O722" s="968"/>
      <c r="P722" s="968"/>
      <c r="Q722" s="1131"/>
      <c r="R722" s="903"/>
      <c r="S722" s="1034"/>
      <c r="T722" s="1034"/>
      <c r="U722" s="1065">
        <v>722</v>
      </c>
      <c r="V722" s="472"/>
    </row>
    <row r="723" spans="1:22" ht="15.75" customHeight="1">
      <c r="A723" s="1169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724</v>
      </c>
      <c r="V724" s="472"/>
    </row>
    <row r="725" spans="1:22" ht="15.75" customHeight="1">
      <c r="A725" s="1099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3"/>
      <c r="S725" s="1034"/>
      <c r="T725" s="1034"/>
      <c r="U725" s="1065">
        <v>725</v>
      </c>
      <c r="V725" s="472"/>
    </row>
    <row r="726" spans="1:22" ht="15.75" customHeight="1">
      <c r="A726" s="1099" t="s">
        <v>309</v>
      </c>
      <c r="B726" s="954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727</v>
      </c>
      <c r="V727" s="472"/>
    </row>
    <row r="728" spans="1:22" ht="15.75" customHeight="1">
      <c r="A728" s="1123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728</v>
      </c>
      <c r="V728" s="472"/>
    </row>
    <row r="729" spans="1:22" ht="15.75" customHeight="1">
      <c r="A729" s="1123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729</v>
      </c>
      <c r="V729" s="472"/>
    </row>
    <row r="730" spans="1:22" ht="15.75" customHeight="1">
      <c r="A730" s="1123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730</v>
      </c>
      <c r="V730" s="472"/>
    </row>
    <row r="731" spans="1:22" ht="15.75" customHeight="1">
      <c r="A731" s="1169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3"/>
      <c r="S731" s="1034"/>
      <c r="T731" s="1034"/>
      <c r="U731" s="1065">
        <v>731</v>
      </c>
      <c r="V731" s="472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732</v>
      </c>
      <c r="V732" s="472"/>
    </row>
    <row r="733" spans="1:22" ht="15.75" customHeight="1">
      <c r="A733" s="1123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733</v>
      </c>
      <c r="V733" s="472"/>
    </row>
    <row r="734" spans="1:22" ht="15.75" customHeight="1">
      <c r="A734" s="1123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734</v>
      </c>
      <c r="V734" s="472"/>
    </row>
    <row r="735" spans="1:22" ht="15.75" customHeight="1">
      <c r="A735" s="1123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735</v>
      </c>
      <c r="V735" s="472"/>
    </row>
    <row r="736" spans="1:22" ht="15.75" customHeight="1">
      <c r="A736" s="1099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3"/>
      <c r="S736" s="1034"/>
      <c r="T736" s="1034"/>
      <c r="U736" s="1065">
        <v>736</v>
      </c>
      <c r="V736" s="472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4"/>
      <c r="S737" s="864"/>
      <c r="T737" s="864"/>
      <c r="U737" s="1065">
        <v>737</v>
      </c>
      <c r="V737" s="472"/>
    </row>
    <row r="738" spans="1:22" ht="15.75" hidden="1" customHeight="1">
      <c r="A738" s="1204" t="s">
        <v>290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738</v>
      </c>
      <c r="V738" s="472"/>
    </row>
    <row r="739" spans="1:22" ht="15.75" hidden="1" customHeight="1">
      <c r="A739" s="1204" t="s">
        <v>291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739</v>
      </c>
      <c r="V739" s="472"/>
    </row>
    <row r="740" spans="1:22" ht="15.75" hidden="1" customHeight="1">
      <c r="A740" s="1204" t="s">
        <v>278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740</v>
      </c>
      <c r="V740" s="472"/>
    </row>
    <row r="741" spans="1:22" ht="15.75" hidden="1" customHeight="1">
      <c r="A741" s="1204" t="s">
        <v>308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741</v>
      </c>
      <c r="V741" s="472"/>
    </row>
    <row r="742" spans="1:22" ht="15.75" customHeight="1">
      <c r="A742" s="1099" t="s">
        <v>309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3"/>
      <c r="S742" s="1034"/>
      <c r="T742" s="1034"/>
      <c r="U742" s="1065">
        <v>742</v>
      </c>
      <c r="V742" s="472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4"/>
      <c r="S743" s="864"/>
      <c r="T743" s="864"/>
      <c r="U743" s="1065">
        <v>743</v>
      </c>
      <c r="V743" s="472"/>
    </row>
    <row r="744" spans="1:22" ht="15.75" hidden="1" customHeight="1">
      <c r="A744" s="1204" t="s">
        <v>290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744</v>
      </c>
      <c r="V744" s="472"/>
    </row>
    <row r="745" spans="1:22" ht="15.75" hidden="1" customHeight="1">
      <c r="A745" s="1204" t="s">
        <v>291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745</v>
      </c>
      <c r="V745" s="472"/>
    </row>
    <row r="746" spans="1:22" ht="15.75" hidden="1" customHeight="1">
      <c r="A746" s="1204" t="s">
        <v>278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746</v>
      </c>
      <c r="V746" s="472"/>
    </row>
    <row r="747" spans="1:22" ht="15.75" hidden="1" customHeight="1">
      <c r="A747" s="1204" t="s">
        <v>308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747</v>
      </c>
      <c r="V747" s="472"/>
    </row>
    <row r="748" spans="1:22" ht="15.75" customHeight="1">
      <c r="A748" s="1099" t="s">
        <v>309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3"/>
      <c r="S748" s="1034"/>
      <c r="T748" s="1034"/>
      <c r="U748" s="1065">
        <v>748</v>
      </c>
      <c r="V748" s="472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4"/>
      <c r="S749" s="864"/>
      <c r="T749" s="864"/>
      <c r="U749" s="1065">
        <v>749</v>
      </c>
      <c r="V749" s="472"/>
    </row>
    <row r="750" spans="1:22" ht="15.75" hidden="1" customHeight="1">
      <c r="A750" s="1204" t="s">
        <v>290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750</v>
      </c>
      <c r="V750" s="472"/>
    </row>
    <row r="751" spans="1:22" ht="15.75" hidden="1" customHeight="1">
      <c r="A751" s="1204" t="s">
        <v>291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751</v>
      </c>
      <c r="V751" s="472"/>
    </row>
    <row r="752" spans="1:22" ht="15.75" hidden="1" customHeight="1">
      <c r="A752" s="1204" t="s">
        <v>278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752</v>
      </c>
      <c r="V752" s="472"/>
    </row>
    <row r="753" spans="1:22" ht="15.75" hidden="1" customHeight="1">
      <c r="A753" s="1204" t="s">
        <v>308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753</v>
      </c>
      <c r="V753" s="472"/>
    </row>
    <row r="754" spans="1:22" ht="15.75" customHeight="1">
      <c r="A754" s="1099" t="s">
        <v>309</v>
      </c>
      <c r="B754" s="954"/>
      <c r="C754" s="1145">
        <f>IF(Data!BV754="","",Data!BV754)</f>
        <v>880</v>
      </c>
      <c r="D754" s="1145">
        <f>IF(Data!BW754="","",Data!BW754)</f>
        <v>125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1056</v>
      </c>
      <c r="I754" s="1198">
        <f>IF(D754="","",D754*'Exp factors'!D$36)</f>
        <v>150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176</v>
      </c>
      <c r="N754" s="1122">
        <f>IF(I754="","",SUM(I754)-SUM(D754))</f>
        <v>25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3"/>
      <c r="S754" s="1034"/>
      <c r="T754" s="1034"/>
      <c r="U754" s="1065">
        <v>754</v>
      </c>
      <c r="V754" s="472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755</v>
      </c>
      <c r="V755" s="472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756</v>
      </c>
      <c r="V756" s="472"/>
    </row>
    <row r="757" spans="1:22" ht="15.75" hidden="1" customHeight="1">
      <c r="A757" s="1204" t="s">
        <v>278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757</v>
      </c>
      <c r="V757" s="472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758</v>
      </c>
      <c r="V758" s="472"/>
    </row>
    <row r="759" spans="1:22" ht="15.75" customHeight="1">
      <c r="A759" s="1169" t="s">
        <v>309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601.19999999999993</v>
      </c>
      <c r="F759" s="1145">
        <f>IF(Data!BY759="","",Data!BY759)</f>
        <v>0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3"/>
      <c r="S759" s="1034"/>
      <c r="T759" s="1034"/>
      <c r="U759" s="1065">
        <v>759</v>
      </c>
      <c r="V759" s="472"/>
    </row>
    <row r="760" spans="1:22" ht="15.75" customHeight="1">
      <c r="A760" s="1407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4"/>
      <c r="S760" s="864"/>
      <c r="T760" s="864"/>
      <c r="U760" s="1065">
        <v>760</v>
      </c>
      <c r="V760" s="472"/>
    </row>
    <row r="761" spans="1:22" ht="15.75" customHeight="1">
      <c r="A761" s="1123" t="s">
        <v>291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761</v>
      </c>
      <c r="V761" s="472"/>
    </row>
    <row r="762" spans="1:22" ht="15.75" customHeight="1">
      <c r="A762" s="1123" t="s">
        <v>278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762</v>
      </c>
      <c r="V762" s="472"/>
    </row>
    <row r="763" spans="1:22" ht="15.75" customHeight="1">
      <c r="A763" s="1123" t="s">
        <v>308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763</v>
      </c>
      <c r="V763" s="472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3"/>
      <c r="S764" s="1034"/>
      <c r="T764" s="1034"/>
      <c r="U764" s="1065">
        <v>764</v>
      </c>
      <c r="V764" s="472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4"/>
      <c r="S765" s="864"/>
      <c r="T765" s="864"/>
      <c r="U765" s="1065">
        <v>765</v>
      </c>
      <c r="V765" s="472"/>
    </row>
    <row r="766" spans="1:22" ht="15.75" customHeight="1">
      <c r="A766" s="1204" t="s">
        <v>291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5"/>
      <c r="H766" s="295"/>
      <c r="I766" s="295"/>
      <c r="J766" s="295"/>
      <c r="K766" s="295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766</v>
      </c>
      <c r="V766" s="472"/>
    </row>
    <row r="767" spans="1:22" ht="15.75" customHeight="1">
      <c r="A767" s="1204" t="s">
        <v>278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5"/>
      <c r="H767" s="295"/>
      <c r="I767" s="295"/>
      <c r="J767" s="295"/>
      <c r="K767" s="295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767</v>
      </c>
      <c r="V767" s="472"/>
    </row>
    <row r="768" spans="1:22" ht="15.75" customHeight="1">
      <c r="A768" s="1204" t="s">
        <v>308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5"/>
      <c r="H768" s="295"/>
      <c r="I768" s="295"/>
      <c r="J768" s="295"/>
      <c r="K768" s="295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768</v>
      </c>
      <c r="V768" s="472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>
        <f>IF(SUM(F766)=0,"",F766*F767*F768)</f>
        <v>100</v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3"/>
      <c r="S769" s="1034"/>
      <c r="T769" s="1034"/>
      <c r="U769" s="1065">
        <v>769</v>
      </c>
      <c r="V769" s="472"/>
    </row>
    <row r="770" spans="1:22" ht="15.75" customHeight="1">
      <c r="A770" s="1189" t="s">
        <v>325</v>
      </c>
      <c r="B770" s="1205"/>
      <c r="C770" s="771"/>
      <c r="D770" s="771"/>
      <c r="E770" s="771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30</v>
      </c>
      <c r="F771" s="1125">
        <f>IF(Data!BY771="","",Data!BY771)</f>
        <v>100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-30</v>
      </c>
      <c r="P771" s="1431">
        <f t="shared" si="41"/>
        <v>-100</v>
      </c>
      <c r="Q771" s="1131" t="str">
        <f>'Exp factors'!I71</f>
        <v>mns</v>
      </c>
      <c r="R771" s="1115"/>
      <c r="S771" s="1116"/>
      <c r="T771" s="1116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5"/>
      <c r="C772" s="1125">
        <f>IF(Data!BV772="","",Data!BV772)</f>
        <v>30</v>
      </c>
      <c r="D772" s="1125">
        <f>IF(Data!BW772="","",Data!BW772)</f>
        <v>60</v>
      </c>
      <c r="E772" s="1125">
        <f>IF(Data!BX772="","",Data!BX772)</f>
        <v>60</v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-30</v>
      </c>
      <c r="N772" s="1431">
        <f t="shared" si="41"/>
        <v>-60</v>
      </c>
      <c r="O772" s="1431">
        <f t="shared" si="41"/>
        <v>-60</v>
      </c>
      <c r="P772" s="1431">
        <f t="shared" si="41"/>
        <v>-120</v>
      </c>
      <c r="Q772" s="1131" t="str">
        <f>'Exp factors'!I72</f>
        <v>mns</v>
      </c>
      <c r="R772" s="1115"/>
      <c r="S772" s="1116"/>
      <c r="T772" s="1116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5"/>
      <c r="C773" s="1125">
        <f>IF(Data!BV773="","",Data!BV773)</f>
        <v>63</v>
      </c>
      <c r="D773" s="1125">
        <f>IF(Data!BW773="","",Data!BW773)</f>
        <v>72</v>
      </c>
      <c r="E773" s="1125">
        <f>IF(Data!BX773="","",Data!BX773)</f>
        <v>128</v>
      </c>
      <c r="F773" s="1125">
        <f>IF(Data!BY773="","",Data!BY773)</f>
        <v>240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-63</v>
      </c>
      <c r="N773" s="1431">
        <f t="shared" si="41"/>
        <v>-72</v>
      </c>
      <c r="O773" s="1431">
        <f t="shared" si="41"/>
        <v>-128</v>
      </c>
      <c r="P773" s="1431">
        <f t="shared" si="41"/>
        <v>-240</v>
      </c>
      <c r="Q773" s="1131" t="str">
        <f>'Exp factors'!I73</f>
        <v>mns</v>
      </c>
      <c r="R773" s="1115"/>
      <c r="S773" s="1116"/>
      <c r="T773" s="1116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0</v>
      </c>
      <c r="N774" s="1431">
        <f t="shared" si="41"/>
        <v>0</v>
      </c>
      <c r="O774" s="1431">
        <f t="shared" si="41"/>
        <v>0</v>
      </c>
      <c r="P774" s="1431">
        <f t="shared" si="41"/>
        <v>0</v>
      </c>
      <c r="Q774" s="1131" t="str">
        <f>'Exp factors'!I74</f>
        <v>des</v>
      </c>
      <c r="R774" s="1115"/>
      <c r="S774" s="1116"/>
      <c r="T774" s="1116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5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5"/>
      <c r="H775" s="1192">
        <f>IF(H$46="","",IF('Exp factors'!$B75="poor",'Exp factors'!$G$75*H$46,SUM(C775)*'Exp factors'!C$75))</f>
        <v>128</v>
      </c>
      <c r="I775" s="1192">
        <f>IF(I$46="","",IF('Exp factors'!$B75="poor",'Exp factors'!$G$75*I$46,SUM(D775)*'Exp factors'!D$75))</f>
        <v>180</v>
      </c>
      <c r="J775" s="1192">
        <f>IF(J$46="","",IF('Exp factors'!$B75="poor",'Exp factors'!$G$75*J$46,SUM(E775)*'Exp factors'!E$75))</f>
        <v>180</v>
      </c>
      <c r="K775" s="1192">
        <f>IF(K$46="","",IF('Exp factors'!$B75="poor",'Exp factors'!$G$75*K$46,SUM(F775)*'Exp factors'!F$75))</f>
        <v>350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1"/>
      <c r="R776" s="864"/>
      <c r="S776" s="864"/>
      <c r="T776" s="864"/>
      <c r="U776" s="1065">
        <v>776</v>
      </c>
      <c r="V776" s="472"/>
    </row>
    <row r="777" spans="1:22" ht="15.75" customHeight="1">
      <c r="A777" s="1123" t="s">
        <v>277</v>
      </c>
      <c r="B777" s="1205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5">
        <v>777</v>
      </c>
      <c r="V777" s="472"/>
    </row>
    <row r="778" spans="1:22" ht="15.75" customHeight="1">
      <c r="A778" s="1123" t="s">
        <v>278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5">
        <v>778</v>
      </c>
      <c r="V778" s="472"/>
    </row>
    <row r="779" spans="1:22" ht="15.75" customHeight="1">
      <c r="A779" s="1123" t="s">
        <v>333</v>
      </c>
      <c r="B779" s="1205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5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5">
        <v>779</v>
      </c>
      <c r="V779" s="472"/>
    </row>
    <row r="780" spans="1:22" ht="15.75" customHeight="1">
      <c r="A780" s="1123" t="s">
        <v>280</v>
      </c>
      <c r="B780" s="1205"/>
      <c r="C780" s="1122">
        <f>IF(SUM(C777)=0,"",C777*C778*C779)</f>
        <v>60</v>
      </c>
      <c r="D780" s="1122">
        <f>IF(SUM(D777)=0,"",D777*D778*D779)</f>
        <v>60</v>
      </c>
      <c r="E780" s="1122">
        <f>IF(SUM(E777)=0,"",E777*E778*E779)</f>
        <v>120</v>
      </c>
      <c r="F780" s="1122">
        <f>IF(SUM(F777)=0,"",F777*F778*F779)</f>
        <v>120</v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-60</v>
      </c>
      <c r="N780" s="1431">
        <f t="shared" si="42"/>
        <v>-60</v>
      </c>
      <c r="O780" s="1431">
        <f t="shared" si="42"/>
        <v>-120</v>
      </c>
      <c r="P780" s="1431">
        <f t="shared" si="42"/>
        <v>-120</v>
      </c>
      <c r="Q780" s="1131" t="str">
        <f>'Exp factors'!I90</f>
        <v>mns</v>
      </c>
      <c r="R780" s="1115"/>
      <c r="S780" s="1116"/>
      <c r="T780" s="1116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5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-90</v>
      </c>
      <c r="N781" s="1431">
        <f t="shared" si="42"/>
        <v>-150</v>
      </c>
      <c r="O781" s="1431">
        <f t="shared" si="42"/>
        <v>-180</v>
      </c>
      <c r="P781" s="1431">
        <f t="shared" si="42"/>
        <v>-360</v>
      </c>
      <c r="Q781" s="1131" t="str">
        <f>'Exp factors'!I76</f>
        <v>mns</v>
      </c>
      <c r="R781" s="1115"/>
      <c r="S781" s="1116"/>
      <c r="T781" s="1116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5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360</v>
      </c>
      <c r="K783" s="1192">
        <f>IF(K$46="","",IF('Exp factors'!$B96="poor",'Exp factors'!$G$96*K$46,SUM(F783)*'Exp factors'!F$96))</f>
        <v>1440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0</v>
      </c>
      <c r="Q784" s="1131" t="str">
        <f>'Exp factors'!I97</f>
        <v>des</v>
      </c>
      <c r="R784" s="1115"/>
      <c r="S784" s="1116"/>
      <c r="T784" s="1116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1"/>
      <c r="R785" s="864"/>
      <c r="S785" s="864"/>
      <c r="T785" s="864"/>
      <c r="U785" s="1065">
        <v>785</v>
      </c>
      <c r="V785" s="472"/>
    </row>
    <row r="786" spans="1:22" ht="15.75" customHeight="1">
      <c r="A786" s="1123" t="s">
        <v>277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5">
        <v>786</v>
      </c>
      <c r="V786" s="472"/>
    </row>
    <row r="787" spans="1:22" ht="15.75" customHeight="1">
      <c r="A787" s="1123" t="s">
        <v>278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5">
        <v>787</v>
      </c>
      <c r="V787" s="472"/>
    </row>
    <row r="788" spans="1:22" ht="15.75" customHeight="1">
      <c r="A788" s="1123" t="s">
        <v>333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5">
        <v>788</v>
      </c>
      <c r="V788" s="472"/>
    </row>
    <row r="789" spans="1:22" ht="15.75" customHeight="1">
      <c r="A789" s="1123" t="s">
        <v>280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5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2"/>
      <c r="H791" s="1192">
        <f>IF(H$46="","",IF('Exp factors'!$B99="poor",'Exp factors'!$G$99*H$46,SUM(C791)*'Exp factors'!C$99))</f>
        <v>140</v>
      </c>
      <c r="I791" s="1192">
        <f>IF(I$46="","",IF('Exp factors'!$B99="poor",'Exp factors'!$G$99*I$46,SUM(D791)*'Exp factors'!D$99))</f>
        <v>140</v>
      </c>
      <c r="J791" s="1192">
        <f>IF(J$46="","",IF('Exp factors'!$B99="poor",'Exp factors'!$G$99*J$46,SUM(E791)*'Exp factors'!E$99))</f>
        <v>140</v>
      </c>
      <c r="K791" s="1192">
        <f>IF(K$46="","",IF('Exp factors'!$B99="poor",'Exp factors'!$G$99*K$46,SUM(F791)*'Exp factors'!F$99))</f>
        <v>260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600</v>
      </c>
      <c r="J792" s="1192">
        <f>IF(J$46="","",IF('Exp factors'!$B100="poor",'Exp factors'!$G$100*J$46,SUM(E792)*'Exp factors'!E$100))</f>
        <v>750</v>
      </c>
      <c r="K792" s="1192">
        <f>IF(K$46="","",IF('Exp factors'!$B100="poor",'Exp factors'!$G$100*K$46,SUM(F792)*'Exp factors'!F$100))</f>
        <v>900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5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500</v>
      </c>
      <c r="J794" s="1192">
        <f>IF(J$46="","",IF('Exp factors'!$B102="poor",'Exp factors'!$G$102*J$46,SUM(E794)*'Exp factors'!E$102))</f>
        <v>1800</v>
      </c>
      <c r="K794" s="1192">
        <f>IF(K$46="","",IF('Exp factors'!$B102="poor",'Exp factors'!$G$102*K$46,SUM(F794)*'Exp factors'!F$102))</f>
        <v>3300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0</v>
      </c>
      <c r="P795" s="1431">
        <f t="shared" si="44"/>
        <v>0</v>
      </c>
      <c r="Q795" s="1131" t="str">
        <f>'Exp factors'!I103</f>
        <v>des</v>
      </c>
      <c r="R795" s="1115"/>
      <c r="S795" s="1116"/>
      <c r="T795" s="1116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5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180</v>
      </c>
      <c r="J796" s="1192">
        <f>IF(J$46="","",IF('Exp factors'!$B104="poor",'Exp factors'!$G$104*J$46,SUM(E796)*'Exp factors'!E$104))</f>
        <v>460</v>
      </c>
      <c r="K796" s="1192">
        <f>IF(K$46="","",IF('Exp factors'!$B104="poor",'Exp factors'!$G$104*K$46,SUM(F796)*'Exp factors'!F$104))</f>
        <v>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5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1250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5"/>
      <c r="C798" s="1125">
        <f>IF(Data!BV798="","",Data!BV798)</f>
        <v>120</v>
      </c>
      <c r="D798" s="1125">
        <f>IF(Data!BW798="","",Data!BW798)</f>
        <v>500</v>
      </c>
      <c r="E798" s="1125">
        <f>IF(Data!BX798="","",Data!BX798)</f>
        <v>1200</v>
      </c>
      <c r="F798" s="1125">
        <f>IF(Data!BY798="","",Data!BY798)</f>
        <v>2700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-120</v>
      </c>
      <c r="N798" s="1431">
        <f t="shared" si="44"/>
        <v>-500</v>
      </c>
      <c r="O798" s="1431">
        <f t="shared" si="44"/>
        <v>-1200</v>
      </c>
      <c r="P798" s="1431">
        <f t="shared" si="44"/>
        <v>-2700</v>
      </c>
      <c r="Q798" s="1131" t="str">
        <f>'Exp factors'!I93</f>
        <v>des</v>
      </c>
      <c r="R798" s="1115"/>
      <c r="S798" s="1116"/>
      <c r="T798" s="1116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5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0</v>
      </c>
      <c r="N799" s="1431">
        <f t="shared" si="44"/>
        <v>0</v>
      </c>
      <c r="O799" s="1431">
        <f t="shared" si="44"/>
        <v>0</v>
      </c>
      <c r="P799" s="1431">
        <f t="shared" si="44"/>
        <v>0</v>
      </c>
      <c r="Q799" s="1131" t="str">
        <f>'Exp factors'!I94</f>
        <v>des</v>
      </c>
      <c r="R799" s="1115"/>
      <c r="S799" s="1116"/>
      <c r="T799" s="1116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5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-100</v>
      </c>
      <c r="N800" s="1431">
        <f t="shared" si="44"/>
        <v>-200</v>
      </c>
      <c r="O800" s="1431">
        <f t="shared" si="44"/>
        <v>-300</v>
      </c>
      <c r="P800" s="1431">
        <f t="shared" si="44"/>
        <v>-400</v>
      </c>
      <c r="Q800" s="1131" t="str">
        <f>'Exp factors'!I78</f>
        <v>des</v>
      </c>
      <c r="R800" s="1115"/>
      <c r="S800" s="1116"/>
      <c r="T800" s="1116"/>
      <c r="U800" s="1065">
        <v>800</v>
      </c>
      <c r="V800" s="472"/>
    </row>
    <row r="801" spans="1:22" ht="15.75" customHeight="1">
      <c r="A801" s="913" t="s">
        <v>505</v>
      </c>
      <c r="B801" s="1205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-90</v>
      </c>
      <c r="N801" s="1431">
        <f t="shared" si="44"/>
        <v>-180</v>
      </c>
      <c r="O801" s="1431">
        <f t="shared" si="44"/>
        <v>-240</v>
      </c>
      <c r="P801" s="1431">
        <f t="shared" si="44"/>
        <v>-360</v>
      </c>
      <c r="Q801" s="1131" t="str">
        <f>'Exp factors'!I80</f>
        <v>des</v>
      </c>
      <c r="R801" s="1115"/>
      <c r="S801" s="1116"/>
      <c r="T801" s="1116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5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-100</v>
      </c>
      <c r="N802" s="1431">
        <f t="shared" si="44"/>
        <v>-200</v>
      </c>
      <c r="O802" s="1431">
        <f t="shared" si="44"/>
        <v>-320</v>
      </c>
      <c r="P802" s="1431">
        <f t="shared" si="44"/>
        <v>-720</v>
      </c>
      <c r="Q802" s="1131" t="str">
        <f>'Exp factors'!I79</f>
        <v>des</v>
      </c>
      <c r="R802" s="1115"/>
      <c r="S802" s="1116"/>
      <c r="T802" s="1116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5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-120</v>
      </c>
      <c r="N804" s="1431">
        <f t="shared" si="44"/>
        <v>-300</v>
      </c>
      <c r="O804" s="1431">
        <f t="shared" si="44"/>
        <v>-400</v>
      </c>
      <c r="P804" s="1431">
        <f t="shared" si="44"/>
        <v>-720</v>
      </c>
      <c r="Q804" s="1131" t="str">
        <f>'Exp factors'!I88</f>
        <v>other</v>
      </c>
      <c r="R804" s="1115"/>
      <c r="S804" s="1116"/>
      <c r="T804" s="1116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0</v>
      </c>
      <c r="N805" s="1431">
        <f t="shared" si="44"/>
        <v>0</v>
      </c>
      <c r="O805" s="1431">
        <f t="shared" si="44"/>
        <v>0</v>
      </c>
      <c r="P805" s="1431">
        <f t="shared" si="44"/>
        <v>0</v>
      </c>
      <c r="Q805" s="1131" t="str">
        <f>'Exp factors'!I82</f>
        <v>mns</v>
      </c>
      <c r="R805" s="1115"/>
      <c r="S805" s="1116"/>
      <c r="T805" s="1116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5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-416</v>
      </c>
      <c r="N809" s="1431">
        <f t="shared" si="44"/>
        <v>-280</v>
      </c>
      <c r="O809" s="1431">
        <f t="shared" si="44"/>
        <v>-350</v>
      </c>
      <c r="P809" s="1431">
        <f t="shared" si="44"/>
        <v>0</v>
      </c>
      <c r="Q809" s="1131" t="str">
        <f>'Exp factors'!I88</f>
        <v>other</v>
      </c>
      <c r="R809" s="1115"/>
      <c r="S809" s="1116"/>
      <c r="T809" s="1116"/>
      <c r="U809" s="1065">
        <v>809</v>
      </c>
      <c r="V809" s="472"/>
    </row>
    <row r="810" spans="1:22" ht="15.75" customHeight="1">
      <c r="A810" s="1206" t="s">
        <v>368</v>
      </c>
      <c r="B810" s="1205"/>
      <c r="C810" s="1207">
        <f>C20-C31</f>
        <v>725</v>
      </c>
      <c r="D810" s="1207">
        <f>D20-D31</f>
        <v>2316</v>
      </c>
      <c r="E810" s="1207">
        <f>E20-E31</f>
        <v>6214.2000000000007</v>
      </c>
      <c r="F810" s="1207">
        <f>F20-F31</f>
        <v>8920</v>
      </c>
      <c r="G810" s="1200"/>
      <c r="H810" s="1208">
        <f>C810*'Exp factors'!$D$71</f>
        <v>725</v>
      </c>
      <c r="I810" s="1208">
        <f>D810*'Exp factors'!$D$71</f>
        <v>2316</v>
      </c>
      <c r="J810" s="1208">
        <f>E810*'Exp factors'!$D$71</f>
        <v>6214.2000000000007</v>
      </c>
      <c r="K810" s="1208">
        <f>F810*'Exp factors'!$D$71</f>
        <v>8920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369</v>
      </c>
      <c r="B811" s="1205"/>
      <c r="C811" s="1120">
        <f>SUM(C771:C775,C780:C784,C789:C809)</f>
        <v>1457</v>
      </c>
      <c r="D811" s="1120">
        <f>SUM(D771:D775,D780:D784,D789:D809)</f>
        <v>4852</v>
      </c>
      <c r="E811" s="1120">
        <f>SUM(E771:E775,E780:E784,E789:E809)</f>
        <v>8518</v>
      </c>
      <c r="F811" s="1120">
        <f>SUM(F771:F775,F780:F784,F789:F809)</f>
        <v>12090</v>
      </c>
      <c r="G811" s="1201"/>
      <c r="H811" s="1209">
        <f>SUM(H771:H775,H780:H784,H789:H809)</f>
        <v>268</v>
      </c>
      <c r="I811" s="1209">
        <f>SUM(I771:I775,I780:I784,I789:I809)</f>
        <v>2850</v>
      </c>
      <c r="J811" s="1209">
        <f>SUM(J771:J775,J780:J784,J789:J809)</f>
        <v>5190</v>
      </c>
      <c r="K811" s="1209">
        <f>SUM(K771:K775,K780:K784,K789:K809)</f>
        <v>6250</v>
      </c>
      <c r="L811" s="1201"/>
      <c r="M811" s="1209">
        <f>SUM(M771:M775,M780:M784,M789:M809)</f>
        <v>-1189</v>
      </c>
      <c r="N811" s="1209">
        <f>SUM(N771:N775,N780:N784,N789:N809)</f>
        <v>-2002</v>
      </c>
      <c r="O811" s="1209">
        <f>SUM(O771:O775,O780:O784,O789:O809)</f>
        <v>-3328</v>
      </c>
      <c r="P811" s="1209">
        <f>SUM(P771:P775,P780:P784,P789:P809)</f>
        <v>-5840</v>
      </c>
      <c r="Q811" s="1131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370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371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506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507</v>
      </c>
      <c r="S818" s="46"/>
      <c r="T818" s="46"/>
      <c r="U818" s="1065">
        <v>818</v>
      </c>
      <c r="V818" s="46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5">
        <v>819</v>
      </c>
      <c r="V819" s="46"/>
    </row>
    <row r="820" spans="1:22" ht="15.75" customHeight="1">
      <c r="A820" s="44" t="s">
        <v>373</v>
      </c>
      <c r="B820" s="1205"/>
      <c r="C820" s="1133">
        <f>SUM($C$90)</f>
        <v>0</v>
      </c>
      <c r="D820" s="1133">
        <f>SUM($D$90)</f>
        <v>0</v>
      </c>
      <c r="E820" s="1133">
        <f>SUM(E$90)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5">
        <v>820</v>
      </c>
      <c r="V820" s="46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7.0450097847358124E-3</v>
      </c>
      <c r="E821" s="1133">
        <f>SUM(E$116)</f>
        <v>5.0682322243966085E-2</v>
      </c>
      <c r="F821" s="1133">
        <f>SUM($F$116)</f>
        <v>0.18925853446401392</v>
      </c>
      <c r="G821" s="954"/>
      <c r="H821" s="1133">
        <f>SUM($H$116)</f>
        <v>0</v>
      </c>
      <c r="I821" s="1133">
        <f>SUM($I$116)</f>
        <v>0</v>
      </c>
      <c r="J821" s="1133">
        <f>SUM($J$116)</f>
        <v>8.3913894324853227E-3</v>
      </c>
      <c r="K821" s="1133">
        <f>SUM($K$116)</f>
        <v>0.13359425962165689</v>
      </c>
      <c r="L821" s="954"/>
      <c r="M821" s="1133">
        <f>SUM($M$116)</f>
        <v>0</v>
      </c>
      <c r="N821" s="1133">
        <f>SUM($N$116)</f>
        <v>-7.0450097847358124E-3</v>
      </c>
      <c r="O821" s="1133">
        <f>SUM($O$116)</f>
        <v>-4.2290932811480761E-2</v>
      </c>
      <c r="P821" s="1133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5">
        <v>821</v>
      </c>
      <c r="V821" s="46"/>
    </row>
    <row r="822" spans="1:22" ht="15.75" customHeight="1">
      <c r="A822" s="44" t="s">
        <v>375</v>
      </c>
      <c r="B822" s="1205"/>
      <c r="C822" s="1133">
        <f>SUM($C$117)</f>
        <v>0</v>
      </c>
      <c r="D822" s="1133">
        <f>SUM($D$117)</f>
        <v>9.3933463796477493E-3</v>
      </c>
      <c r="E822" s="1133">
        <f>SUM(E$117)</f>
        <v>3.3816046966731898E-2</v>
      </c>
      <c r="F822" s="1133">
        <f>SUM($F$117)</f>
        <v>7.5146771037181995E-2</v>
      </c>
      <c r="G822" s="954"/>
      <c r="H822" s="1133">
        <f>SUM($H$117)</f>
        <v>0</v>
      </c>
      <c r="I822" s="1133">
        <f>SUM($I$117)</f>
        <v>9.3933463796477493E-3</v>
      </c>
      <c r="J822" s="1133">
        <f>SUM($J$117)</f>
        <v>3.3816046966731898E-2</v>
      </c>
      <c r="K822" s="1133">
        <f>SUM($K$117)</f>
        <v>7.5146771037181995E-2</v>
      </c>
      <c r="L822" s="954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5">
        <v>822</v>
      </c>
      <c r="V822" s="46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SUM(E$144)</f>
        <v>0</v>
      </c>
      <c r="F823" s="1133">
        <f>SUM($F$144)</f>
        <v>0</v>
      </c>
      <c r="G823" s="954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4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5">
        <v>823</v>
      </c>
      <c r="V823" s="46"/>
    </row>
    <row r="824" spans="1:22" ht="15.75" customHeight="1">
      <c r="A824" s="44" t="s">
        <v>377</v>
      </c>
      <c r="B824" s="1205"/>
      <c r="C824" s="1133">
        <f>SUM($C$145)</f>
        <v>0</v>
      </c>
      <c r="D824" s="1133">
        <f>SUM($D$145)</f>
        <v>0</v>
      </c>
      <c r="E824" s="1133">
        <f>SUM(E$145)</f>
        <v>0</v>
      </c>
      <c r="F824" s="1133">
        <f>SUM($F$145)</f>
        <v>0</v>
      </c>
      <c r="G824" s="954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4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5">
        <v>824</v>
      </c>
      <c r="V824" s="46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SUM(E$172)</f>
        <v>0</v>
      </c>
      <c r="F825" s="1133">
        <f>SUM($F$172)</f>
        <v>0</v>
      </c>
      <c r="G825" s="954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4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5">
        <v>825</v>
      </c>
      <c r="V825" s="46"/>
    </row>
    <row r="826" spans="1:22" ht="15.75" customHeight="1">
      <c r="A826" s="44" t="s">
        <v>379</v>
      </c>
      <c r="B826" s="1205"/>
      <c r="C826" s="1133">
        <f>SUM($C$173)</f>
        <v>0</v>
      </c>
      <c r="D826" s="1133">
        <f>SUM($D$173)</f>
        <v>0</v>
      </c>
      <c r="E826" s="1133">
        <f>SUM(E$173)</f>
        <v>0</v>
      </c>
      <c r="F826" s="1133">
        <f>SUM($F$173)</f>
        <v>0</v>
      </c>
      <c r="G826" s="954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4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5">
        <v>826</v>
      </c>
      <c r="V826" s="46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5.9116112198303985E-3</v>
      </c>
      <c r="E827" s="1133">
        <f>SUM(E$177,E$180,E$183)</f>
        <v>5.0717547292889763E-2</v>
      </c>
      <c r="F827" s="1133">
        <f>SUM($F$183,$F$180,$F$177)</f>
        <v>2.7832137421178519E-2</v>
      </c>
      <c r="G827" s="954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4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8.3333333333333332E-3</v>
      </c>
      <c r="D829" s="1133">
        <f>SUM($D$229)</f>
        <v>4.1666666666666664E-2</v>
      </c>
      <c r="E829" s="1133">
        <f>SUM($E$229)</f>
        <v>0</v>
      </c>
      <c r="F829" s="1133">
        <f>SUM($F$229)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0.16913614760972884</v>
      </c>
      <c r="D831" s="1133">
        <f>SUM($D$242)</f>
        <v>0.35518590998043054</v>
      </c>
      <c r="E831" s="1133">
        <f>SUM($E$242)</f>
        <v>0.43806262230919762</v>
      </c>
      <c r="F831" s="1133">
        <f>SUM($F$242)</f>
        <v>0.35255490323983468</v>
      </c>
      <c r="G831" s="954"/>
      <c r="H831" s="1133">
        <f>SUM($H$242)</f>
        <v>0</v>
      </c>
      <c r="I831" s="1133">
        <f>SUM($I$242)</f>
        <v>0</v>
      </c>
      <c r="J831" s="1133">
        <f>SUM($J$242)</f>
        <v>0.55645792563600782</v>
      </c>
      <c r="K831" s="1133">
        <f>SUM($K$242)</f>
        <v>0.74720591432920203</v>
      </c>
      <c r="L831" s="954"/>
      <c r="M831" s="1133">
        <f>SUM($M$242)</f>
        <v>0</v>
      </c>
      <c r="N831" s="1133">
        <f>SUM($N$242)</f>
        <v>0</v>
      </c>
      <c r="O831" s="1133">
        <f>SUM($O$242)</f>
        <v>0.1183953033268102</v>
      </c>
      <c r="P831" s="1133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9.9245177523064013E-2</v>
      </c>
      <c r="D832" s="1133">
        <f>SUM($D$249)</f>
        <v>9.8418134377038488E-2</v>
      </c>
      <c r="E832" s="1133">
        <f>SUM($E$249)</f>
        <v>0.11578604044357468</v>
      </c>
      <c r="F832" s="1133">
        <f>SUM($F$249)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9.5051719317864131E-2</v>
      </c>
      <c r="D835" s="1133">
        <f>SUM($D$270)</f>
        <v>8.3170254403131125E-2</v>
      </c>
      <c r="E835" s="1133">
        <f>SUM($E$270)</f>
        <v>8.6497064579256364E-2</v>
      </c>
      <c r="F835" s="1133">
        <f>SUM($F$270)</f>
        <v>0</v>
      </c>
      <c r="G835" s="954"/>
      <c r="H835" s="1133">
        <f>SUM($H$270)</f>
        <v>0</v>
      </c>
      <c r="I835" s="1133">
        <f>SUM($I$270)</f>
        <v>0</v>
      </c>
      <c r="J835" s="1133">
        <f>SUM($J$270)</f>
        <v>4.4357469015003259E-2</v>
      </c>
      <c r="K835" s="1133">
        <f>SUM($K$270)</f>
        <v>0</v>
      </c>
      <c r="L835" s="954"/>
      <c r="M835" s="1133">
        <f>SUM($M$270)</f>
        <v>0</v>
      </c>
      <c r="N835" s="1133">
        <f>SUM($N$270)</f>
        <v>0</v>
      </c>
      <c r="O835" s="1133">
        <f>SUM($O$270)</f>
        <v>-4.2139595564253104E-2</v>
      </c>
      <c r="P835" s="1133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0</v>
      </c>
      <c r="D836" s="1133">
        <f>SUM($D$277)</f>
        <v>0</v>
      </c>
      <c r="E836" s="1133">
        <f>SUM($E$277)</f>
        <v>0</v>
      </c>
      <c r="F836" s="1133">
        <f>SUM($F$277)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7.1037181996086107E-2</v>
      </c>
      <c r="F837" s="1133">
        <f>SUM($F$284)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9.4716242661448138E-2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2.3679060665362031E-2</v>
      </c>
      <c r="P837" s="1133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9.393346379647749E-2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5">
        <v>839</v>
      </c>
      <c r="V839" s="46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4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4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4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4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0</v>
      </c>
      <c r="D844" s="1133">
        <f>SUM($D$348)</f>
        <v>0</v>
      </c>
      <c r="E844" s="1133">
        <f>SUM($E$348)</f>
        <v>0</v>
      </c>
      <c r="F844" s="1133">
        <f>SUM($F$348)</f>
        <v>0</v>
      </c>
      <c r="G844" s="954"/>
      <c r="H844" s="1133">
        <f>SUM($H$348)</f>
        <v>0</v>
      </c>
      <c r="I844" s="1133">
        <f>SUM($I$348)</f>
        <v>0</v>
      </c>
      <c r="J844" s="1133">
        <f>SUM($J$348)</f>
        <v>0</v>
      </c>
      <c r="K844" s="1133">
        <f>SUM($K$348)</f>
        <v>0</v>
      </c>
      <c r="L844" s="954"/>
      <c r="M844" s="1133">
        <f>SUM($M$348)</f>
        <v>0</v>
      </c>
      <c r="N844" s="1133">
        <f>SUM($N$348)</f>
        <v>0</v>
      </c>
      <c r="O844" s="1133">
        <f>SUM($O$348)</f>
        <v>0</v>
      </c>
      <c r="P844" s="1133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5"/>
      <c r="C846" s="1133">
        <f>SUM($C$369)</f>
        <v>0</v>
      </c>
      <c r="D846" s="1133">
        <f>SUM($D$369)</f>
        <v>0</v>
      </c>
      <c r="E846" s="1133">
        <f>SUM($E$369)</f>
        <v>0</v>
      </c>
      <c r="F846" s="1133">
        <f>SUM($F$369)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4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5">
        <v>848</v>
      </c>
      <c r="V848" s="46"/>
    </row>
    <row r="849" spans="1:22" ht="15.75" customHeight="1">
      <c r="A849" s="1400" t="s">
        <v>676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7.0444879321591658E-2</v>
      </c>
      <c r="D850" s="1133">
        <f>SUM($D$436)</f>
        <v>6.6891715590345735E-2</v>
      </c>
      <c r="E850" s="1133">
        <f>SUM($E$436)</f>
        <v>1.9830397912589694E-2</v>
      </c>
      <c r="F850" s="1133">
        <f>SUM($F$436)</f>
        <v>3.4427774153801556E-2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-7.0444879321591658E-2</v>
      </c>
      <c r="N850" s="1133">
        <f>SUM($N$436)</f>
        <v>-6.6891715590345735E-2</v>
      </c>
      <c r="O850" s="1133">
        <f>SUM($O$436)</f>
        <v>-1.9830397912589694E-2</v>
      </c>
      <c r="P850" s="1133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5">
        <v>851</v>
      </c>
      <c r="V851" s="46"/>
    </row>
    <row r="852" spans="1:22" ht="15.75" customHeight="1">
      <c r="A852" s="826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</v>
      </c>
      <c r="D853" s="1133">
        <f>SUM($D$648)</f>
        <v>1.4207436399217222E-2</v>
      </c>
      <c r="E853" s="1133">
        <f>SUM($E$648)</f>
        <v>0</v>
      </c>
      <c r="F853" s="1133">
        <f>SUM($F$648)</f>
        <v>0</v>
      </c>
      <c r="G853" s="954"/>
      <c r="H853" s="1133">
        <f>SUM($H$648)</f>
        <v>0</v>
      </c>
      <c r="I853" s="1133">
        <f>SUM($I$648)</f>
        <v>1.7048923679060662E-2</v>
      </c>
      <c r="J853" s="1133">
        <f>SUM($J$648)</f>
        <v>0</v>
      </c>
      <c r="K853" s="1133">
        <f>SUM($K$648)</f>
        <v>0</v>
      </c>
      <c r="L853" s="954"/>
      <c r="M853" s="1133">
        <f>SUM($M$648)</f>
        <v>0</v>
      </c>
      <c r="N853" s="1133">
        <f>SUM($N$648)</f>
        <v>2.8414872798434403E-3</v>
      </c>
      <c r="O853" s="1133">
        <f>SUM($O$648)</f>
        <v>0</v>
      </c>
      <c r="P853" s="1133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1.3530891808778304E-2</v>
      </c>
      <c r="D854" s="1133">
        <f>SUM($D$654)</f>
        <v>1.4207436399217222E-2</v>
      </c>
      <c r="E854" s="1133">
        <f>SUM($E$654)</f>
        <v>0</v>
      </c>
      <c r="F854" s="1133">
        <f>SUM($F$654)</f>
        <v>0</v>
      </c>
      <c r="G854" s="954"/>
      <c r="H854" s="1133">
        <f>SUM($H$654)</f>
        <v>1.6237070170533968E-2</v>
      </c>
      <c r="I854" s="1133">
        <f>SUM($I$654)</f>
        <v>1.7048923679060662E-2</v>
      </c>
      <c r="J854" s="1133">
        <f>SUM($J$654)</f>
        <v>0</v>
      </c>
      <c r="K854" s="1133">
        <f>SUM($K$654)</f>
        <v>0</v>
      </c>
      <c r="L854" s="954"/>
      <c r="M854" s="1133">
        <f>SUM($M$654)</f>
        <v>2.7061783617556637E-3</v>
      </c>
      <c r="N854" s="1133">
        <f>SUM($N$654)</f>
        <v>2.8414872798434403E-3</v>
      </c>
      <c r="O854" s="1133">
        <f>SUM($O$654)</f>
        <v>0</v>
      </c>
      <c r="P854" s="1133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</v>
      </c>
      <c r="D855" s="1133">
        <f>SUM($D$660)</f>
        <v>1.0655577299412916E-2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</v>
      </c>
      <c r="I855" s="1133">
        <f>SUM($I$660)</f>
        <v>1.2786692759295497E-2</v>
      </c>
      <c r="J855" s="1133">
        <f>SUM($J$660)</f>
        <v>0</v>
      </c>
      <c r="K855" s="1133">
        <f>SUM($K$660)</f>
        <v>0</v>
      </c>
      <c r="L855" s="954"/>
      <c r="M855" s="1133">
        <f>SUM($M$660)</f>
        <v>0</v>
      </c>
      <c r="N855" s="1133">
        <f>SUM($N$660)</f>
        <v>2.1311154598825811E-3</v>
      </c>
      <c r="O855" s="1133">
        <f>SUM($O$660)</f>
        <v>0</v>
      </c>
      <c r="P855" s="1133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5">
        <v>856</v>
      </c>
      <c r="V856" s="46"/>
    </row>
    <row r="857" spans="1:22" ht="15.75" customHeight="1">
      <c r="A857" s="826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SUM(C$454)</f>
        <v>0.35225048923679059</v>
      </c>
      <c r="D858" s="1133">
        <f>SUM(D$454)</f>
        <v>0.21135029354207438</v>
      </c>
      <c r="E858" s="1133">
        <f>SUM(E$454)</f>
        <v>0.14090019569471623</v>
      </c>
      <c r="F858" s="1133">
        <f>SUM(F$454)</f>
        <v>0.1690802348336595</v>
      </c>
      <c r="G858" s="954"/>
      <c r="H858" s="1133">
        <f>SUM(H$454)</f>
        <v>0</v>
      </c>
      <c r="I858" s="1133">
        <f>SUM(I$454)</f>
        <v>0</v>
      </c>
      <c r="J858" s="1133">
        <f>SUM(J$454)</f>
        <v>0</v>
      </c>
      <c r="K858" s="1133">
        <f>SUM(K$454)</f>
        <v>0</v>
      </c>
      <c r="L858" s="954"/>
      <c r="M858" s="1133">
        <f>SUM(M$454)</f>
        <v>0</v>
      </c>
      <c r="N858" s="1133">
        <f>SUM(N$454)</f>
        <v>0</v>
      </c>
      <c r="O858" s="1133">
        <f>SUM(O$454)</f>
        <v>0</v>
      </c>
      <c r="P858" s="1133">
        <f>SUM(P$454)</f>
        <v>0</v>
      </c>
      <c r="Q858" s="1216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SUM(C$463)</f>
        <v>3.3827229521945765E-2</v>
      </c>
      <c r="D859" s="1133">
        <f>SUM(D$463)</f>
        <v>2.9598825831702546E-2</v>
      </c>
      <c r="E859" s="1133">
        <f>SUM(E$463)</f>
        <v>9.4716242661448138E-2</v>
      </c>
      <c r="F859" s="1133">
        <f>SUM(F$463)</f>
        <v>0.31572080887149384</v>
      </c>
      <c r="G859" s="954"/>
      <c r="H859" s="1133">
        <f>SUM(H$463)</f>
        <v>0</v>
      </c>
      <c r="I859" s="1133">
        <f>SUM(I$463)</f>
        <v>0</v>
      </c>
      <c r="J859" s="1133">
        <f>SUM(J$463)</f>
        <v>0</v>
      </c>
      <c r="K859" s="1133">
        <f>SUM(K$463)</f>
        <v>0</v>
      </c>
      <c r="L859" s="954"/>
      <c r="M859" s="1133">
        <f>SUM(M$463)</f>
        <v>0</v>
      </c>
      <c r="N859" s="1133">
        <f>SUM(N$463)</f>
        <v>0</v>
      </c>
      <c r="O859" s="1133">
        <f>SUM(O$463)</f>
        <v>0</v>
      </c>
      <c r="P859" s="1133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SUM(C$472)</f>
        <v>0</v>
      </c>
      <c r="D860" s="1133">
        <f>SUM(D$472)</f>
        <v>0</v>
      </c>
      <c r="E860" s="1133">
        <f>SUM(E$472)</f>
        <v>0</v>
      </c>
      <c r="F860" s="1133">
        <f>SUM(F$472)</f>
        <v>2.4631441617742989E-2</v>
      </c>
      <c r="G860" s="954"/>
      <c r="H860" s="1133">
        <f>SUM(H$472)</f>
        <v>0</v>
      </c>
      <c r="I860" s="1133">
        <f>SUM(I$472)</f>
        <v>0</v>
      </c>
      <c r="J860" s="1133">
        <f>SUM(J$472)</f>
        <v>0</v>
      </c>
      <c r="K860" s="1133">
        <f>SUM(K$472)</f>
        <v>0</v>
      </c>
      <c r="L860" s="954"/>
      <c r="M860" s="1133">
        <f>SUM(M$472)</f>
        <v>0</v>
      </c>
      <c r="N860" s="1133">
        <f>SUM(N$472)</f>
        <v>0</v>
      </c>
      <c r="O860" s="1133">
        <f>SUM(O$472)</f>
        <v>0</v>
      </c>
      <c r="P860" s="1133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SUM(C$481)</f>
        <v>0</v>
      </c>
      <c r="D861" s="1133">
        <f>SUM(D$481)</f>
        <v>6.947162426614481E-2</v>
      </c>
      <c r="E861" s="1133">
        <f>SUM(E$481)</f>
        <v>9.2628832354859757E-3</v>
      </c>
      <c r="F861" s="1133">
        <f>SUM(F$481)</f>
        <v>0</v>
      </c>
      <c r="G861" s="954"/>
      <c r="H861" s="1133">
        <f>SUM(H$481)</f>
        <v>0</v>
      </c>
      <c r="I861" s="1133">
        <f>SUM(I$481)</f>
        <v>0</v>
      </c>
      <c r="J861" s="1133">
        <f>SUM(J$481)</f>
        <v>0</v>
      </c>
      <c r="K861" s="1133">
        <f>SUM(K$481)</f>
        <v>0</v>
      </c>
      <c r="L861" s="954"/>
      <c r="M861" s="1133">
        <f>SUM(M$481)</f>
        <v>0</v>
      </c>
      <c r="N861" s="1133">
        <f>SUM(N$481)</f>
        <v>-6.947162426614481E-2</v>
      </c>
      <c r="O861" s="1133">
        <f>SUM(O$481)</f>
        <v>-9.2628832354859757E-3</v>
      </c>
      <c r="P861" s="1133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SUM(C$490)</f>
        <v>8.1185350852669827E-2</v>
      </c>
      <c r="D862" s="1133">
        <f>SUM(D$490)</f>
        <v>7.1037181996086107E-2</v>
      </c>
      <c r="E862" s="1133">
        <f>SUM(E$490)</f>
        <v>0</v>
      </c>
      <c r="F862" s="1133">
        <f>SUM(F$490)</f>
        <v>0</v>
      </c>
      <c r="G862" s="954"/>
      <c r="H862" s="1133">
        <f>SUM(H$490)</f>
        <v>0</v>
      </c>
      <c r="I862" s="1133">
        <f>SUM(I$490)</f>
        <v>0</v>
      </c>
      <c r="J862" s="1133">
        <f>SUM(J$490)</f>
        <v>0</v>
      </c>
      <c r="K862" s="1133">
        <f>SUM(K$490)</f>
        <v>0</v>
      </c>
      <c r="L862" s="954"/>
      <c r="M862" s="1133">
        <f>SUM(M$490)</f>
        <v>-8.1185350852669827E-2</v>
      </c>
      <c r="N862" s="1133">
        <f>SUM(N$490)</f>
        <v>-7.1037181996086107E-2</v>
      </c>
      <c r="O862" s="1133">
        <f>SUM(O$490)</f>
        <v>0</v>
      </c>
      <c r="P862" s="1133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SUM(C$499)</f>
        <v>2.0665362035225043E-3</v>
      </c>
      <c r="D863" s="1133">
        <f>SUM(D$499)</f>
        <v>1.8082191780821914E-3</v>
      </c>
      <c r="E863" s="1133">
        <f>SUM(E$499)</f>
        <v>1.4465753424657531E-3</v>
      </c>
      <c r="F863" s="1133">
        <f>SUM(F$499)</f>
        <v>1.6073059360730592E-3</v>
      </c>
      <c r="G863" s="954"/>
      <c r="H863" s="1133">
        <f>SUM(H$499)</f>
        <v>0</v>
      </c>
      <c r="I863" s="1133">
        <f>SUM(I$499)</f>
        <v>0</v>
      </c>
      <c r="J863" s="1133">
        <f>SUM(J$499)</f>
        <v>0</v>
      </c>
      <c r="K863" s="1133">
        <f>SUM(K$499)</f>
        <v>0</v>
      </c>
      <c r="L863" s="954"/>
      <c r="M863" s="1133">
        <f>SUM(M$499)</f>
        <v>-2.0665362035225043E-3</v>
      </c>
      <c r="N863" s="1133">
        <f>SUM(N$499)</f>
        <v>-1.8082191780821914E-3</v>
      </c>
      <c r="O863" s="1133">
        <f>SUM(O$499)</f>
        <v>-1.4465753424657531E-3</v>
      </c>
      <c r="P863" s="1133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5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4"/>
      <c r="H864" s="1133">
        <f>SUM(H$505)</f>
        <v>0</v>
      </c>
      <c r="I864" s="1133">
        <f>SUM(I$505)</f>
        <v>0</v>
      </c>
      <c r="J864" s="1133">
        <f>SUM(J$505)</f>
        <v>0</v>
      </c>
      <c r="K864" s="1133">
        <f>SUM(K$505)</f>
        <v>0</v>
      </c>
      <c r="L864" s="954"/>
      <c r="M864" s="1133">
        <f>SUM(M$505)</f>
        <v>0</v>
      </c>
      <c r="N864" s="1133">
        <f>SUM(N$505)</f>
        <v>0</v>
      </c>
      <c r="O864" s="1133">
        <f>SUM(O$505)</f>
        <v>0</v>
      </c>
      <c r="P864" s="1133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5"/>
      <c r="C865" s="1540">
        <f>SUM(C$511)</f>
        <v>8.9460441710930948E-3</v>
      </c>
      <c r="D865" s="1133">
        <f>SUM(D$511)</f>
        <v>7.8277886497064592E-3</v>
      </c>
      <c r="E865" s="1133">
        <f>SUM(E$511)</f>
        <v>1.2524461839530331E-2</v>
      </c>
      <c r="F865" s="1133">
        <f>SUM(F$511)</f>
        <v>1.3916068710589258E-2</v>
      </c>
      <c r="G865" s="954"/>
      <c r="H865" s="1133">
        <f>SUM(H$511)</f>
        <v>0</v>
      </c>
      <c r="I865" s="1133">
        <f>SUM(I$511)</f>
        <v>0</v>
      </c>
      <c r="J865" s="1133">
        <f>SUM(J$511)</f>
        <v>0</v>
      </c>
      <c r="K865" s="1133">
        <f>SUM(K$511)</f>
        <v>0</v>
      </c>
      <c r="L865" s="954"/>
      <c r="M865" s="1133">
        <f>SUM(M$511)</f>
        <v>-8.9460441710930948E-3</v>
      </c>
      <c r="N865" s="1133">
        <f>SUM(N$511)</f>
        <v>-7.8277886497064592E-3</v>
      </c>
      <c r="O865" s="1133">
        <f>SUM(O$511)</f>
        <v>-1.2524461839530331E-2</v>
      </c>
      <c r="P865" s="1133">
        <f>SUM(P$511)</f>
        <v>-1.3916068710589258E-2</v>
      </c>
      <c r="Q865" s="1217" t="str">
        <f>$Q$513</f>
        <v>des</v>
      </c>
      <c r="R865" s="44" t="str">
        <f t="shared" si="4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540">
        <f>SUM(C$517)</f>
        <v>2.0128599384959464E-2</v>
      </c>
      <c r="D866" s="1133">
        <f>SUM(D$517)</f>
        <v>1.7612524461839529E-2</v>
      </c>
      <c r="E866" s="1133">
        <f>SUM(E$517)</f>
        <v>4.2270058708414875E-2</v>
      </c>
      <c r="F866" s="1133">
        <f>SUM(F$517)</f>
        <v>7.8277886497064575E-2</v>
      </c>
      <c r="G866" s="954"/>
      <c r="H866" s="1133">
        <f>SUM(H$517)</f>
        <v>0</v>
      </c>
      <c r="I866" s="1133">
        <f>SUM(I$517)</f>
        <v>0</v>
      </c>
      <c r="J866" s="1133">
        <f>SUM(J$517)</f>
        <v>0</v>
      </c>
      <c r="K866" s="1133">
        <f>SUM(K$517)</f>
        <v>0</v>
      </c>
      <c r="L866" s="954"/>
      <c r="M866" s="1133">
        <f>SUM(M$517)</f>
        <v>-2.0128599384959464E-2</v>
      </c>
      <c r="N866" s="1133">
        <f>SUM(N$517)</f>
        <v>-1.7612524461839529E-2</v>
      </c>
      <c r="O866" s="1133">
        <f>SUM(O$517)</f>
        <v>-4.2270058708414875E-2</v>
      </c>
      <c r="P866" s="1133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540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4"/>
      <c r="H867" s="1133">
        <f>SUM(H$523)</f>
        <v>0</v>
      </c>
      <c r="I867" s="1133">
        <f>SUM(I$523)</f>
        <v>0</v>
      </c>
      <c r="J867" s="1133">
        <f>SUM(J$523)</f>
        <v>0</v>
      </c>
      <c r="K867" s="1133">
        <f>SUM(K$523)</f>
        <v>0</v>
      </c>
      <c r="L867" s="954"/>
      <c r="M867" s="1133">
        <f>SUM(M$523)</f>
        <v>0</v>
      </c>
      <c r="N867" s="1133">
        <f>SUM(N$523)</f>
        <v>0</v>
      </c>
      <c r="O867" s="1133">
        <f>SUM(O$523)</f>
        <v>0</v>
      </c>
      <c r="P867" s="1133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540">
        <f>SUM(C$529)</f>
        <v>0</v>
      </c>
      <c r="D868" s="1133">
        <f>SUM(D$529)</f>
        <v>0</v>
      </c>
      <c r="E868" s="1133">
        <f>SUM(E$529)</f>
        <v>0</v>
      </c>
      <c r="F868" s="1133">
        <f>SUM(F$529)</f>
        <v>0</v>
      </c>
      <c r="G868" s="954"/>
      <c r="H868" s="1133">
        <f>SUM(H$529)</f>
        <v>0</v>
      </c>
      <c r="I868" s="1133">
        <f>SUM(I$529)</f>
        <v>0</v>
      </c>
      <c r="J868" s="1133">
        <f>SUM(J$529)</f>
        <v>0</v>
      </c>
      <c r="K868" s="1133">
        <f>SUM(K$529)</f>
        <v>0</v>
      </c>
      <c r="L868" s="954"/>
      <c r="M868" s="1133">
        <f>SUM(M$529)</f>
        <v>0</v>
      </c>
      <c r="N868" s="1133">
        <f>SUM(N$529)</f>
        <v>0</v>
      </c>
      <c r="O868" s="1133">
        <f>SUM(O$529)</f>
        <v>0</v>
      </c>
      <c r="P868" s="1133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540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4"/>
      <c r="H869" s="1133">
        <f>SUM(H$535)</f>
        <v>0</v>
      </c>
      <c r="I869" s="1133">
        <f>SUM(I$535)</f>
        <v>0</v>
      </c>
      <c r="J869" s="1133">
        <f>SUM(J$535)</f>
        <v>0</v>
      </c>
      <c r="K869" s="1133">
        <f>SUM(K$535)</f>
        <v>0</v>
      </c>
      <c r="L869" s="954"/>
      <c r="M869" s="1133">
        <f>SUM(M$535)</f>
        <v>0</v>
      </c>
      <c r="N869" s="1133">
        <f>SUM(N$535)</f>
        <v>0</v>
      </c>
      <c r="O869" s="1133">
        <f>SUM(O$535)</f>
        <v>0</v>
      </c>
      <c r="P869" s="1133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540">
        <f>SUM(C$541)</f>
        <v>0</v>
      </c>
      <c r="D870" s="1133">
        <f>SUM(D$541)</f>
        <v>0</v>
      </c>
      <c r="E870" s="1133">
        <f>SUM(E$541)</f>
        <v>4.5988258317025445E-3</v>
      </c>
      <c r="F870" s="1133">
        <f>SUM(F$541)</f>
        <v>1.0219612959338986E-2</v>
      </c>
      <c r="G870" s="954"/>
      <c r="H870" s="1133">
        <f>SUM(H$541)</f>
        <v>0</v>
      </c>
      <c r="I870" s="1133">
        <f>SUM(I$541)</f>
        <v>0</v>
      </c>
      <c r="J870" s="1133">
        <f>SUM(J$541)</f>
        <v>0</v>
      </c>
      <c r="K870" s="1133">
        <f>SUM(K$541)</f>
        <v>0</v>
      </c>
      <c r="L870" s="954"/>
      <c r="M870" s="1133">
        <f>SUM(M$541)</f>
        <v>0</v>
      </c>
      <c r="N870" s="1133">
        <f>SUM(N$541)</f>
        <v>0</v>
      </c>
      <c r="O870" s="1133">
        <f>SUM(O$541)</f>
        <v>-4.5988258317025445E-3</v>
      </c>
      <c r="P870" s="1133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5"/>
      <c r="C871" s="1540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4"/>
      <c r="H871" s="1133">
        <f>SUM(H$547)</f>
        <v>0</v>
      </c>
      <c r="I871" s="1133">
        <f>SUM(I$547)</f>
        <v>0</v>
      </c>
      <c r="J871" s="1133">
        <f>SUM(J$547)</f>
        <v>0</v>
      </c>
      <c r="K871" s="1133">
        <f>SUM(K$547)</f>
        <v>0</v>
      </c>
      <c r="L871" s="954"/>
      <c r="M871" s="1133">
        <f>SUM(M$547)</f>
        <v>0</v>
      </c>
      <c r="N871" s="1133">
        <f>SUM(N$547)</f>
        <v>0</v>
      </c>
      <c r="O871" s="1133">
        <f>SUM(O$547)</f>
        <v>0</v>
      </c>
      <c r="P871" s="1133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5"/>
      <c r="C872" s="1540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4"/>
      <c r="H872" s="1133">
        <f>SUM(H$553)</f>
        <v>0</v>
      </c>
      <c r="I872" s="1133">
        <f>SUM(I$553)</f>
        <v>0</v>
      </c>
      <c r="J872" s="1133">
        <f>SUM(J$553)</f>
        <v>0</v>
      </c>
      <c r="K872" s="1133">
        <f>SUM(K$553)</f>
        <v>0</v>
      </c>
      <c r="L872" s="954"/>
      <c r="M872" s="1133">
        <f>SUM(M$553)</f>
        <v>0</v>
      </c>
      <c r="N872" s="1133">
        <f>SUM(N$553)</f>
        <v>0</v>
      </c>
      <c r="O872" s="1133">
        <f>SUM(O$553)</f>
        <v>0</v>
      </c>
      <c r="P872" s="1133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5"/>
      <c r="C873" s="1540">
        <f>SUM(C$559)</f>
        <v>8.9460441710930946E-4</v>
      </c>
      <c r="D873" s="1133">
        <f>SUM(D$559)</f>
        <v>7.8277886497064571E-4</v>
      </c>
      <c r="E873" s="1133">
        <f>SUM(E$559)</f>
        <v>6.2622309197651665E-4</v>
      </c>
      <c r="F873" s="1133">
        <f>SUM(F$559)</f>
        <v>6.9580343552946302E-4</v>
      </c>
      <c r="G873" s="954"/>
      <c r="H873" s="1133">
        <f>SUM(H$559)</f>
        <v>0</v>
      </c>
      <c r="I873" s="1133">
        <f>SUM(I$559)</f>
        <v>0</v>
      </c>
      <c r="J873" s="1133">
        <f>SUM(J$559)</f>
        <v>0</v>
      </c>
      <c r="K873" s="1133">
        <f>SUM(K$559)</f>
        <v>0</v>
      </c>
      <c r="L873" s="954"/>
      <c r="M873" s="1133">
        <f>SUM(M$559)</f>
        <v>-8.9460441710930946E-4</v>
      </c>
      <c r="N873" s="1133">
        <f>SUM(N$559)</f>
        <v>-7.8277886497064571E-4</v>
      </c>
      <c r="O873" s="1133">
        <f>SUM(O$559)</f>
        <v>-6.2622309197651665E-4</v>
      </c>
      <c r="P873" s="1133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5"/>
      <c r="C874" s="1540">
        <f>SUM(C$565)</f>
        <v>0</v>
      </c>
      <c r="D874" s="1133">
        <f>SUM(D$565)</f>
        <v>1.5655577299412916E-4</v>
      </c>
      <c r="E874" s="1133">
        <f>SUM(E$565)</f>
        <v>7.5146771037181998E-4</v>
      </c>
      <c r="F874" s="1133">
        <f>SUM(F$565)</f>
        <v>1.2524461839530333E-3</v>
      </c>
      <c r="G874" s="954"/>
      <c r="H874" s="1133">
        <f>SUM(H$565)</f>
        <v>0</v>
      </c>
      <c r="I874" s="1133">
        <f>SUM(I$565)</f>
        <v>0</v>
      </c>
      <c r="J874" s="1133">
        <f>SUM(J$565)</f>
        <v>0</v>
      </c>
      <c r="K874" s="1133">
        <f>SUM(K$565)</f>
        <v>0</v>
      </c>
      <c r="L874" s="954"/>
      <c r="M874" s="1133">
        <f>SUM(M$565)</f>
        <v>0</v>
      </c>
      <c r="N874" s="1133">
        <f>SUM(N$565)</f>
        <v>-1.5655577299412916E-4</v>
      </c>
      <c r="O874" s="1133">
        <f>SUM(O$565)</f>
        <v>-7.5146771037181998E-4</v>
      </c>
      <c r="P874" s="1133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5"/>
      <c r="C875" s="1540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4"/>
      <c r="H875" s="1133">
        <f>SUM(H$571)</f>
        <v>0</v>
      </c>
      <c r="I875" s="1133">
        <f>SUM(I$571)</f>
        <v>0</v>
      </c>
      <c r="J875" s="1133">
        <f>SUM(J$571)</f>
        <v>0</v>
      </c>
      <c r="K875" s="1133">
        <f>SUM(K$571)</f>
        <v>0</v>
      </c>
      <c r="L875" s="954"/>
      <c r="M875" s="1133">
        <f>SUM(M$571)</f>
        <v>0</v>
      </c>
      <c r="N875" s="1133">
        <f>SUM(N$571)</f>
        <v>0</v>
      </c>
      <c r="O875" s="1133">
        <f>SUM(O$571)</f>
        <v>0</v>
      </c>
      <c r="P875" s="1133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540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4"/>
      <c r="H876" s="1133">
        <f>SUM(H$577)</f>
        <v>0</v>
      </c>
      <c r="I876" s="1133">
        <f>SUM(I$577)</f>
        <v>0</v>
      </c>
      <c r="J876" s="1133">
        <f>SUM(J$577)</f>
        <v>0</v>
      </c>
      <c r="K876" s="1133">
        <f>SUM(K$577)</f>
        <v>0</v>
      </c>
      <c r="L876" s="954"/>
      <c r="M876" s="1133">
        <f>SUM(M$577)</f>
        <v>0</v>
      </c>
      <c r="N876" s="1133">
        <f>SUM(N$577)</f>
        <v>0</v>
      </c>
      <c r="O876" s="1133">
        <f>SUM(O$577)</f>
        <v>0</v>
      </c>
      <c r="P876" s="1133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4"/>
      <c r="H877" s="1133">
        <f>SUM(H$583)</f>
        <v>0</v>
      </c>
      <c r="I877" s="1133">
        <f>SUM(I$583)</f>
        <v>0</v>
      </c>
      <c r="J877" s="1133">
        <f>SUM(J$583)</f>
        <v>0</v>
      </c>
      <c r="K877" s="1133">
        <f>SUM(K$583)</f>
        <v>0</v>
      </c>
      <c r="L877" s="954"/>
      <c r="M877" s="1133">
        <f>SUM(M$583)</f>
        <v>0</v>
      </c>
      <c r="N877" s="1133">
        <f>SUM(N$583)</f>
        <v>0</v>
      </c>
      <c r="O877" s="1133">
        <f>SUM(O$583)</f>
        <v>0</v>
      </c>
      <c r="P877" s="1133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4"/>
      <c r="H878" s="1133">
        <f>SUM(H$589)</f>
        <v>0</v>
      </c>
      <c r="I878" s="1133">
        <f>SUM(I$589)</f>
        <v>0</v>
      </c>
      <c r="J878" s="1133">
        <f>SUM(J$589)</f>
        <v>0</v>
      </c>
      <c r="K878" s="1133">
        <f>SUM(K$589)</f>
        <v>0</v>
      </c>
      <c r="L878" s="954"/>
      <c r="M878" s="1133">
        <f>SUM(M$589)</f>
        <v>0</v>
      </c>
      <c r="N878" s="1133">
        <f>SUM(N$589)</f>
        <v>0</v>
      </c>
      <c r="O878" s="1133">
        <f>SUM(O$589)</f>
        <v>0</v>
      </c>
      <c r="P878" s="1133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540">
        <f>SUM(C$596)</f>
        <v>7.3804864411518029E-4</v>
      </c>
      <c r="D879" s="1133">
        <f>SUM(D$596)</f>
        <v>3.2289628180039139E-3</v>
      </c>
      <c r="E879" s="1133">
        <f>SUM(E$596)</f>
        <v>2.0665362035225047E-3</v>
      </c>
      <c r="F879" s="1133">
        <f>SUM(F$596)</f>
        <v>2.8701891715590348E-3</v>
      </c>
      <c r="G879" s="954"/>
      <c r="H879" s="1133">
        <f>SUM(H$596)</f>
        <v>0</v>
      </c>
      <c r="I879" s="1133">
        <f>SUM(I$596)</f>
        <v>0</v>
      </c>
      <c r="J879" s="1133">
        <f>SUM(J$596)</f>
        <v>0</v>
      </c>
      <c r="K879" s="1133">
        <f>SUM(K$596)</f>
        <v>0</v>
      </c>
      <c r="L879" s="954"/>
      <c r="M879" s="1133">
        <f>SUM(M$596)</f>
        <v>-7.3804864411518029E-4</v>
      </c>
      <c r="N879" s="1133">
        <f>SUM(N$596)</f>
        <v>-3.2289628180039139E-3</v>
      </c>
      <c r="O879" s="1133">
        <f>SUM(O$596)</f>
        <v>-2.0665362035225047E-3</v>
      </c>
      <c r="P879" s="1133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540">
        <f>SUM(C$602)</f>
        <v>0</v>
      </c>
      <c r="D880" s="1133">
        <f>SUM(D$602)</f>
        <v>0</v>
      </c>
      <c r="E880" s="1133">
        <f>SUM(E$602)</f>
        <v>1.1898238747553816E-2</v>
      </c>
      <c r="F880" s="1133">
        <f>SUM(F$602)</f>
        <v>1.3220265275059796E-2</v>
      </c>
      <c r="G880" s="954"/>
      <c r="H880" s="1133">
        <f>SUM(H$602)</f>
        <v>0</v>
      </c>
      <c r="I880" s="1133">
        <f>SUM(I$602)</f>
        <v>0</v>
      </c>
      <c r="J880" s="1133">
        <f>SUM(J$602)</f>
        <v>0</v>
      </c>
      <c r="K880" s="1133">
        <f>SUM(K$602)</f>
        <v>0</v>
      </c>
      <c r="L880" s="954"/>
      <c r="M880" s="1133">
        <f>SUM(M$602)</f>
        <v>0</v>
      </c>
      <c r="N880" s="1133">
        <f>SUM(N$602)</f>
        <v>0</v>
      </c>
      <c r="O880" s="1133">
        <f>SUM(O$602)</f>
        <v>-1.1898238747553816E-2</v>
      </c>
      <c r="P880" s="1133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5"/>
      <c r="C881" s="1540">
        <f>SUM(C$608)</f>
        <v>2.7643276488677662E-2</v>
      </c>
      <c r="D881" s="1133">
        <f>SUM(D$608)</f>
        <v>0</v>
      </c>
      <c r="E881" s="1133">
        <f>SUM(E$608)</f>
        <v>0</v>
      </c>
      <c r="F881" s="1133">
        <f>SUM(F$608)</f>
        <v>0</v>
      </c>
      <c r="G881" s="954"/>
      <c r="H881" s="1133">
        <f>SUM(H$608)</f>
        <v>0</v>
      </c>
      <c r="I881" s="1133">
        <f>SUM(I$608)</f>
        <v>0</v>
      </c>
      <c r="J881" s="1133">
        <f>SUM(J$608)</f>
        <v>0</v>
      </c>
      <c r="K881" s="1133">
        <f>SUM(K$608)</f>
        <v>0</v>
      </c>
      <c r="L881" s="954"/>
      <c r="M881" s="1133">
        <f>SUM(M$608)</f>
        <v>-2.7643276488677662E-2</v>
      </c>
      <c r="N881" s="1133">
        <f>SUM(N$608)</f>
        <v>0</v>
      </c>
      <c r="O881" s="1133">
        <f>SUM(O$608)</f>
        <v>0</v>
      </c>
      <c r="P881" s="1133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540">
        <f>SUM(C$614)</f>
        <v>1.5655577299412918E-2</v>
      </c>
      <c r="D882" s="1133">
        <f>SUM(D$614)</f>
        <v>1.3698630136986301E-2</v>
      </c>
      <c r="E882" s="1133">
        <f>SUM(E$614)</f>
        <v>6.5753424657534251E-3</v>
      </c>
      <c r="F882" s="1133">
        <f>SUM(F$614)</f>
        <v>7.3059360730593605E-3</v>
      </c>
      <c r="G882" s="954"/>
      <c r="H882" s="1133">
        <f>SUM(H$614)</f>
        <v>0</v>
      </c>
      <c r="I882" s="1133">
        <f>SUM(I$614)</f>
        <v>0</v>
      </c>
      <c r="J882" s="1133">
        <f>SUM(J$614)</f>
        <v>0</v>
      </c>
      <c r="K882" s="1133">
        <f>SUM(K$614)</f>
        <v>0</v>
      </c>
      <c r="L882" s="954"/>
      <c r="M882" s="1133">
        <f>SUM(M$614)</f>
        <v>-1.5655577299412918E-2</v>
      </c>
      <c r="N882" s="1133">
        <f>SUM(N$614)</f>
        <v>-1.3698630136986301E-2</v>
      </c>
      <c r="O882" s="1133">
        <f>SUM(O$614)</f>
        <v>-6.5753424657534251E-3</v>
      </c>
      <c r="P882" s="1133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540">
        <f>SUM(C$620)</f>
        <v>0</v>
      </c>
      <c r="D883" s="1133">
        <f>SUM(D$620)</f>
        <v>1.1330724070450097E-2</v>
      </c>
      <c r="E883" s="1133">
        <f>SUM(E$620)</f>
        <v>7.5538160469667322E-3</v>
      </c>
      <c r="F883" s="1133">
        <f>SUM(F$620)</f>
        <v>5.8751902587519025E-3</v>
      </c>
      <c r="G883" s="954"/>
      <c r="H883" s="1133">
        <f>SUM(H$620)</f>
        <v>0</v>
      </c>
      <c r="I883" s="1133">
        <f>SUM(I$620)</f>
        <v>0</v>
      </c>
      <c r="J883" s="1133">
        <f>SUM(J$620)</f>
        <v>0</v>
      </c>
      <c r="K883" s="1133">
        <f>SUM(K$620)</f>
        <v>0</v>
      </c>
      <c r="L883" s="954"/>
      <c r="M883" s="1133">
        <f>SUM(M$620)</f>
        <v>0</v>
      </c>
      <c r="N883" s="1133">
        <f>SUM(N$620)</f>
        <v>-1.1330724070450097E-2</v>
      </c>
      <c r="O883" s="1133">
        <f>SUM(O$620)</f>
        <v>-7.5538160469667322E-3</v>
      </c>
      <c r="P883" s="1133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540">
        <f>SUM(C$626)</f>
        <v>3.5381604696673195E-2</v>
      </c>
      <c r="D884" s="1133">
        <f>SUM(D$626)</f>
        <v>2.6536203522504891E-2</v>
      </c>
      <c r="E884" s="1133">
        <f>SUM(E$626)</f>
        <v>2.6536203522504891E-2</v>
      </c>
      <c r="F884" s="1133">
        <f>SUM(F$626)</f>
        <v>5.8969341161121985E-2</v>
      </c>
      <c r="G884" s="954"/>
      <c r="H884" s="1133">
        <f>SUM(H$626)</f>
        <v>0</v>
      </c>
      <c r="I884" s="1133">
        <f>SUM(I$626)</f>
        <v>0</v>
      </c>
      <c r="J884" s="1133">
        <f>SUM(J$626)</f>
        <v>0</v>
      </c>
      <c r="K884" s="1133">
        <f>SUM(K$626)</f>
        <v>0</v>
      </c>
      <c r="L884" s="954"/>
      <c r="M884" s="1133">
        <f>SUM(M$626)</f>
        <v>-3.5381604696673195E-2</v>
      </c>
      <c r="N884" s="1133">
        <f>SUM(N$626)</f>
        <v>-2.6536203522504891E-2</v>
      </c>
      <c r="O884" s="1133">
        <f>SUM(O$626)</f>
        <v>-2.6536203522504891E-2</v>
      </c>
      <c r="P884" s="1133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5"/>
      <c r="C885" s="1540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4"/>
      <c r="H885" s="1133">
        <f>SUM(H$632)</f>
        <v>0</v>
      </c>
      <c r="I885" s="1133">
        <f>SUM(I$632)</f>
        <v>0</v>
      </c>
      <c r="J885" s="1133">
        <f>SUM(J$632)</f>
        <v>0</v>
      </c>
      <c r="K885" s="1133">
        <f>SUM(K$632)</f>
        <v>0</v>
      </c>
      <c r="L885" s="954"/>
      <c r="M885" s="1133">
        <f>SUM(M$632)</f>
        <v>0</v>
      </c>
      <c r="N885" s="1133">
        <f>SUM(N$632)</f>
        <v>0</v>
      </c>
      <c r="O885" s="1133">
        <f>SUM(O$632)</f>
        <v>0</v>
      </c>
      <c r="P885" s="1133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540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0</v>
      </c>
      <c r="G886" s="954"/>
      <c r="H886" s="1133">
        <f>SUM(H$639)</f>
        <v>0</v>
      </c>
      <c r="I886" s="1133">
        <f>SUM(I$639)</f>
        <v>0</v>
      </c>
      <c r="J886" s="1133">
        <f>SUM(J$639)</f>
        <v>0</v>
      </c>
      <c r="K886" s="1133">
        <f>SUM(K$639)</f>
        <v>0</v>
      </c>
      <c r="L886" s="954"/>
      <c r="M886" s="1133">
        <f>SUM(M$639)</f>
        <v>0</v>
      </c>
      <c r="N886" s="1133">
        <f>SUM(N$639)</f>
        <v>0</v>
      </c>
      <c r="O886" s="1133">
        <f>SUM(O$639)</f>
        <v>0</v>
      </c>
      <c r="P886" s="1133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521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2.976190476190476E-2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3.261578604044358E-2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8" t="s">
        <v>382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3">
        <f>SUM($C$819:$C$898)</f>
        <v>1.1610087596682508</v>
      </c>
      <c r="D899" s="1133">
        <f>SUM($D$819:$D$898)</f>
        <v>1.2009553163731246</v>
      </c>
      <c r="E899" s="1133">
        <f>SUM($E$819:$E$898)</f>
        <v>1.2281562948467057</v>
      </c>
      <c r="F899" s="1133">
        <f>SUM($F$819:$F$898)</f>
        <v>1.3828626513010076</v>
      </c>
      <c r="G899" s="954"/>
      <c r="H899" s="1133">
        <f>SUM($H$819:$H$898)</f>
        <v>1.6237070170533968E-2</v>
      </c>
      <c r="I899" s="1133">
        <f>SUM($I$819:$I$898)</f>
        <v>5.6277886497064569E-2</v>
      </c>
      <c r="J899" s="1133">
        <f>SUM($J$819:$J$898)</f>
        <v>0.73773907371167646</v>
      </c>
      <c r="K899" s="1133">
        <f>SUM($K$819:$K$898)</f>
        <v>0.95594694498804089</v>
      </c>
      <c r="L899" s="954"/>
      <c r="M899" s="1133">
        <f>SUM($M$819:$M$898)</f>
        <v>-0.26037834311806918</v>
      </c>
      <c r="N899" s="1133">
        <f>SUM($N$819:$N$898)</f>
        <v>-0.28961382909328115</v>
      </c>
      <c r="O899" s="1133">
        <f>SUM($O$819:$O$898)</f>
        <v>-8.8297195042400523E-2</v>
      </c>
      <c r="P899" s="1133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4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4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5">
        <v>903</v>
      </c>
      <c r="V903" s="46"/>
    </row>
    <row r="904" spans="1:22" ht="15.75" customHeight="1">
      <c r="A904" s="44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5">
        <v>904</v>
      </c>
      <c r="V904" s="46"/>
    </row>
    <row r="905" spans="1:22" ht="15.75" customHeight="1">
      <c r="A905" s="44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5">
        <v>905</v>
      </c>
      <c r="V905" s="46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405</v>
      </c>
      <c r="E906" s="1120">
        <f>SUM($E$99)</f>
        <v>2026</v>
      </c>
      <c r="F906" s="1120">
        <f>SUM($F$99)</f>
        <v>2400</v>
      </c>
      <c r="G906" s="1205"/>
      <c r="H906" s="1120">
        <f>SUM($H$99)</f>
        <v>0</v>
      </c>
      <c r="I906" s="1120">
        <f>SUM($I$99)</f>
        <v>540</v>
      </c>
      <c r="J906" s="1120">
        <f>SUM($J$99)</f>
        <v>3039</v>
      </c>
      <c r="K906" s="1120">
        <f>SUM($K$99)</f>
        <v>3600</v>
      </c>
      <c r="L906" s="1205"/>
      <c r="M906" s="1120">
        <f>SUM($M$99)</f>
        <v>0</v>
      </c>
      <c r="N906" s="1120">
        <f>SUM($N$99)</f>
        <v>135</v>
      </c>
      <c r="O906" s="1120">
        <f>SUM($O$99)</f>
        <v>1013</v>
      </c>
      <c r="P906" s="1120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5">
        <v>906</v>
      </c>
      <c r="V906" s="46"/>
    </row>
    <row r="907" spans="1:22" ht="15.75" customHeight="1">
      <c r="A907" s="44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5">
        <v>907</v>
      </c>
      <c r="V907" s="46"/>
    </row>
    <row r="908" spans="1:22" ht="15.75" customHeight="1">
      <c r="A908" s="44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5">
        <v>908</v>
      </c>
      <c r="V908" s="46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5">
        <v>909</v>
      </c>
      <c r="V909" s="46"/>
    </row>
    <row r="910" spans="1:22" ht="15.75" customHeight="1">
      <c r="A910" s="44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5">
        <v>910</v>
      </c>
      <c r="V910" s="46"/>
    </row>
    <row r="911" spans="1:22" ht="15.75" customHeight="1">
      <c r="A911" s="44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5">
        <v>911</v>
      </c>
      <c r="V911" s="46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5">
        <v>912</v>
      </c>
      <c r="V912" s="46"/>
    </row>
    <row r="913" spans="1:22" ht="15.75" customHeight="1">
      <c r="A913" s="44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5">
        <v>913</v>
      </c>
      <c r="V913" s="46"/>
    </row>
    <row r="914" spans="1:22" ht="15.75" customHeight="1">
      <c r="A914" s="44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5"/>
      <c r="C916" s="1120">
        <f>SUM(C$186)</f>
        <v>0</v>
      </c>
      <c r="D916" s="1120">
        <f t="shared" ref="D916:F916" si="50">SUM(D$186)</f>
        <v>0</v>
      </c>
      <c r="E916" s="1120">
        <f t="shared" si="50"/>
        <v>0</v>
      </c>
      <c r="F916" s="1120">
        <f t="shared" si="50"/>
        <v>0</v>
      </c>
      <c r="G916" s="1205"/>
      <c r="H916" s="1120">
        <f>SUM(H$186)</f>
        <v>0</v>
      </c>
      <c r="I916" s="1120">
        <f t="shared" ref="I916:K916" si="51">SUM(I$186)</f>
        <v>0</v>
      </c>
      <c r="J916" s="1120">
        <f t="shared" si="51"/>
        <v>0</v>
      </c>
      <c r="K916" s="1120">
        <f t="shared" si="51"/>
        <v>0</v>
      </c>
      <c r="L916" s="1205"/>
      <c r="M916" s="1120">
        <f>SUM(M$186)</f>
        <v>0</v>
      </c>
      <c r="N916" s="1120">
        <f t="shared" ref="N916:P916" si="52">SUM(N$186)</f>
        <v>0</v>
      </c>
      <c r="O916" s="1120">
        <f t="shared" si="52"/>
        <v>0</v>
      </c>
      <c r="P916" s="1120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5"/>
      <c r="C917" s="1120">
        <f>SUM(C$189)</f>
        <v>0</v>
      </c>
      <c r="D917" s="1120">
        <f t="shared" ref="D917:F917" si="53">SUM(D$189)</f>
        <v>0</v>
      </c>
      <c r="E917" s="1120">
        <f t="shared" si="53"/>
        <v>0</v>
      </c>
      <c r="F917" s="1120">
        <f t="shared" si="53"/>
        <v>0</v>
      </c>
      <c r="G917" s="1205"/>
      <c r="H917" s="1120">
        <f>SUM(H$189)</f>
        <v>0</v>
      </c>
      <c r="I917" s="1120">
        <f t="shared" ref="I917:K917" si="54">SUM(I$189)</f>
        <v>0</v>
      </c>
      <c r="J917" s="1120">
        <f t="shared" si="54"/>
        <v>0</v>
      </c>
      <c r="K917" s="1120">
        <f t="shared" si="54"/>
        <v>0</v>
      </c>
      <c r="L917" s="1205"/>
      <c r="M917" s="1120">
        <f>SUM(M$189)</f>
        <v>0</v>
      </c>
      <c r="N917" s="1120">
        <f t="shared" ref="N917:P917" si="55">SUM(N$189)</f>
        <v>0</v>
      </c>
      <c r="O917" s="1120">
        <f t="shared" si="55"/>
        <v>0</v>
      </c>
      <c r="P917" s="1120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49"/>
        <v>1</v>
      </c>
      <c r="T918" s="46" t="str">
        <f t="shared" si="48"/>
        <v/>
      </c>
      <c r="U918" s="1065">
        <v>918</v>
      </c>
      <c r="V918" s="46"/>
    </row>
    <row r="919" spans="1:22" ht="15.75" customHeight="1">
      <c r="A919" s="1399" t="str">
        <f>$A220</f>
        <v>Pig sales: no sold</v>
      </c>
      <c r="B919" s="1205"/>
      <c r="C919" s="1120">
        <f>SUM(C$222)</f>
        <v>0</v>
      </c>
      <c r="D919" s="1120">
        <f t="shared" ref="D919:F919" si="56">SUM(D$222)</f>
        <v>0</v>
      </c>
      <c r="E919" s="1120">
        <f t="shared" si="56"/>
        <v>400</v>
      </c>
      <c r="F919" s="1120">
        <f t="shared" si="56"/>
        <v>0</v>
      </c>
      <c r="G919" s="1205"/>
      <c r="H919" s="1120">
        <f>SUM(H$222)</f>
        <v>0</v>
      </c>
      <c r="I919" s="1120">
        <f t="shared" ref="I919:K919" si="57">SUM(I$222)</f>
        <v>0</v>
      </c>
      <c r="J919" s="1120">
        <f t="shared" si="57"/>
        <v>0</v>
      </c>
      <c r="K919" s="1120">
        <f t="shared" si="57"/>
        <v>0</v>
      </c>
      <c r="L919" s="1205"/>
      <c r="M919" s="1120">
        <f>SUM(M$222)</f>
        <v>0</v>
      </c>
      <c r="N919" s="1120">
        <f t="shared" ref="N919:P919" si="58">SUM(N$222)</f>
        <v>0</v>
      </c>
      <c r="O919" s="1120">
        <f t="shared" si="58"/>
        <v>0</v>
      </c>
      <c r="P919" s="1120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5"/>
      <c r="C920" s="1120">
        <f>SUM(C$225)</f>
        <v>0</v>
      </c>
      <c r="D920" s="1120">
        <f t="shared" ref="D920:F920" si="59">SUM(D$225)</f>
        <v>0</v>
      </c>
      <c r="E920" s="1120">
        <f t="shared" si="59"/>
        <v>0</v>
      </c>
      <c r="F920" s="1120">
        <f t="shared" si="59"/>
        <v>0</v>
      </c>
      <c r="G920" s="1205"/>
      <c r="H920" s="1120">
        <f>SUM(H$225)</f>
        <v>0</v>
      </c>
      <c r="I920" s="1120">
        <f t="shared" ref="I920:K920" si="60">SUM(I$225)</f>
        <v>0</v>
      </c>
      <c r="J920" s="1120">
        <f t="shared" si="60"/>
        <v>0</v>
      </c>
      <c r="K920" s="1120">
        <f t="shared" si="60"/>
        <v>0</v>
      </c>
      <c r="L920" s="1205"/>
      <c r="M920" s="1120">
        <f>SUM(M$225)</f>
        <v>0</v>
      </c>
      <c r="N920" s="1120">
        <f t="shared" ref="N920:P920" si="61">SUM(N$225)</f>
        <v>0</v>
      </c>
      <c r="O920" s="1120">
        <f t="shared" si="61"/>
        <v>0</v>
      </c>
      <c r="P920" s="1120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750</v>
      </c>
      <c r="E923" s="1120">
        <f>SUM($E$199)</f>
        <v>2250</v>
      </c>
      <c r="F923" s="1120">
        <f>SUM($F$199)</f>
        <v>8400</v>
      </c>
      <c r="G923" s="1205"/>
      <c r="H923" s="1120">
        <f>SUM($H$199)</f>
        <v>0</v>
      </c>
      <c r="I923" s="1120">
        <f>SUM($I$199)</f>
        <v>750</v>
      </c>
      <c r="J923" s="1120">
        <f>SUM($J$199)</f>
        <v>2250</v>
      </c>
      <c r="K923" s="1120">
        <f>SUM($K$199)</f>
        <v>8400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75</v>
      </c>
      <c r="D925" s="1120">
        <f>SUM($D$206)</f>
        <v>150</v>
      </c>
      <c r="E925" s="1120">
        <f>SUM($E$206)</f>
        <v>300</v>
      </c>
      <c r="F925" s="1120">
        <f>SUM($F$206)</f>
        <v>960</v>
      </c>
      <c r="G925" s="1205"/>
      <c r="H925" s="1120">
        <f>SUM($H$206)</f>
        <v>75</v>
      </c>
      <c r="I925" s="1120">
        <f>SUM($I$206)</f>
        <v>150</v>
      </c>
      <c r="J925" s="1120">
        <f>SUM($J$206)</f>
        <v>450</v>
      </c>
      <c r="K925" s="1120">
        <f>SUM($K$206)</f>
        <v>1200</v>
      </c>
      <c r="L925" s="1205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0</v>
      </c>
      <c r="D928" s="1120">
        <f>SUM($D$216)</f>
        <v>0</v>
      </c>
      <c r="E928" s="1120">
        <f>SUM($E$216)</f>
        <v>60</v>
      </c>
      <c r="F928" s="1120">
        <f>SUM($F$216)</f>
        <v>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49"/>
        <v>5</v>
      </c>
      <c r="T929" s="46" t="str">
        <f t="shared" si="4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180</v>
      </c>
      <c r="D930" s="1120">
        <f>SUM($D$235)</f>
        <v>160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325</v>
      </c>
      <c r="F931" s="1120">
        <f>SUM($F$240)</f>
        <v>975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-325</v>
      </c>
      <c r="P931" s="1120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20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400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380</v>
      </c>
      <c r="P935" s="1120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150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-150</v>
      </c>
      <c r="P937" s="1120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5">
        <v>939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0</v>
      </c>
      <c r="F944" s="1120">
        <f>SUM($F$346)</f>
        <v>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0</v>
      </c>
      <c r="P944" s="1120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5">
        <v>948</v>
      </c>
      <c r="V948" s="46"/>
    </row>
    <row r="949" spans="1:22" ht="15.75" customHeight="1">
      <c r="A949" s="1215" t="str">
        <f>$A$391</f>
        <v>Cotton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6250</v>
      </c>
      <c r="F949" s="1120">
        <f>SUM($F$393)</f>
        <v>6750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5">
        <v>959</v>
      </c>
      <c r="V959" s="46"/>
    </row>
    <row r="960" spans="1:22" ht="15.75" customHeight="1">
      <c r="A960" s="1400" t="s">
        <v>676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49"/>
        <v>10</v>
      </c>
      <c r="T960" s="46" t="str">
        <f t="shared" si="4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3600</v>
      </c>
      <c r="D961" s="1403">
        <f>D434</f>
        <v>7340</v>
      </c>
      <c r="E961" s="1403">
        <f>E434</f>
        <v>6200</v>
      </c>
      <c r="F961" s="1403">
        <f>F434</f>
        <v>8420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-3600</v>
      </c>
      <c r="N961" s="1403">
        <f>N434</f>
        <v>-7340</v>
      </c>
      <c r="O961" s="1403">
        <f>O434</f>
        <v>-6200</v>
      </c>
      <c r="P961" s="1403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5">
        <v>962</v>
      </c>
      <c r="V962" s="46"/>
    </row>
    <row r="963" spans="1:22" ht="15.75" customHeight="1">
      <c r="A963" s="1221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49"/>
        <v>11</v>
      </c>
      <c r="T963" s="46" t="str">
        <f t="shared" si="4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710</v>
      </c>
      <c r="D964" s="1120">
        <f>SUM($D$707)</f>
        <v>450</v>
      </c>
      <c r="E964" s="1120">
        <f>SUM($E$707)</f>
        <v>0</v>
      </c>
      <c r="F964" s="1120">
        <f>SUM($F$707)</f>
        <v>0</v>
      </c>
      <c r="G964" s="1205"/>
      <c r="H964" s="1120">
        <f>SUM($H$707)</f>
        <v>852</v>
      </c>
      <c r="I964" s="1120">
        <f>SUM($I$707)</f>
        <v>540</v>
      </c>
      <c r="J964" s="1120">
        <f>SUM($J$707)</f>
        <v>0</v>
      </c>
      <c r="K964" s="1120">
        <f>SUM($K$707)</f>
        <v>0</v>
      </c>
      <c r="L964" s="1205"/>
      <c r="M964" s="1120">
        <f>SUM($M$707)</f>
        <v>142</v>
      </c>
      <c r="N964" s="1120">
        <f>SUM($N$707)</f>
        <v>90</v>
      </c>
      <c r="O964" s="1120">
        <f>SUM($O$707)</f>
        <v>0</v>
      </c>
      <c r="P964" s="1120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0</v>
      </c>
      <c r="D965" s="1120">
        <f>SUM($D$713)</f>
        <v>950</v>
      </c>
      <c r="E965" s="1120">
        <f>SUM($E$713)</f>
        <v>0</v>
      </c>
      <c r="F965" s="1120">
        <f>SUM($F$713)</f>
        <v>0</v>
      </c>
      <c r="G965" s="1205"/>
      <c r="H965" s="1120">
        <f>SUM($H$713)</f>
        <v>0</v>
      </c>
      <c r="I965" s="1120">
        <f>SUM($I$713)</f>
        <v>1140</v>
      </c>
      <c r="J965" s="1120">
        <f>SUM($J$713)</f>
        <v>0</v>
      </c>
      <c r="K965" s="1120">
        <f>SUM($K$713)</f>
        <v>0</v>
      </c>
      <c r="L965" s="1205"/>
      <c r="M965" s="1120">
        <f>SUM($M$713)</f>
        <v>0</v>
      </c>
      <c r="N965" s="1120">
        <f>SUM($N$713)</f>
        <v>190</v>
      </c>
      <c r="O965" s="1120">
        <f>SUM($O$713)</f>
        <v>0</v>
      </c>
      <c r="P965" s="1120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5">
        <v>966</v>
      </c>
      <c r="V966" s="46"/>
    </row>
    <row r="967" spans="1:22" ht="15.75" customHeight="1">
      <c r="A967" s="826" t="s">
        <v>674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49"/>
        <v>13</v>
      </c>
      <c r="T967" s="46" t="str">
        <f t="shared" ref="T967:T982" si="62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5">
        <v>969</v>
      </c>
      <c r="V969" s="46"/>
    </row>
    <row r="970" spans="1:22" ht="15.75" customHeight="1">
      <c r="A970" s="1221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3"/>
        <v>13</v>
      </c>
      <c r="T970" s="46" t="str">
        <f t="shared" si="62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880</v>
      </c>
      <c r="D972" s="1120">
        <f>SUM($D$754)</f>
        <v>125</v>
      </c>
      <c r="E972" s="1120">
        <f>SUM($E$754)</f>
        <v>0</v>
      </c>
      <c r="F972" s="1120">
        <f>SUM($F$754)</f>
        <v>0</v>
      </c>
      <c r="G972" s="1205"/>
      <c r="H972" s="1120">
        <f>SUM($H$754)</f>
        <v>1056</v>
      </c>
      <c r="I972" s="1120">
        <f>SUM($I$754)</f>
        <v>150</v>
      </c>
      <c r="J972" s="1120">
        <f>SUM($J$754)</f>
        <v>0</v>
      </c>
      <c r="K972" s="1120">
        <f>SUM($K$754)</f>
        <v>0</v>
      </c>
      <c r="L972" s="1205"/>
      <c r="M972" s="1120">
        <f>SUM($M$754)</f>
        <v>176</v>
      </c>
      <c r="N972" s="1120">
        <f>SUM($N$754)</f>
        <v>25</v>
      </c>
      <c r="O972" s="1120">
        <f>SUM($O$754)</f>
        <v>0</v>
      </c>
      <c r="P972" s="1120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5">
        <v>972</v>
      </c>
      <c r="V972" s="46"/>
    </row>
    <row r="973" spans="1:22" ht="15.75" customHeight="1">
      <c r="A973" s="1221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3"/>
        <v>14</v>
      </c>
      <c r="T973" s="46" t="str">
        <f t="shared" si="62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601.19999999999993</v>
      </c>
      <c r="F974" s="1120">
        <f>SUM($F$759)</f>
        <v>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5">
        <v>974</v>
      </c>
      <c r="V974" s="46"/>
    </row>
    <row r="975" spans="1:22" ht="15.75" customHeight="1">
      <c r="A975" s="1400" t="s">
        <v>677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3"/>
        <v>15</v>
      </c>
      <c r="T975" s="46" t="str">
        <f t="shared" si="62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5">
        <v>976</v>
      </c>
      <c r="V976" s="46"/>
    </row>
    <row r="977" spans="1:22" ht="15.75" customHeight="1">
      <c r="A977" s="826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3"/>
        <v>15</v>
      </c>
      <c r="T977" s="46" t="str">
        <f t="shared" si="62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5">
        <v>978</v>
      </c>
      <c r="V978" s="46"/>
    </row>
    <row r="979" spans="1:22" ht="15.75" customHeight="1">
      <c r="A979" s="1221" t="s">
        <v>509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3"/>
        <v>15</v>
      </c>
      <c r="T979" s="46" t="str">
        <f t="shared" si="62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100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0">
        <f>SUM($C$903:$C$983)</f>
        <v>5445</v>
      </c>
      <c r="D984" s="1120">
        <f>SUM($D$903:$D$983)</f>
        <v>10330</v>
      </c>
      <c r="E984" s="1120">
        <f>SUM($E$903:$E$983)</f>
        <v>18582.2</v>
      </c>
      <c r="F984" s="1120">
        <f>SUM($F$903:$F$983)</f>
        <v>28005</v>
      </c>
      <c r="G984" s="1205"/>
      <c r="H984" s="1120">
        <f>SUM($H$903:$H$983)</f>
        <v>1983</v>
      </c>
      <c r="I984" s="1120">
        <f>SUM($I$903:$I$983)</f>
        <v>3270</v>
      </c>
      <c r="J984" s="1120">
        <f>SUM($J$903:$J$983)</f>
        <v>6139</v>
      </c>
      <c r="K984" s="1120">
        <f>SUM($K$903:$K$983)</f>
        <v>13200</v>
      </c>
      <c r="L984" s="1205"/>
      <c r="M984" s="1120">
        <f>SUM($M$903:$M$983)</f>
        <v>-3282</v>
      </c>
      <c r="N984" s="1120">
        <f>SUM($N$903:$N$983)</f>
        <v>-6900</v>
      </c>
      <c r="O984" s="1120">
        <f>SUM($O$903:$O$983)</f>
        <v>-5132</v>
      </c>
      <c r="P984" s="1120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404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5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5"/>
      <c r="H987" s="1209">
        <f>C1064*(365*C1037*C1038*C1039)</f>
        <v>1006.9791666666667</v>
      </c>
      <c r="I987" s="1209">
        <f>E1064*(365*E1037*E1038*E1039)</f>
        <v>718.22916666666674</v>
      </c>
      <c r="J987" s="1209">
        <f>H1064*(365*H1037*H1038*H1039)</f>
        <v>877.91666666666663</v>
      </c>
      <c r="K987" s="1209">
        <f>J1064*(365*J1037*J1038*J1039)</f>
        <v>1625.7500000000002</v>
      </c>
      <c r="L987" s="1205"/>
      <c r="M987" s="1209">
        <f>H987-C987</f>
        <v>-100.02083333333326</v>
      </c>
      <c r="N987" s="1209">
        <f>I987-D987</f>
        <v>-393.77083333333326</v>
      </c>
      <c r="O987" s="1209">
        <f>J987-E987</f>
        <v>140.91666666666663</v>
      </c>
      <c r="P987" s="1209">
        <f>K987-F987</f>
        <v>-1236.2499999999998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707</v>
      </c>
      <c r="B988" s="1205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5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5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708</v>
      </c>
      <c r="B989" s="1205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5"/>
      <c r="H989" s="1120">
        <f>SUM(H598,H616,H628,H634)</f>
        <v>0</v>
      </c>
      <c r="I989" s="1120">
        <f>SUM(I598,I616,I628,I634)</f>
        <v>0</v>
      </c>
      <c r="J989" s="1120">
        <f>SUM(J598,J616,J628,J634)</f>
        <v>0</v>
      </c>
      <c r="K989" s="1120">
        <f>SUM(K598,K616,K628,K634)</f>
        <v>0</v>
      </c>
      <c r="L989" s="1205"/>
      <c r="M989" s="1120">
        <f>SUM(M598,M616,M628,M634)</f>
        <v>-1148</v>
      </c>
      <c r="N989" s="1120">
        <f>SUM(N598,N616,N628,N634)</f>
        <v>-1208</v>
      </c>
      <c r="O989" s="1120">
        <f>SUM(O598,O616,O628,O634)</f>
        <v>-888</v>
      </c>
      <c r="P989" s="1120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709</v>
      </c>
      <c r="B990" s="1205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5"/>
      <c r="H990" s="1120">
        <f>SUM(H641)</f>
        <v>0</v>
      </c>
      <c r="I990" s="1120">
        <f>SUM(I641)</f>
        <v>0</v>
      </c>
      <c r="J990" s="1120">
        <f>SUM(J641)</f>
        <v>0</v>
      </c>
      <c r="K990" s="1120">
        <f>SUM(K641)</f>
        <v>0</v>
      </c>
      <c r="L990" s="1205"/>
      <c r="M990" s="1120">
        <f>SUM(M641)</f>
        <v>0</v>
      </c>
      <c r="N990" s="1120">
        <f>SUM(N641)</f>
        <v>0</v>
      </c>
      <c r="O990" s="1120">
        <f>SUM(O641)</f>
        <v>0</v>
      </c>
      <c r="P990" s="1120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5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1"/>
      <c r="H991" s="1120">
        <f>SUM(H771,H772,H773,H774,H775,H781:H782,H805)</f>
        <v>128</v>
      </c>
      <c r="I991" s="1120">
        <f>SUM(I771,I772,I773,I774,I775,I781:I782,I805)</f>
        <v>180</v>
      </c>
      <c r="J991" s="1120">
        <f>SUM(J771,J772,J773,J774,J775,J781:J782,J805)</f>
        <v>180</v>
      </c>
      <c r="K991" s="1120">
        <f>SUM(K771,K772,K773,K774,K775,K781:K782,K805)</f>
        <v>350</v>
      </c>
      <c r="L991" s="1201"/>
      <c r="M991" s="1120">
        <f>SUM(M771,M772,M773,M774,M775,M781:M782,M805)</f>
        <v>-183</v>
      </c>
      <c r="N991" s="1120">
        <f>SUM(N771,N772,N773,N774,N775,N781:N782,N805)</f>
        <v>-282</v>
      </c>
      <c r="O991" s="1120">
        <f>SUM(O771,O772,O773,O774,O775,O781:O782,O805)</f>
        <v>-398</v>
      </c>
      <c r="P991" s="1120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1"/>
      <c r="H992" s="1209">
        <f>SUM(H780,H789)</f>
        <v>0</v>
      </c>
      <c r="I992" s="1209">
        <f>SUM(I780,I789)</f>
        <v>0</v>
      </c>
      <c r="J992" s="1209">
        <f>SUM(J780,J789)</f>
        <v>0</v>
      </c>
      <c r="K992" s="1209">
        <f>SUM(K780,K789)</f>
        <v>0</v>
      </c>
      <c r="L992" s="1201"/>
      <c r="M992" s="1209">
        <f>SUM(M780,M789)</f>
        <v>-60</v>
      </c>
      <c r="N992" s="1209">
        <f>SUM(N780,N789)</f>
        <v>-60</v>
      </c>
      <c r="O992" s="1209">
        <f>SUM(O780,O789)</f>
        <v>-120</v>
      </c>
      <c r="P992" s="1209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5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1"/>
      <c r="H993" s="1209">
        <f>SUM(H783:H784,H790:H797)</f>
        <v>140</v>
      </c>
      <c r="I993" s="1209">
        <f>SUM(I783:I784,I790:I797)</f>
        <v>2670</v>
      </c>
      <c r="J993" s="1209">
        <f>SUM(J783:J784,J790:J797)</f>
        <v>5010</v>
      </c>
      <c r="K993" s="1209">
        <f>SUM(K783:K784,K790:K797)</f>
        <v>5900</v>
      </c>
      <c r="L993" s="1201"/>
      <c r="M993" s="1209">
        <f>SUM(M783:M784,M790:M797)</f>
        <v>0</v>
      </c>
      <c r="N993" s="1209">
        <f>SUM(N783:N784,N790:N797)</f>
        <v>0</v>
      </c>
      <c r="O993" s="1209">
        <f>SUM(O783:O784,O790:O797)</f>
        <v>0</v>
      </c>
      <c r="P993" s="1209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5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1"/>
      <c r="H994" s="1209">
        <f>SUM(H798,H799)</f>
        <v>0</v>
      </c>
      <c r="I994" s="1209">
        <f>SUM(I798,I799)</f>
        <v>0</v>
      </c>
      <c r="J994" s="1209">
        <f>SUM(J798,J799)</f>
        <v>0</v>
      </c>
      <c r="K994" s="1209">
        <f>SUM(K798,K799)</f>
        <v>0</v>
      </c>
      <c r="L994" s="1201"/>
      <c r="M994" s="1209">
        <f>SUM(M798,M799)</f>
        <v>-120</v>
      </c>
      <c r="N994" s="1209">
        <f>SUM(N798,N799)</f>
        <v>-500</v>
      </c>
      <c r="O994" s="1209">
        <f>SUM(O798,O799)</f>
        <v>-1200</v>
      </c>
      <c r="P994" s="1209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5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5"/>
      <c r="H995" s="1209">
        <f>SUM(H800)</f>
        <v>0</v>
      </c>
      <c r="I995" s="1209">
        <f>SUM(I800)</f>
        <v>0</v>
      </c>
      <c r="J995" s="1209">
        <f>SUM(J800)</f>
        <v>0</v>
      </c>
      <c r="K995" s="1209">
        <f>SUM(K800)</f>
        <v>0</v>
      </c>
      <c r="L995" s="1205"/>
      <c r="M995" s="1209">
        <f>SUM(M800)</f>
        <v>-100</v>
      </c>
      <c r="N995" s="1209">
        <f>SUM(N800)</f>
        <v>-200</v>
      </c>
      <c r="O995" s="1209">
        <f>SUM(O800)</f>
        <v>-300</v>
      </c>
      <c r="P995" s="1209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405</v>
      </c>
      <c r="B996" s="1205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5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5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5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5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5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406</v>
      </c>
      <c r="B998" s="1205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5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5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710</v>
      </c>
      <c r="B999" s="1205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5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5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711</v>
      </c>
      <c r="B1000" s="1205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5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5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407</v>
      </c>
      <c r="B1001" s="1205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5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5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0">
        <f>SUM(C987:C1002)</f>
        <v>5445</v>
      </c>
      <c r="D1003" s="1120">
        <f>SUM(D987:D1001)</f>
        <v>10330</v>
      </c>
      <c r="E1003" s="1120">
        <f>SUM(E987:E1002)</f>
        <v>18582.2</v>
      </c>
      <c r="F1003" s="1120">
        <f>SUM(F987:F1002)</f>
        <v>28005</v>
      </c>
      <c r="G1003" s="1205"/>
      <c r="H1003" s="1209">
        <f>SUM(H987:H1002)</f>
        <v>1983</v>
      </c>
      <c r="I1003" s="1209">
        <f>SUM(I987:I1002)</f>
        <v>3270</v>
      </c>
      <c r="J1003" s="1209">
        <f>SUM(J987:J1002)</f>
        <v>6139</v>
      </c>
      <c r="K1003" s="1209">
        <f>SUM(K987:K1002)</f>
        <v>13200</v>
      </c>
      <c r="L1003" s="1205"/>
      <c r="M1003" s="1120">
        <f>SUM(M987:M1002)</f>
        <v>-3282</v>
      </c>
      <c r="N1003" s="1120">
        <f>SUM(N987:N1002)</f>
        <v>-6900</v>
      </c>
      <c r="O1003" s="1120">
        <f>SUM(O987:O1002)</f>
        <v>-5132</v>
      </c>
      <c r="P1003" s="1120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409</v>
      </c>
      <c r="B1009" s="1222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9" t="s">
        <v>410</v>
      </c>
      <c r="B1010" s="1222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9" t="s">
        <v>411</v>
      </c>
      <c r="B1011" s="1222"/>
      <c r="C1011" s="1125">
        <f>SUM(C964:C966)</f>
        <v>710</v>
      </c>
      <c r="D1011" s="1125">
        <f>SUM(D964:D966)</f>
        <v>1400</v>
      </c>
      <c r="E1011" s="1125">
        <f>SUM(E964:E966)</f>
        <v>0</v>
      </c>
      <c r="F1011" s="1125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9" t="s">
        <v>412</v>
      </c>
      <c r="B1012" s="1222"/>
      <c r="C1012" s="1125">
        <f>C1010*C1011*100</f>
        <v>24849.999999999996</v>
      </c>
      <c r="D1012" s="1125">
        <f>D1010*D1011*100</f>
        <v>56000</v>
      </c>
      <c r="E1012" s="1125">
        <f>E1010*E1011*100</f>
        <v>0</v>
      </c>
      <c r="F1012" s="1125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9" t="s">
        <v>413</v>
      </c>
      <c r="B1013" s="1222"/>
      <c r="C1013" s="1125">
        <f>SUM(C1012:F1012)</f>
        <v>80850</v>
      </c>
      <c r="D1013" s="1223"/>
      <c r="E1013" s="1223"/>
      <c r="F1013" s="1223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9" t="s">
        <v>414</v>
      </c>
      <c r="B1014" s="1222"/>
      <c r="C1014" s="1125">
        <f>SUM(C794)</f>
        <v>0</v>
      </c>
      <c r="D1014" s="1125">
        <f>SUM(D794)</f>
        <v>500</v>
      </c>
      <c r="E1014" s="1125">
        <f>SUM(E794)</f>
        <v>1800</v>
      </c>
      <c r="F1014" s="1125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9" t="s">
        <v>415</v>
      </c>
      <c r="B1015" s="1222"/>
      <c r="C1015" s="1125">
        <f>C1010*C1014*100</f>
        <v>0</v>
      </c>
      <c r="D1015" s="1125">
        <f>D1010*D1014*100</f>
        <v>20000</v>
      </c>
      <c r="E1015" s="1125">
        <f>E1010*E1014*100</f>
        <v>27000</v>
      </c>
      <c r="F1015" s="1125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9" t="s">
        <v>416</v>
      </c>
      <c r="B1016" s="1222"/>
      <c r="C1016" s="1125">
        <f>SUM(C1015:F1015)</f>
        <v>80000</v>
      </c>
      <c r="D1016" s="1223"/>
      <c r="E1016" s="1223"/>
      <c r="F1016" s="1223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2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417</v>
      </c>
      <c r="B1018" s="1222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2"/>
      <c r="C1019" s="1224">
        <f>C11</f>
        <v>0.36231478892927033</v>
      </c>
      <c r="D1019" s="1224">
        <f>D11</f>
        <v>0.45360404435746904</v>
      </c>
      <c r="E1019" s="1224">
        <f>E11</f>
        <v>0.62488584474885844</v>
      </c>
      <c r="F1019" s="1224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9" t="s">
        <v>418</v>
      </c>
      <c r="B1020" s="1222"/>
      <c r="C1020" s="1225">
        <f>C21</f>
        <v>180</v>
      </c>
      <c r="D1020" s="1225">
        <f>D21</f>
        <v>160</v>
      </c>
      <c r="E1020" s="1225">
        <f>E21</f>
        <v>6745</v>
      </c>
      <c r="F1020" s="1225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$G$1 &amp; " for Hh for year"</f>
        <v>cost of 100% kcal for Hh for year</v>
      </c>
      <c r="B1021" s="1222"/>
      <c r="C1021" s="1125">
        <f>IF(C46="",0,$D1021*C46/$D46)</f>
        <v>2608.2291666666665</v>
      </c>
      <c r="D1021" s="1125">
        <f>IF(OR(D453=0,D453="",D449=0,D449=""),0,365*$F$1*D455*D46/D453/D449)</f>
        <v>2980.833333333333</v>
      </c>
      <c r="E1021" s="1125">
        <f>IF(E46="",0,$D1021*E46/$D46)</f>
        <v>3726.0416666666661</v>
      </c>
      <c r="F1021" s="1125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$G$1 &amp; " purch with crop income"</f>
        <v>% kcal purch with crop income</v>
      </c>
      <c r="B1022" s="1222"/>
      <c r="C1022" s="1228">
        <f>C1020/C1021</f>
        <v>6.9012340748432446E-2</v>
      </c>
      <c r="D1022" s="1228">
        <f>D1020/D1021</f>
        <v>5.3676265026558576E-2</v>
      </c>
      <c r="E1022" s="1228">
        <f>E1020/E1021</f>
        <v>1.810232038020688</v>
      </c>
      <c r="F1022" s="1228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$G$1 &amp; " production"</f>
        <v>total kcal production</v>
      </c>
      <c r="B1023" s="1222"/>
      <c r="C1023" s="1228">
        <f>C1019+C1022</f>
        <v>0.43132712967770276</v>
      </c>
      <c r="D1023" s="1228">
        <f>D1019+D1022</f>
        <v>0.50728030938402757</v>
      </c>
      <c r="E1023" s="1228">
        <f>E1019+E1022</f>
        <v>2.4351178827695463</v>
      </c>
      <c r="F1023" s="1228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$G$1 &amp; " production (adj.to HH size 6)"</f>
        <v>total kcal production (adj.to HH size 6)</v>
      </c>
      <c r="B1024" s="1222"/>
      <c r="C1024" s="1228">
        <f>C1023*C46/6</f>
        <v>0.50321498462398651</v>
      </c>
      <c r="D1024" s="1228">
        <f>D1023*D46/6</f>
        <v>0.67637374584537013</v>
      </c>
      <c r="E1024" s="1228">
        <f>E1023*E46/6</f>
        <v>4.0585298046159108</v>
      </c>
      <c r="F1024" s="1228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$G$1 &amp; " production (HH size 6) per unit area"</f>
        <v>total kcal production (HH size 6) per unit area</v>
      </c>
      <c r="B1025" s="1222"/>
      <c r="C1025" s="1228">
        <f>C1024/SUM(C48)</f>
        <v>1.006429969247973</v>
      </c>
      <c r="D1025" s="1228">
        <f>D1024/SUM(D48)</f>
        <v>0.67637374584537013</v>
      </c>
      <c r="E1025" s="1228">
        <f>E1024/SUM(E48)</f>
        <v>2.0292649023079554</v>
      </c>
      <c r="F1025" s="1228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2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8" t="s">
        <v>510</v>
      </c>
      <c r="B1028" s="1222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C1103</f>
        <v>VP</v>
      </c>
      <c r="D1029" s="847"/>
      <c r="E1029" s="1230" t="str">
        <f>D1103</f>
        <v>P</v>
      </c>
      <c r="F1029" s="847"/>
      <c r="G1029" s="847"/>
      <c r="H1029" s="1231" t="str">
        <f>E1103</f>
        <v>M</v>
      </c>
      <c r="I1029" s="846"/>
      <c r="J1029" s="1231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9" t="s">
        <v>703</v>
      </c>
      <c r="B1030" s="1222"/>
      <c r="C1030" s="1125">
        <f>SUM(C988)+SUM(M988)</f>
        <v>0</v>
      </c>
      <c r="D1030" s="847"/>
      <c r="E1030" s="1125">
        <f>SUM(D988)+SUM(N988)</f>
        <v>0</v>
      </c>
      <c r="F1030" s="847"/>
      <c r="G1030" s="847"/>
      <c r="H1030" s="1125">
        <f>SUM(E988)+SUM(O988)</f>
        <v>0</v>
      </c>
      <c r="I1030" s="846"/>
      <c r="J1030" s="1125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9" t="s">
        <v>704</v>
      </c>
      <c r="B1031" s="1222"/>
      <c r="C1031" s="1125">
        <f>SUMIF($Q$771:$Q$775,"lbpl",H$771:H$775)+SUMIF($Q$780:$Q$784,"lbpl",H$780:H$784)+SUMIF($Q$789:$Q$809,"lbpl",H$789:H$809)</f>
        <v>0</v>
      </c>
      <c r="D1031" s="847"/>
      <c r="E1031" s="1125">
        <f>SUMIF($Q$771:$Q$775,"lbpl",I$771:I$775)+SUMIF($Q$780:$Q$784,"lbpl",I$780:I$784)+SUMIF($Q$789:$Q$809,"lbpl",I$789:I$809)</f>
        <v>0</v>
      </c>
      <c r="F1031" s="847"/>
      <c r="G1031" s="847"/>
      <c r="H1031" s="1125">
        <f>SUMIF($Q$771:$Q$775,"lbpl",J$771:J$775)+SUMIF($Q$780:$Q$784,"lbpl",J$780:J$784)+SUMIF($Q$789:$Q$809,"lbpl",J$789:J$809)</f>
        <v>0</v>
      </c>
      <c r="I1031" s="846"/>
      <c r="J1031" s="1125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3" t="s">
        <v>705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3" t="s">
        <v>706</v>
      </c>
      <c r="B1033" s="1222"/>
      <c r="C1033" s="1125">
        <f>SUMIF($Q$771:$Q$775,"des",H$771:H$775)+SUMIF($Q$780:$Q$784,"des",H$780:H$784)+SUMIF($Q$789:$Q$809,"des",H$789:H$809)</f>
        <v>140</v>
      </c>
      <c r="D1033" s="1222"/>
      <c r="E1033" s="1125">
        <f>SUMIF($Q$771:$Q$775,"des",I$771:I$775)+SUMIF($Q$780:$Q$784,"des",I$780:I$784)+SUMIF($Q$789:$Q$809,"des",I$789:I$809)</f>
        <v>2670</v>
      </c>
      <c r="F1033" s="1222"/>
      <c r="G1033" s="1222"/>
      <c r="H1033" s="1125">
        <f>SUMIF($Q$771:$Q$775,"des",J$771:J$775)+SUMIF($Q$780:$Q$784,"des",J$780:J$784)+SUMIF($Q$789:$Q$809,"des",J$789:J$809)</f>
        <v>5010</v>
      </c>
      <c r="I1033" s="43"/>
      <c r="J1033" s="1125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9" t="s">
        <v>511</v>
      </c>
      <c r="B1035" s="1222"/>
      <c r="C1035" s="1230" t="str">
        <f>C1029</f>
        <v>VP</v>
      </c>
      <c r="D1035" s="847"/>
      <c r="E1035" s="1230" t="str">
        <f>E1029</f>
        <v>P</v>
      </c>
      <c r="F1035" s="847"/>
      <c r="G1035" s="847"/>
      <c r="H1035" s="1231" t="str">
        <f>H1029</f>
        <v>M</v>
      </c>
      <c r="I1035" s="846"/>
      <c r="J1035" s="1231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9" t="s">
        <v>512</v>
      </c>
      <c r="B1036" s="1222"/>
      <c r="C1036" s="1010" t="str">
        <f>E1036</f>
        <v>maize</v>
      </c>
      <c r="D1036" s="847"/>
      <c r="E1036" s="295" t="s">
        <v>513</v>
      </c>
      <c r="F1036" s="847"/>
      <c r="G1036" s="847"/>
      <c r="H1036" s="1236" t="str">
        <f>E1036</f>
        <v>maize</v>
      </c>
      <c r="I1036" s="846"/>
      <c r="J1036" s="1237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9" t="s">
        <v>514</v>
      </c>
      <c r="B1037" s="1222"/>
      <c r="C1037" s="1202">
        <f>E1037</f>
        <v>0.58333333333333337</v>
      </c>
      <c r="D1037" s="1238"/>
      <c r="E1037" s="1202">
        <f>$F$1/D453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9" t="s">
        <v>64</v>
      </c>
      <c r="B1038" s="1222"/>
      <c r="C1038" s="1010">
        <f>SUM(C46)</f>
        <v>7</v>
      </c>
      <c r="D1038" s="847"/>
      <c r="E1038" s="1010">
        <f>SUM(D46)</f>
        <v>8</v>
      </c>
      <c r="F1038" s="847"/>
      <c r="G1038" s="847"/>
      <c r="H1038" s="1236">
        <f>SUM(E46)</f>
        <v>10</v>
      </c>
      <c r="I1038" s="846"/>
      <c r="J1038" s="1236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9" t="s">
        <v>515</v>
      </c>
      <c r="B1039" s="1222"/>
      <c r="C1039" s="1202">
        <f>E1039</f>
        <v>1.75</v>
      </c>
      <c r="D1039" s="847"/>
      <c r="E1039" s="1202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7">
        <f>E1039</f>
        <v>1.75</v>
      </c>
      <c r="I1039" s="846"/>
      <c r="J1039" s="1237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40" t="s">
        <v>516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7"/>
      <c r="H1041" s="1243" t="str">
        <f>WB!BB3</f>
        <v>Middle</v>
      </c>
      <c r="I1041" s="1244"/>
      <c r="J1041" s="1243" t="str">
        <f>WB!BS3</f>
        <v>B Off</v>
      </c>
      <c r="K1041" s="1244"/>
      <c r="L1041" s="847"/>
      <c r="M1041" s="1245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517</v>
      </c>
      <c r="D1042" s="1246" t="s">
        <v>518</v>
      </c>
      <c r="E1042" s="1246" t="s">
        <v>517</v>
      </c>
      <c r="F1042" s="1246" t="s">
        <v>518</v>
      </c>
      <c r="G1042" s="847"/>
      <c r="H1042" s="1247" t="s">
        <v>517</v>
      </c>
      <c r="I1042" s="1247" t="s">
        <v>518</v>
      </c>
      <c r="J1042" s="1247" t="s">
        <v>517</v>
      </c>
      <c r="K1042" s="1247" t="s">
        <v>518</v>
      </c>
      <c r="L1042" s="847"/>
      <c r="M1042" s="1231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9">
        <f>LOOKUP($B1043,$T$819:$T$897,E$819:E$897)</f>
        <v>5.0682322243966085E-2</v>
      </c>
      <c r="I1043" s="1249">
        <f>LOOKUP($B1043,$T$819:$T$897,O$819:O$897)</f>
        <v>-4.2290932811480761E-2</v>
      </c>
      <c r="J1043" s="1249">
        <f>LOOKUP($B1043,$T$819:$T$897,F$819:F$897)</f>
        <v>0.18925853446401392</v>
      </c>
      <c r="K1043" s="1249">
        <f>LOOKUP($B1043,$T$819:$T$897,P$819:P$897)</f>
        <v>-5.5664274842357031E-2</v>
      </c>
      <c r="L1043" s="847"/>
      <c r="M1043" s="1232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49">
        <f t="shared" ref="H1044:H1054" si="76">IF($A1044="","",LOOKUP($B1044,$T$819:$T$897,E$819:E$897))</f>
        <v>3.3816046966731898E-2</v>
      </c>
      <c r="I1044" s="1249">
        <f t="shared" ref="I1044:I1054" si="77">IF($A1044="","",LOOKUP($B1044,$T$819:$T$897,O$819:O$897))</f>
        <v>0</v>
      </c>
      <c r="J1044" s="1249">
        <f t="shared" ref="J1044:J1054" si="78">IF($A1044="","",LOOKUP($B1044,$T$819:$T$897,F$819:F$897))</f>
        <v>7.5146771037181995E-2</v>
      </c>
      <c r="K1044" s="1249">
        <f t="shared" ref="K1044:K1054" si="79">IF($A1044="","",LOOKUP($B1044,$T$819:$T$897,P$819:P$897))</f>
        <v>0</v>
      </c>
      <c r="L1044" s="847"/>
      <c r="M1044" s="1232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49">
        <f t="shared" si="76"/>
        <v>5.0717547292889763E-2</v>
      </c>
      <c r="I1045" s="1249">
        <f t="shared" si="77"/>
        <v>0</v>
      </c>
      <c r="J1045" s="1249">
        <f t="shared" si="78"/>
        <v>2.7832137421178519E-2</v>
      </c>
      <c r="K1045" s="1249">
        <f t="shared" si="79"/>
        <v>0</v>
      </c>
      <c r="L1045" s="847"/>
      <c r="M1045" s="1232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Green cons - Season 1: no of months</v>
      </c>
      <c r="B1046" s="1222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49">
        <f t="shared" si="76"/>
        <v>0</v>
      </c>
      <c r="I1046" s="1249">
        <f t="shared" si="77"/>
        <v>0</v>
      </c>
      <c r="J1046" s="1249">
        <f t="shared" si="78"/>
        <v>0</v>
      </c>
      <c r="K1046" s="1249">
        <f t="shared" si="79"/>
        <v>0</v>
      </c>
      <c r="L1046" s="847"/>
      <c r="M1046" s="1232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Maize: kg produced</v>
      </c>
      <c r="B1047" s="1222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49">
        <f t="shared" si="76"/>
        <v>0.43806262230919762</v>
      </c>
      <c r="I1047" s="1249">
        <f t="shared" si="77"/>
        <v>0.1183953033268102</v>
      </c>
      <c r="J1047" s="1249">
        <f t="shared" si="78"/>
        <v>0.35255490323983468</v>
      </c>
      <c r="K1047" s="1249">
        <f t="shared" si="79"/>
        <v>0.39465101108936734</v>
      </c>
      <c r="L1047" s="847"/>
      <c r="M1047" s="1232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Sorghum: kg produced</v>
      </c>
      <c r="B1048" s="1222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49">
        <f t="shared" si="76"/>
        <v>0.11578604044357468</v>
      </c>
      <c r="I1048" s="1249">
        <f t="shared" si="77"/>
        <v>0</v>
      </c>
      <c r="J1048" s="1249">
        <f t="shared" si="78"/>
        <v>0</v>
      </c>
      <c r="K1048" s="1249">
        <f t="shared" si="79"/>
        <v>0</v>
      </c>
      <c r="L1048" s="847"/>
      <c r="M1048" s="1232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Cowpeas: kg produced</v>
      </c>
      <c r="B1049" s="1222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49">
        <f t="shared" si="76"/>
        <v>8.6497064579256364E-2</v>
      </c>
      <c r="I1049" s="1249">
        <f t="shared" si="77"/>
        <v>-4.2139595564253104E-2</v>
      </c>
      <c r="J1049" s="1249">
        <f t="shared" si="78"/>
        <v>0</v>
      </c>
      <c r="K1049" s="1249">
        <f t="shared" si="79"/>
        <v>0</v>
      </c>
      <c r="L1049" s="847"/>
      <c r="M1049" s="1232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Millet: kg produced</v>
      </c>
      <c r="B1050" s="1222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49">
        <f t="shared" si="76"/>
        <v>7.1037181996086107E-2</v>
      </c>
      <c r="I1050" s="1249">
        <f t="shared" si="77"/>
        <v>2.3679060665362031E-2</v>
      </c>
      <c r="J1050" s="1249">
        <f t="shared" si="78"/>
        <v>0</v>
      </c>
      <c r="K1050" s="1249">
        <f t="shared" si="79"/>
        <v>0</v>
      </c>
      <c r="L1050" s="847"/>
      <c r="M1050" s="1232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Finger millet: kg produced</v>
      </c>
      <c r="B1051" s="1222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2"/>
      <c r="H1051" s="1249">
        <f t="shared" si="76"/>
        <v>0</v>
      </c>
      <c r="I1051" s="1249">
        <f t="shared" si="77"/>
        <v>0</v>
      </c>
      <c r="J1051" s="1249">
        <f t="shared" si="78"/>
        <v>0</v>
      </c>
      <c r="K1051" s="1249">
        <f t="shared" si="79"/>
        <v>0</v>
      </c>
      <c r="L1051" s="847"/>
      <c r="M1051" s="1232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FISHING -- see worksheet Data 3</v>
      </c>
      <c r="B1052" s="1222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49">
        <f t="shared" si="76"/>
        <v>1.9830397912589694E-2</v>
      </c>
      <c r="I1052" s="1249">
        <f t="shared" si="77"/>
        <v>-1.9830397912589694E-2</v>
      </c>
      <c r="J1052" s="1249">
        <f t="shared" si="78"/>
        <v>3.4427774153801556E-2</v>
      </c>
      <c r="K1052" s="1249">
        <f t="shared" si="79"/>
        <v>-3.4427774153801556E-2</v>
      </c>
      <c r="L1052" s="847"/>
      <c r="M1052" s="1232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Labour: Land clearing, construction, herding, slaughtering</v>
      </c>
      <c r="B1053" s="1222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49">
        <f t="shared" si="76"/>
        <v>0</v>
      </c>
      <c r="I1053" s="1249">
        <f t="shared" si="77"/>
        <v>0</v>
      </c>
      <c r="J1053" s="1249">
        <f t="shared" si="78"/>
        <v>0</v>
      </c>
      <c r="K1053" s="1249">
        <f t="shared" si="79"/>
        <v>0</v>
      </c>
      <c r="L1053" s="847"/>
      <c r="M1053" s="1232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Labour: Weeding</v>
      </c>
      <c r="B1054" s="1222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49">
        <f t="shared" si="76"/>
        <v>0</v>
      </c>
      <c r="I1054" s="1249">
        <f t="shared" si="77"/>
        <v>0</v>
      </c>
      <c r="J1054" s="1249">
        <f t="shared" si="78"/>
        <v>0</v>
      </c>
      <c r="K1054" s="1249">
        <f t="shared" si="79"/>
        <v>0</v>
      </c>
      <c r="L1054" s="847"/>
      <c r="M1054" s="1232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Labour: Harvesting</v>
      </c>
      <c r="B1055" s="1222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9">
        <f>IF($A1055="","",LOOKUP($B1055,$T$819:$T$897,E$819:E$897))</f>
        <v>0</v>
      </c>
      <c r="I1055" s="1249">
        <f>IF($A1055="","",LOOKUP($B1055,$T$819:$T$897,O$819:O$897))</f>
        <v>0</v>
      </c>
      <c r="J1055" s="1249">
        <f>IF($A1055="","",LOOKUP($B1055,$T$819:$T$897,F$819:F$897))</f>
        <v>0</v>
      </c>
      <c r="K1055" s="1249">
        <f>IF($A1055="","",LOOKUP($B1055,$T$819:$T$897,P$819:P$897))</f>
        <v>0</v>
      </c>
      <c r="L1055" s="847"/>
      <c r="M1055" s="1232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/>
      </c>
      <c r="B1056" s="1222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7"/>
      <c r="M1056" s="1232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/>
      </c>
      <c r="B1057" s="1222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7"/>
      <c r="M1057" s="1232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/>
      </c>
      <c r="B1058" s="1222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7"/>
      <c r="M1058" s="1232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7"/>
      <c r="M1059" s="1232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8" t="s">
        <v>521</v>
      </c>
      <c r="B1060" s="1222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2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8" t="s">
        <v>714</v>
      </c>
      <c r="B1061" s="1222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2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8" t="s">
        <v>715</v>
      </c>
      <c r="B1062" s="1222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8" t="s">
        <v>716</v>
      </c>
      <c r="B1063" s="1222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50" t="s">
        <v>522</v>
      </c>
      <c r="B1064" s="1222"/>
      <c r="C1064" s="891">
        <f>SUM(C858:C859)</f>
        <v>0.38607771875873637</v>
      </c>
      <c r="D1064" s="1251">
        <f>SUM(M858:M859)</f>
        <v>0</v>
      </c>
      <c r="E1064" s="891">
        <f>SUM(D858:D859)</f>
        <v>0.24094911937377692</v>
      </c>
      <c r="F1064" s="1251">
        <f>SUM(N858:N859)</f>
        <v>0</v>
      </c>
      <c r="G1064" s="847"/>
      <c r="H1064" s="891">
        <f>SUM(E858:E859)</f>
        <v>0.23561643835616436</v>
      </c>
      <c r="I1064" s="1251">
        <f>SUM(O858:O859)</f>
        <v>0</v>
      </c>
      <c r="J1064" s="891">
        <f>SUM(F858:F859)</f>
        <v>0.48480104370515331</v>
      </c>
      <c r="K1064" s="1251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3"/>
      <c r="H1065" s="1249">
        <f>SUM(H1043:H1064)</f>
        <v>1.2281562948467057</v>
      </c>
      <c r="I1065" s="1249">
        <f>SUM(I1043:I1064)</f>
        <v>-8.8297195042400523E-2</v>
      </c>
      <c r="J1065" s="1249">
        <f>SUM(J1043:J1064)</f>
        <v>1.3828626513010076</v>
      </c>
      <c r="K1065" s="1249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2"/>
      <c r="C1066" s="1254"/>
      <c r="D1066" s="1254"/>
      <c r="E1066" s="1254"/>
      <c r="F1066" s="1254"/>
      <c r="G1066" s="847"/>
      <c r="H1066" s="1255"/>
      <c r="I1066" s="1255"/>
      <c r="J1066" s="1255"/>
      <c r="K1066" s="1255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7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7"/>
      <c r="M1067" s="1231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2" si="81">IF(OR(A1067="",LOOKUP(B1068,$T$903:$T$982,A$903:A$982)=A1067),"",LOOKUP(B1068,$T$903:$T$982,A$903:A$982))</f>
        <v>Cows' milk sales - season 1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405</v>
      </c>
      <c r="F1068" s="1125">
        <f>LOOKUP($B1068,$T$903:$T$982,N$903:N$982)</f>
        <v>135</v>
      </c>
      <c r="G1068" s="847"/>
      <c r="H1068" s="1232">
        <f>LOOKUP($B1068,$T$903:$T$982,E$903:E$982)</f>
        <v>2026</v>
      </c>
      <c r="I1068" s="1232">
        <f>LOOKUP($B1068,$T$903:$T$982,O$903:O$982)</f>
        <v>1013</v>
      </c>
      <c r="J1068" s="1232">
        <f>LOOKUP($B1068,$T$903:$T$982,F$903:F$982)</f>
        <v>2400</v>
      </c>
      <c r="K1068" s="1232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Pig sales: no sold</v>
      </c>
      <c r="B1069" s="1222">
        <v>2</v>
      </c>
      <c r="C1069" s="1125">
        <f t="shared" ref="C1069:C1092" si="83">IF($A1069="","",LOOKUP($B1069,$T$903:$T$982,C$903:C$982))</f>
        <v>0</v>
      </c>
      <c r="D1069" s="1125">
        <f t="shared" ref="D1069:D1090" si="84">IF($A1069="","",LOOKUP($B1069,$T$903:$T$982,M$903:M$982))</f>
        <v>0</v>
      </c>
      <c r="E1069" s="1125">
        <f t="shared" ref="E1069:E1090" si="85">IF($A1069="","",LOOKUP($B1069,$T$903:$T$982,D$903:D$982))</f>
        <v>0</v>
      </c>
      <c r="F1069" s="1125">
        <f t="shared" ref="F1069:F1090" si="86">IF($A1069="","",LOOKUP($B1069,$T$903:$T$982,N$903:N$982))</f>
        <v>0</v>
      </c>
      <c r="G1069" s="847"/>
      <c r="H1069" s="1232">
        <f t="shared" ref="H1069:H1090" si="87">IF($A1069="","",LOOKUP($B1069,$T$903:$T$982,E$903:E$982))</f>
        <v>400</v>
      </c>
      <c r="I1069" s="1232">
        <f t="shared" ref="I1069:I1090" si="88">IF($A1069="","",LOOKUP($B1069,$T$903:$T$982,O$903:O$982))</f>
        <v>0</v>
      </c>
      <c r="J1069" s="1232">
        <f t="shared" ref="J1069:J1090" si="89">IF($A1069="","",LOOKUP($B1069,$T$903:$T$982,F$903:F$982))</f>
        <v>0</v>
      </c>
      <c r="K1069" s="1232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Cattle sales - local: no. sold</v>
      </c>
      <c r="B1070" s="1222">
        <v>3</v>
      </c>
      <c r="C1070" s="1125">
        <f t="shared" si="83"/>
        <v>0</v>
      </c>
      <c r="D1070" s="1125">
        <f t="shared" si="84"/>
        <v>0</v>
      </c>
      <c r="E1070" s="1125">
        <f t="shared" si="85"/>
        <v>750</v>
      </c>
      <c r="F1070" s="1125">
        <f t="shared" si="86"/>
        <v>0</v>
      </c>
      <c r="G1070" s="847"/>
      <c r="H1070" s="1232">
        <f t="shared" si="87"/>
        <v>2250</v>
      </c>
      <c r="I1070" s="1232">
        <f t="shared" si="88"/>
        <v>0</v>
      </c>
      <c r="J1070" s="1232">
        <f t="shared" si="89"/>
        <v>8400</v>
      </c>
      <c r="K1070" s="1232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sales - local: no. sold</v>
      </c>
      <c r="B1071" s="1222">
        <v>4</v>
      </c>
      <c r="C1071" s="1125">
        <f t="shared" si="83"/>
        <v>75</v>
      </c>
      <c r="D1071" s="1125">
        <f t="shared" si="84"/>
        <v>0</v>
      </c>
      <c r="E1071" s="1125">
        <f t="shared" si="85"/>
        <v>150</v>
      </c>
      <c r="F1071" s="1125">
        <f t="shared" si="86"/>
        <v>0</v>
      </c>
      <c r="G1071" s="847"/>
      <c r="H1071" s="1232">
        <f t="shared" si="87"/>
        <v>300</v>
      </c>
      <c r="I1071" s="1232">
        <f t="shared" si="88"/>
        <v>150</v>
      </c>
      <c r="J1071" s="1232">
        <f t="shared" si="89"/>
        <v>960</v>
      </c>
      <c r="K1071" s="1232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Chicken sales: no. sold</v>
      </c>
      <c r="B1072" s="1222">
        <v>5</v>
      </c>
      <c r="C1072" s="1125">
        <f t="shared" si="83"/>
        <v>0</v>
      </c>
      <c r="D1072" s="1125">
        <f t="shared" si="84"/>
        <v>0</v>
      </c>
      <c r="E1072" s="1125">
        <f t="shared" si="85"/>
        <v>0</v>
      </c>
      <c r="F1072" s="1125">
        <f t="shared" si="86"/>
        <v>0</v>
      </c>
      <c r="G1072" s="847"/>
      <c r="H1072" s="1232">
        <f t="shared" si="87"/>
        <v>60</v>
      </c>
      <c r="I1072" s="1232">
        <f t="shared" si="88"/>
        <v>0</v>
      </c>
      <c r="J1072" s="1232">
        <f t="shared" si="89"/>
        <v>0</v>
      </c>
      <c r="K1072" s="1232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Green maize sold: quantity</v>
      </c>
      <c r="B1073" s="1222">
        <v>6</v>
      </c>
      <c r="C1073" s="1125">
        <f t="shared" si="83"/>
        <v>180</v>
      </c>
      <c r="D1073" s="1125">
        <f t="shared" si="84"/>
        <v>0</v>
      </c>
      <c r="E1073" s="1125">
        <f t="shared" si="85"/>
        <v>160</v>
      </c>
      <c r="F1073" s="1125">
        <f t="shared" si="86"/>
        <v>0</v>
      </c>
      <c r="G1073" s="847"/>
      <c r="H1073" s="1232">
        <f t="shared" si="87"/>
        <v>0</v>
      </c>
      <c r="I1073" s="1232">
        <f t="shared" si="88"/>
        <v>0</v>
      </c>
      <c r="J1073" s="1232">
        <f t="shared" si="89"/>
        <v>0</v>
      </c>
      <c r="K1073" s="1232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5">
        <f t="shared" si="83"/>
        <v>0</v>
      </c>
      <c r="D1074" s="1125">
        <f t="shared" si="84"/>
        <v>0</v>
      </c>
      <c r="E1074" s="1125">
        <f t="shared" si="85"/>
        <v>0</v>
      </c>
      <c r="F1074" s="1125">
        <f t="shared" si="86"/>
        <v>0</v>
      </c>
      <c r="G1074" s="847"/>
      <c r="H1074" s="1232">
        <f t="shared" si="87"/>
        <v>325</v>
      </c>
      <c r="I1074" s="1232">
        <f t="shared" si="88"/>
        <v>-325</v>
      </c>
      <c r="J1074" s="1232">
        <f t="shared" si="89"/>
        <v>975</v>
      </c>
      <c r="K1074" s="1232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Cowpeas: kg produced</v>
      </c>
      <c r="B1075" s="1222">
        <v>8</v>
      </c>
      <c r="C1075" s="1125">
        <f t="shared" si="83"/>
        <v>0</v>
      </c>
      <c r="D1075" s="1125">
        <f t="shared" si="84"/>
        <v>0</v>
      </c>
      <c r="E1075" s="1125">
        <f t="shared" si="85"/>
        <v>0</v>
      </c>
      <c r="F1075" s="1125">
        <f t="shared" si="86"/>
        <v>0</v>
      </c>
      <c r="G1075" s="847"/>
      <c r="H1075" s="1232">
        <f t="shared" si="87"/>
        <v>20</v>
      </c>
      <c r="I1075" s="1232">
        <f t="shared" si="88"/>
        <v>380</v>
      </c>
      <c r="J1075" s="1232">
        <f t="shared" si="89"/>
        <v>0</v>
      </c>
      <c r="K1075" s="1232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Millet: kg produced</v>
      </c>
      <c r="B1076" s="1222">
        <v>9</v>
      </c>
      <c r="C1076" s="1125">
        <f t="shared" si="83"/>
        <v>0</v>
      </c>
      <c r="D1076" s="1125">
        <f t="shared" si="84"/>
        <v>0</v>
      </c>
      <c r="E1076" s="1125">
        <f t="shared" si="85"/>
        <v>0</v>
      </c>
      <c r="F1076" s="1125">
        <f t="shared" si="86"/>
        <v>0</v>
      </c>
      <c r="G1076" s="847"/>
      <c r="H1076" s="1232">
        <f t="shared" si="87"/>
        <v>150</v>
      </c>
      <c r="I1076" s="1232">
        <f t="shared" si="88"/>
        <v>-150</v>
      </c>
      <c r="J1076" s="1232">
        <f t="shared" si="89"/>
        <v>0</v>
      </c>
      <c r="K1076" s="1232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Cotton kg sold</v>
      </c>
      <c r="B1077" s="1222">
        <v>10</v>
      </c>
      <c r="C1077" s="1125">
        <f t="shared" si="83"/>
        <v>0</v>
      </c>
      <c r="D1077" s="1125">
        <f t="shared" si="84"/>
        <v>0</v>
      </c>
      <c r="E1077" s="1125">
        <f t="shared" si="85"/>
        <v>0</v>
      </c>
      <c r="F1077" s="1125">
        <f t="shared" si="86"/>
        <v>0</v>
      </c>
      <c r="G1077" s="847"/>
      <c r="H1077" s="1232">
        <f t="shared" si="87"/>
        <v>6250</v>
      </c>
      <c r="I1077" s="1232">
        <f t="shared" si="88"/>
        <v>0</v>
      </c>
      <c r="J1077" s="1232">
        <f t="shared" si="89"/>
        <v>6750</v>
      </c>
      <c r="K1077" s="1232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FISHING -- see worksheet Data 3</v>
      </c>
      <c r="B1078" s="1222">
        <v>11</v>
      </c>
      <c r="C1078" s="1125">
        <f t="shared" si="83"/>
        <v>3600</v>
      </c>
      <c r="D1078" s="1125">
        <f t="shared" si="84"/>
        <v>-3600</v>
      </c>
      <c r="E1078" s="1125">
        <f t="shared" si="85"/>
        <v>7340</v>
      </c>
      <c r="F1078" s="1125">
        <f t="shared" si="86"/>
        <v>-7340</v>
      </c>
      <c r="G1078" s="847"/>
      <c r="H1078" s="1232">
        <f t="shared" si="87"/>
        <v>6200</v>
      </c>
      <c r="I1078" s="1232">
        <f t="shared" si="88"/>
        <v>-6200</v>
      </c>
      <c r="J1078" s="1232">
        <f t="shared" si="89"/>
        <v>8420</v>
      </c>
      <c r="K1078" s="1232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Agricultural cash income -- see Data2</v>
      </c>
      <c r="B1079" s="1222">
        <v>12</v>
      </c>
      <c r="C1079" s="1125">
        <f t="shared" si="83"/>
        <v>710</v>
      </c>
      <c r="D1079" s="1125">
        <f t="shared" si="84"/>
        <v>142</v>
      </c>
      <c r="E1079" s="1125">
        <f t="shared" si="85"/>
        <v>450</v>
      </c>
      <c r="F1079" s="1125">
        <f t="shared" si="86"/>
        <v>90</v>
      </c>
      <c r="G1079" s="847"/>
      <c r="H1079" s="1232">
        <f t="shared" si="87"/>
        <v>0</v>
      </c>
      <c r="I1079" s="1232">
        <f t="shared" si="88"/>
        <v>0</v>
      </c>
      <c r="J1079" s="1232">
        <f t="shared" si="89"/>
        <v>0</v>
      </c>
      <c r="K1079" s="1232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Construction cash income -- see Data2</v>
      </c>
      <c r="B1080" s="1222">
        <v>13</v>
      </c>
      <c r="C1080" s="1125">
        <f t="shared" si="83"/>
        <v>0</v>
      </c>
      <c r="D1080" s="1125">
        <f t="shared" si="84"/>
        <v>0</v>
      </c>
      <c r="E1080" s="1125">
        <f t="shared" si="85"/>
        <v>950</v>
      </c>
      <c r="F1080" s="1125">
        <f t="shared" si="86"/>
        <v>190</v>
      </c>
      <c r="G1080" s="847"/>
      <c r="H1080" s="1232">
        <f t="shared" si="87"/>
        <v>0</v>
      </c>
      <c r="I1080" s="1232">
        <f t="shared" si="88"/>
        <v>0</v>
      </c>
      <c r="J1080" s="1232">
        <f t="shared" si="89"/>
        <v>0</v>
      </c>
      <c r="K1080" s="1232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Self-employment -- see Data2</v>
      </c>
      <c r="B1081" s="1222">
        <v>14</v>
      </c>
      <c r="C1081" s="1125">
        <f t="shared" si="83"/>
        <v>880</v>
      </c>
      <c r="D1081" s="1125">
        <f t="shared" si="84"/>
        <v>176</v>
      </c>
      <c r="E1081" s="1125">
        <f t="shared" si="85"/>
        <v>125</v>
      </c>
      <c r="F1081" s="1125">
        <f t="shared" si="86"/>
        <v>25</v>
      </c>
      <c r="G1081" s="847"/>
      <c r="H1081" s="1232">
        <f t="shared" si="87"/>
        <v>0</v>
      </c>
      <c r="I1081" s="1232">
        <f t="shared" si="88"/>
        <v>0</v>
      </c>
      <c r="J1081" s="1232">
        <f t="shared" si="89"/>
        <v>0</v>
      </c>
      <c r="K1081" s="1232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Small business -- see Data2</v>
      </c>
      <c r="B1082" s="1222">
        <v>15</v>
      </c>
      <c r="C1082" s="1125">
        <f t="shared" si="83"/>
        <v>0</v>
      </c>
      <c r="D1082" s="1125">
        <f t="shared" si="84"/>
        <v>0</v>
      </c>
      <c r="E1082" s="1125">
        <f t="shared" si="85"/>
        <v>0</v>
      </c>
      <c r="F1082" s="1125">
        <f t="shared" si="86"/>
        <v>0</v>
      </c>
      <c r="G1082" s="847"/>
      <c r="H1082" s="1232">
        <f t="shared" si="87"/>
        <v>601.19999999999993</v>
      </c>
      <c r="I1082" s="1232">
        <f t="shared" si="88"/>
        <v>0</v>
      </c>
      <c r="J1082" s="1232">
        <f t="shared" si="89"/>
        <v>0</v>
      </c>
      <c r="K1082" s="1232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Other income: e.g. Credit (cotton loans)</v>
      </c>
      <c r="B1083" s="1222">
        <v>16</v>
      </c>
      <c r="C1083" s="1125">
        <f t="shared" si="83"/>
        <v>0</v>
      </c>
      <c r="D1083" s="1125">
        <f t="shared" si="84"/>
        <v>0</v>
      </c>
      <c r="E1083" s="1125">
        <f t="shared" si="85"/>
        <v>0</v>
      </c>
      <c r="F1083" s="1125">
        <f t="shared" si="86"/>
        <v>0</v>
      </c>
      <c r="G1083" s="847"/>
      <c r="H1083" s="1232">
        <f t="shared" si="87"/>
        <v>0</v>
      </c>
      <c r="I1083" s="1232">
        <f t="shared" si="88"/>
        <v>0</v>
      </c>
      <c r="J1083" s="1232">
        <f t="shared" si="89"/>
        <v>100</v>
      </c>
      <c r="K1083" s="1232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/>
      </c>
      <c r="B1084" s="1222">
        <v>17</v>
      </c>
      <c r="C1084" s="1125" t="str">
        <f t="shared" si="83"/>
        <v/>
      </c>
      <c r="D1084" s="1125" t="str">
        <f t="shared" si="84"/>
        <v/>
      </c>
      <c r="E1084" s="1125" t="str">
        <f t="shared" si="85"/>
        <v/>
      </c>
      <c r="F1084" s="1125" t="str">
        <f t="shared" si="86"/>
        <v/>
      </c>
      <c r="G1084" s="847"/>
      <c r="H1084" s="1232" t="str">
        <f t="shared" si="87"/>
        <v/>
      </c>
      <c r="I1084" s="1232" t="str">
        <f t="shared" si="88"/>
        <v/>
      </c>
      <c r="J1084" s="1232" t="str">
        <f t="shared" si="89"/>
        <v/>
      </c>
      <c r="K1084" s="1232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/>
      </c>
      <c r="B1085" s="1222">
        <v>18</v>
      </c>
      <c r="C1085" s="1125" t="str">
        <f t="shared" si="83"/>
        <v/>
      </c>
      <c r="D1085" s="1125" t="str">
        <f t="shared" si="84"/>
        <v/>
      </c>
      <c r="E1085" s="1125" t="str">
        <f t="shared" si="85"/>
        <v/>
      </c>
      <c r="F1085" s="1125" t="str">
        <f t="shared" si="86"/>
        <v/>
      </c>
      <c r="G1085" s="847"/>
      <c r="H1085" s="1232" t="str">
        <f t="shared" si="87"/>
        <v/>
      </c>
      <c r="I1085" s="1232" t="str">
        <f t="shared" si="88"/>
        <v/>
      </c>
      <c r="J1085" s="1232" t="str">
        <f t="shared" si="89"/>
        <v/>
      </c>
      <c r="K1085" s="1232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/>
      </c>
      <c r="B1086" s="1222">
        <v>19</v>
      </c>
      <c r="C1086" s="1125" t="str">
        <f t="shared" si="83"/>
        <v/>
      </c>
      <c r="D1086" s="1125" t="str">
        <f t="shared" si="84"/>
        <v/>
      </c>
      <c r="E1086" s="1125" t="str">
        <f t="shared" si="85"/>
        <v/>
      </c>
      <c r="F1086" s="1125" t="str">
        <f t="shared" si="86"/>
        <v/>
      </c>
      <c r="G1086" s="847"/>
      <c r="H1086" s="1232" t="str">
        <f t="shared" si="87"/>
        <v/>
      </c>
      <c r="I1086" s="1232" t="str">
        <f t="shared" si="88"/>
        <v/>
      </c>
      <c r="J1086" s="1232" t="str">
        <f t="shared" si="89"/>
        <v/>
      </c>
      <c r="K1086" s="1232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/>
      </c>
      <c r="B1087" s="1222">
        <v>20</v>
      </c>
      <c r="C1087" s="1125" t="str">
        <f t="shared" si="83"/>
        <v/>
      </c>
      <c r="D1087" s="1125" t="str">
        <f t="shared" si="84"/>
        <v/>
      </c>
      <c r="E1087" s="1125" t="str">
        <f t="shared" si="85"/>
        <v/>
      </c>
      <c r="F1087" s="1125" t="str">
        <f t="shared" si="86"/>
        <v/>
      </c>
      <c r="G1087" s="847"/>
      <c r="H1087" s="1232" t="str">
        <f t="shared" si="87"/>
        <v/>
      </c>
      <c r="I1087" s="1232" t="str">
        <f t="shared" si="88"/>
        <v/>
      </c>
      <c r="J1087" s="1232" t="str">
        <f t="shared" si="89"/>
        <v/>
      </c>
      <c r="K1087" s="1232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/>
      </c>
      <c r="B1088" s="1222">
        <v>21</v>
      </c>
      <c r="C1088" s="1125" t="str">
        <f t="shared" si="83"/>
        <v/>
      </c>
      <c r="D1088" s="1125" t="str">
        <f t="shared" si="84"/>
        <v/>
      </c>
      <c r="E1088" s="1125" t="str">
        <f t="shared" si="85"/>
        <v/>
      </c>
      <c r="F1088" s="1125" t="str">
        <f t="shared" si="86"/>
        <v/>
      </c>
      <c r="G1088" s="847"/>
      <c r="H1088" s="1232" t="str">
        <f t="shared" si="87"/>
        <v/>
      </c>
      <c r="I1088" s="1232" t="str">
        <f t="shared" si="88"/>
        <v/>
      </c>
      <c r="J1088" s="1232" t="str">
        <f t="shared" si="89"/>
        <v/>
      </c>
      <c r="K1088" s="1232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5" t="str">
        <f t="shared" si="83"/>
        <v/>
      </c>
      <c r="D1089" s="1125" t="str">
        <f t="shared" si="84"/>
        <v/>
      </c>
      <c r="E1089" s="1125" t="str">
        <f t="shared" si="85"/>
        <v/>
      </c>
      <c r="F1089" s="1125" t="str">
        <f t="shared" si="86"/>
        <v/>
      </c>
      <c r="G1089" s="847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5" t="str">
        <f t="shared" si="83"/>
        <v/>
      </c>
      <c r="D1090" s="1125" t="str">
        <f t="shared" si="84"/>
        <v/>
      </c>
      <c r="E1090" s="1125" t="str">
        <f t="shared" si="85"/>
        <v/>
      </c>
      <c r="F1090" s="1125" t="str">
        <f t="shared" si="86"/>
        <v/>
      </c>
      <c r="G1090" s="847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48" t="str">
        <f t="shared" si="81"/>
        <v/>
      </c>
      <c r="B1091" s="1222">
        <v>24</v>
      </c>
      <c r="C1091" s="1125" t="str">
        <f t="shared" si="83"/>
        <v/>
      </c>
      <c r="D1091" s="1125" t="str">
        <f t="shared" ref="D1091:D1092" si="92">IF($A1091="","",LOOKUP($B1091,$T$903:$T$982,M$903:M$982))</f>
        <v/>
      </c>
      <c r="E1091" s="1125" t="str">
        <f t="shared" ref="E1091:E1092" si="93">IF($A1091="","",LOOKUP($B1091,$T$903:$T$982,D$903:D$982))</f>
        <v/>
      </c>
      <c r="F1091" s="1125" t="str">
        <f t="shared" ref="F1091:F1092" si="94">IF($A1091="","",LOOKUP($B1091,$T$903:$T$982,N$903:N$982))</f>
        <v/>
      </c>
      <c r="G1091" s="847"/>
      <c r="H1091" s="1232" t="str">
        <f t="shared" ref="H1091:H1092" si="95">IF($A1091="","",LOOKUP($B1091,$T$903:$T$982,E$903:E$982))</f>
        <v/>
      </c>
      <c r="I1091" s="1232" t="str">
        <f t="shared" ref="I1091:I1092" si="96">IF($A1091="","",LOOKUP($B1091,$T$903:$T$982,O$903:O$982))</f>
        <v/>
      </c>
      <c r="J1091" s="1232" t="str">
        <f t="shared" ref="J1091:J1092" si="97">IF($A1091="","",LOOKUP($B1091,$T$903:$T$982,F$903:F$982))</f>
        <v/>
      </c>
      <c r="K1091" s="1232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5">
        <v>1091</v>
      </c>
      <c r="V1091" s="46"/>
    </row>
    <row r="1092" spans="1:22" ht="15.75" customHeight="1">
      <c r="A1092" s="1248" t="str">
        <f t="shared" si="81"/>
        <v/>
      </c>
      <c r="B1092" s="1222">
        <v>25</v>
      </c>
      <c r="C1092" s="1125" t="str">
        <f t="shared" si="83"/>
        <v/>
      </c>
      <c r="D1092" s="1125" t="str">
        <f t="shared" si="92"/>
        <v/>
      </c>
      <c r="E1092" s="1125" t="str">
        <f t="shared" si="93"/>
        <v/>
      </c>
      <c r="F1092" s="1125" t="str">
        <f t="shared" si="94"/>
        <v/>
      </c>
      <c r="G1092" s="847"/>
      <c r="H1092" s="1232" t="str">
        <f t="shared" si="95"/>
        <v/>
      </c>
      <c r="I1092" s="1232" t="str">
        <f t="shared" si="96"/>
        <v/>
      </c>
      <c r="J1092" s="1232" t="str">
        <f t="shared" si="97"/>
        <v/>
      </c>
      <c r="K1092" s="1232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5">
        <v>1092</v>
      </c>
      <c r="V1092" s="46"/>
    </row>
    <row r="1093" spans="1:22" ht="15.75" customHeight="1">
      <c r="A1093" s="1252" t="s">
        <v>74</v>
      </c>
      <c r="B1093" s="1222"/>
      <c r="C1093" s="1125">
        <f>SUM(C1068:C1090)</f>
        <v>5445</v>
      </c>
      <c r="D1093" s="1125">
        <f>SUM(D1068:D1090)</f>
        <v>-3282</v>
      </c>
      <c r="E1093" s="1125">
        <f>SUM(E1068:E1090)</f>
        <v>10330</v>
      </c>
      <c r="F1093" s="1125">
        <f>SUM(F1068:F1090)</f>
        <v>-6900</v>
      </c>
      <c r="G1093" s="847"/>
      <c r="H1093" s="1232">
        <f>SUM(H1068:H1090)</f>
        <v>18582.2</v>
      </c>
      <c r="I1093" s="1232">
        <f>SUM(I1068:I1090)</f>
        <v>-5132</v>
      </c>
      <c r="J1093" s="1232">
        <f>SUM(J1068:J1090)</f>
        <v>28005</v>
      </c>
      <c r="K1093" s="1232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2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8" t="s">
        <v>408</v>
      </c>
      <c r="B1095" s="1222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523</v>
      </c>
      <c r="B1096" s="1222"/>
      <c r="C1096" s="1256">
        <f>C899</f>
        <v>1.1610087596682508</v>
      </c>
      <c r="D1096" s="1256">
        <f>M899</f>
        <v>-0.26037834311806918</v>
      </c>
      <c r="E1096" s="1256">
        <f>D899</f>
        <v>1.2009553163731246</v>
      </c>
      <c r="F1096" s="1256">
        <f>N899</f>
        <v>-0.28961382909328115</v>
      </c>
      <c r="G1096" s="847"/>
      <c r="H1096" s="1257">
        <f>E899</f>
        <v>1.2281562948467057</v>
      </c>
      <c r="I1096" s="1257">
        <f>O899</f>
        <v>-8.8297195042400523E-2</v>
      </c>
      <c r="J1096" s="1257">
        <f>F899</f>
        <v>1.3828626513010076</v>
      </c>
      <c r="K1096" s="1257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524</v>
      </c>
      <c r="B1097" s="1222"/>
      <c r="C1097" s="1254" t="str">
        <f>IF(SUM(C1042:C1064)=C1096,"OK",SUM(C1042:C1064))</f>
        <v>OK</v>
      </c>
      <c r="D1097" s="1254" t="str">
        <f>IF(SUM(D1042:D1064)=D1096,"OK",SUM(D1042:D1064))</f>
        <v>OK</v>
      </c>
      <c r="E1097" s="1254" t="str">
        <f>IF(SUM(E1042:E1064)=E1096,"OK",SUM(E1042:E1064))</f>
        <v>OK</v>
      </c>
      <c r="F1097" s="1254" t="str">
        <f>IF(SUM(F1042:F1064)=F1096,"OK",SUM(F1042:F1064))</f>
        <v>OK</v>
      </c>
      <c r="G1097" s="847"/>
      <c r="H1097" s="1254" t="str">
        <f>IF(SUM(H1042:H1064)=H1096,"OK",SUM(H1042:H1064))</f>
        <v>OK</v>
      </c>
      <c r="I1097" s="1254" t="str">
        <f>IF(SUM(I1042:I1064)=I1096,"OK",SUM(I1042:I1064))</f>
        <v>OK</v>
      </c>
      <c r="J1097" s="1254" t="str">
        <f>IF(SUM(J1042:J1064)=J1096,"OK",SUM(J1042:J1064))</f>
        <v>OK</v>
      </c>
      <c r="K1097" s="1254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525</v>
      </c>
      <c r="B1098" s="1222"/>
      <c r="C1098" s="1223">
        <f>C984</f>
        <v>5445</v>
      </c>
      <c r="D1098" s="1223">
        <f>M984</f>
        <v>-3282</v>
      </c>
      <c r="E1098" s="1223">
        <f>D984</f>
        <v>10330</v>
      </c>
      <c r="F1098" s="1223">
        <f>N984</f>
        <v>-6900</v>
      </c>
      <c r="G1098" s="847"/>
      <c r="H1098" s="1258">
        <f>E984</f>
        <v>18582.2</v>
      </c>
      <c r="I1098" s="1258">
        <f>O984</f>
        <v>-5132</v>
      </c>
      <c r="J1098" s="1258">
        <f>F984</f>
        <v>28005</v>
      </c>
      <c r="K1098" s="1258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524</v>
      </c>
      <c r="B1099" s="1222"/>
      <c r="C1099" s="1223" t="str">
        <f>IF(SUM(C1067:C1090)=C1098,"OK",SUM(C1067:C1090))</f>
        <v>OK</v>
      </c>
      <c r="D1099" s="1223" t="str">
        <f>IF(SUM(D1067:D1090)=D1098,"OK",SUM(D1067:D1090))</f>
        <v>OK</v>
      </c>
      <c r="E1099" s="1223" t="str">
        <f>IF(SUM(E1067:E1090)=E1098,"OK",SUM(E1067:E1090))</f>
        <v>OK</v>
      </c>
      <c r="F1099" s="1223" t="str">
        <f>IF(SUM(F1067:F1090)=F1098,"OK",SUM(F1067:F1090))</f>
        <v>OK</v>
      </c>
      <c r="G1099" s="847"/>
      <c r="H1099" s="1223" t="str">
        <f>IF(SUM(H1067:H1090)=H1098,"OK",SUM(H1067:H1090))</f>
        <v>OK</v>
      </c>
      <c r="I1099" s="1223" t="str">
        <f>IF(SUM(I1067:I1090)=I1098,"OK",SUM(I1067:I1090))</f>
        <v>OK</v>
      </c>
      <c r="J1099" s="1223" t="str">
        <f>IF(SUM(J1067:J1090)=J1098,"OK",SUM(J1067:J1090))</f>
        <v>OK</v>
      </c>
      <c r="K1099" s="1223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2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8" t="s">
        <v>526</v>
      </c>
      <c r="B1101" s="1222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8" t="str">
        <f>"cut-off for significance (% " &amp; $G$1 &amp; ")"</f>
        <v>cut-off for significance (% kcal)</v>
      </c>
      <c r="B1102" s="1222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30" t="str">
        <f>WB!B9</f>
        <v>VP</v>
      </c>
      <c r="D1103" s="1230" t="str">
        <f>WB!B10</f>
        <v>P</v>
      </c>
      <c r="E1103" s="1230" t="str">
        <f>WB!B11</f>
        <v>M</v>
      </c>
      <c r="F1103" s="1230" t="str">
        <f>WB!B12</f>
        <v>BO</v>
      </c>
      <c r="G1103" s="847"/>
      <c r="H1103" s="1231" t="str">
        <f>C1103</f>
        <v>VP</v>
      </c>
      <c r="I1103" s="1231" t="str">
        <f>D1103</f>
        <v>P</v>
      </c>
      <c r="J1103" s="1231" t="str">
        <f>E1103</f>
        <v>M</v>
      </c>
      <c r="K1103" s="1231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2"/>
      <c r="C1104" s="1223">
        <f>C1037*365*C1038*C1039</f>
        <v>2608.229166666667</v>
      </c>
      <c r="D1104" s="1223">
        <f>E1037*365*E1038*E1039</f>
        <v>2980.8333333333335</v>
      </c>
      <c r="E1104" s="1223">
        <f>H1037*365*H1038*H1039</f>
        <v>3726.041666666667</v>
      </c>
      <c r="F1104" s="1223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2"/>
      <c r="C1105" s="1223"/>
      <c r="D1105" s="1223"/>
      <c r="E1105" s="1223"/>
      <c r="F1105" s="1223"/>
      <c r="G1105" s="847"/>
      <c r="H1105" s="46"/>
      <c r="I1105" s="46"/>
      <c r="J1105" s="46"/>
      <c r="K1105" s="846"/>
      <c r="L1105" s="847"/>
      <c r="M1105" s="1259" t="s">
        <v>527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8" t="s">
        <v>528</v>
      </c>
      <c r="B1106" s="1222"/>
      <c r="C1106" s="847"/>
      <c r="D1106" s="1223"/>
      <c r="E1106" s="1223"/>
      <c r="F1106" s="1223"/>
      <c r="G1106" s="847"/>
      <c r="H1106" s="846"/>
      <c r="I1106" s="46"/>
      <c r="J1106" s="46"/>
      <c r="K1106" s="846"/>
      <c r="L1106" s="847"/>
      <c r="M1106" s="1260" t="s">
        <v>529</v>
      </c>
      <c r="N1106" s="1261" t="s">
        <v>346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6" t="str">
        <f t="shared" ref="A1107:A1126" si="99">A829</f>
        <v>Green cons - Season 1: no of months</v>
      </c>
      <c r="B1107" s="847"/>
      <c r="C1107" s="1254">
        <f t="shared" ref="C1107:F1108" si="100">MAX(SUM(C829,M829),SUM(C829))</f>
        <v>8.3333333333333332E-3</v>
      </c>
      <c r="D1107" s="1254">
        <f t="shared" si="100"/>
        <v>4.1666666666666664E-2</v>
      </c>
      <c r="E1107" s="1254">
        <f t="shared" si="100"/>
        <v>0</v>
      </c>
      <c r="F1107" s="1254">
        <f t="shared" si="100"/>
        <v>0</v>
      </c>
      <c r="G1107" s="847"/>
      <c r="H1107" s="46"/>
      <c r="I1107" s="46"/>
      <c r="J1107" s="46"/>
      <c r="K1107" s="46"/>
      <c r="L1107" s="44"/>
      <c r="M1107" s="1245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2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6" t="str">
        <f t="shared" si="99"/>
        <v xml:space="preserve">Green beans </v>
      </c>
      <c r="B1108" s="847"/>
      <c r="C1108" s="1254">
        <f t="shared" si="100"/>
        <v>0</v>
      </c>
      <c r="D1108" s="1254">
        <f t="shared" si="100"/>
        <v>0</v>
      </c>
      <c r="E1108" s="1254">
        <f t="shared" si="100"/>
        <v>0</v>
      </c>
      <c r="F1108" s="1254">
        <f t="shared" si="100"/>
        <v>0</v>
      </c>
      <c r="G1108" s="847"/>
      <c r="H1108" s="46"/>
      <c r="I1108" s="46"/>
      <c r="J1108" s="46"/>
      <c r="K1108" s="46"/>
      <c r="L1108" s="44"/>
      <c r="M1108" s="1245" t="str">
        <f t="shared" si="101"/>
        <v/>
      </c>
      <c r="N1108" s="1262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9"/>
        <v>Maize: kg produced</v>
      </c>
      <c r="B1109" s="847"/>
      <c r="C1109" s="1254">
        <f t="shared" ref="C1109:C1126" si="102">IF(C$1104=0,0,MAX((SUM(C831,M831)+SUM(C931,M931)/C$1104),(SUM(C831)+SUM(C931)/C$1104)))</f>
        <v>0.16913614760972884</v>
      </c>
      <c r="D1109" s="1254">
        <f t="shared" ref="D1109:D1126" si="103">IF(D$1104=0,0,MAX((SUM(D831,N831)+SUM(D931,N931)/D$1104),(SUM(D831)+SUM(D931)/D$1104)))</f>
        <v>0.35518590998043054</v>
      </c>
      <c r="E1109" s="1254">
        <f t="shared" ref="E1109:E1126" si="104">IF(E$1104=0,0,MAX((SUM(E831,O831)+SUM(E931,O931)/E$1104),(SUM(E831)+SUM(E931)/E$1104)))</f>
        <v>0.55645792563600782</v>
      </c>
      <c r="F1109" s="1254">
        <f t="shared" ref="F1109:F1126" si="105">IF(F$1104=0,0,MAX((SUM(F831,P831)+SUM(F931,P931)/F$1104),(SUM(F831)+SUM(F931)/F$1104)))</f>
        <v>0.74720591432920203</v>
      </c>
      <c r="G1109" s="847"/>
      <c r="H1109" s="1255">
        <f t="shared" ref="H1109:H1126" si="106">IF(C$1104=0,0,MAX(SUM(C931,M931)/C$1104,SUM(C931)/C$1104))</f>
        <v>0</v>
      </c>
      <c r="I1109" s="1255">
        <f t="shared" ref="I1109:I1126" si="107">IF(D$1104=0,0,MAX(SUM(D931,N931)/D$1104,SUM(D931)/D$1104))</f>
        <v>0</v>
      </c>
      <c r="J1109" s="1255">
        <f t="shared" ref="J1109:J1126" si="108">IF(E$1104=0,0,MAX(SUM(E931,O931)/E$1104,SUM(E931)/E$1104))</f>
        <v>8.7223930668157673E-2</v>
      </c>
      <c r="K1109" s="1255">
        <f t="shared" ref="K1109:K1126" si="109">IF(F$1104=0,0,MAX(SUM(F931,P931)/F$1104,SUM(F931)/F$1104))</f>
        <v>0.29074643556052554</v>
      </c>
      <c r="L1109" s="44"/>
      <c r="M1109" s="1245" t="str">
        <f t="shared" si="101"/>
        <v>yes</v>
      </c>
      <c r="N1109" s="1259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9"/>
        <v>Sorghum: kg produced</v>
      </c>
      <c r="B1110" s="847"/>
      <c r="C1110" s="1254">
        <f t="shared" si="102"/>
        <v>9.9245177523064013E-2</v>
      </c>
      <c r="D1110" s="1254">
        <f t="shared" si="103"/>
        <v>9.8418134377038488E-2</v>
      </c>
      <c r="E1110" s="1254">
        <f t="shared" si="104"/>
        <v>0.11578604044357468</v>
      </c>
      <c r="F1110" s="1254">
        <f t="shared" si="105"/>
        <v>0</v>
      </c>
      <c r="G1110" s="847"/>
      <c r="H1110" s="1255">
        <f t="shared" si="106"/>
        <v>0</v>
      </c>
      <c r="I1110" s="1255">
        <f t="shared" si="107"/>
        <v>0</v>
      </c>
      <c r="J1110" s="1255">
        <f t="shared" si="108"/>
        <v>0</v>
      </c>
      <c r="K1110" s="1255">
        <f t="shared" si="109"/>
        <v>0</v>
      </c>
      <c r="L1110" s="44"/>
      <c r="M1110" s="1245" t="str">
        <f t="shared" si="101"/>
        <v>yes</v>
      </c>
      <c r="N1110" s="1259" t="str">
        <f t="shared" si="110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9"/>
        <v>High value cereal: kg produced</v>
      </c>
      <c r="B1111" s="847"/>
      <c r="C1111" s="1254">
        <f t="shared" si="102"/>
        <v>0</v>
      </c>
      <c r="D1111" s="1254">
        <f t="shared" si="103"/>
        <v>0</v>
      </c>
      <c r="E1111" s="1254">
        <f t="shared" si="104"/>
        <v>0</v>
      </c>
      <c r="F1111" s="1254">
        <f t="shared" si="105"/>
        <v>0</v>
      </c>
      <c r="G1111" s="847"/>
      <c r="H1111" s="1255">
        <f t="shared" si="106"/>
        <v>0</v>
      </c>
      <c r="I1111" s="1255">
        <f t="shared" si="107"/>
        <v>0</v>
      </c>
      <c r="J1111" s="1255">
        <f t="shared" si="108"/>
        <v>0</v>
      </c>
      <c r="K1111" s="1255">
        <f t="shared" si="109"/>
        <v>0</v>
      </c>
      <c r="L1111" s="44"/>
      <c r="M1111" s="1245" t="str">
        <f t="shared" si="101"/>
        <v/>
      </c>
      <c r="N1111" s="1259" t="str">
        <f t="shared" si="110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9"/>
        <v>High value cereal: kg produced</v>
      </c>
      <c r="B1112" s="847"/>
      <c r="C1112" s="1254">
        <f t="shared" si="102"/>
        <v>0</v>
      </c>
      <c r="D1112" s="1254">
        <f t="shared" si="103"/>
        <v>0</v>
      </c>
      <c r="E1112" s="1254">
        <f t="shared" si="104"/>
        <v>0</v>
      </c>
      <c r="F1112" s="1254">
        <f t="shared" si="105"/>
        <v>0</v>
      </c>
      <c r="G1112" s="847"/>
      <c r="H1112" s="1255">
        <f t="shared" si="106"/>
        <v>0</v>
      </c>
      <c r="I1112" s="1255">
        <f t="shared" si="107"/>
        <v>0</v>
      </c>
      <c r="J1112" s="1255">
        <f t="shared" si="108"/>
        <v>0</v>
      </c>
      <c r="K1112" s="1255">
        <f t="shared" si="109"/>
        <v>0</v>
      </c>
      <c r="L1112" s="44"/>
      <c r="M1112" s="1245" t="str">
        <f t="shared" si="101"/>
        <v/>
      </c>
      <c r="N1112" s="1259" t="str">
        <f t="shared" si="110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9"/>
        <v>Cowpeas: kg produced</v>
      </c>
      <c r="B1113" s="847"/>
      <c r="C1113" s="1254">
        <f t="shared" si="102"/>
        <v>9.5051719317864131E-2</v>
      </c>
      <c r="D1113" s="1254">
        <f t="shared" si="103"/>
        <v>8.3170254403131125E-2</v>
      </c>
      <c r="E1113" s="1254">
        <f t="shared" si="104"/>
        <v>0.15170999906812038</v>
      </c>
      <c r="F1113" s="1254">
        <f t="shared" si="105"/>
        <v>0</v>
      </c>
      <c r="G1113" s="847"/>
      <c r="H1113" s="1255">
        <f t="shared" si="106"/>
        <v>0</v>
      </c>
      <c r="I1113" s="1255">
        <f t="shared" si="107"/>
        <v>0</v>
      </c>
      <c r="J1113" s="1255">
        <f t="shared" si="108"/>
        <v>0.10735253005311712</v>
      </c>
      <c r="K1113" s="1255">
        <f t="shared" si="109"/>
        <v>0</v>
      </c>
      <c r="L1113" s="44"/>
      <c r="M1113" s="1245" t="str">
        <f t="shared" si="101"/>
        <v>yes</v>
      </c>
      <c r="N1113" s="1259" t="str">
        <f t="shared" si="110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9"/>
        <v>Beans: kg produced</v>
      </c>
      <c r="B1114" s="847"/>
      <c r="C1114" s="1254">
        <f t="shared" si="102"/>
        <v>0</v>
      </c>
      <c r="D1114" s="1254">
        <f t="shared" si="103"/>
        <v>0</v>
      </c>
      <c r="E1114" s="1254">
        <f t="shared" si="104"/>
        <v>0</v>
      </c>
      <c r="F1114" s="1254">
        <f t="shared" si="105"/>
        <v>0</v>
      </c>
      <c r="G1114" s="847"/>
      <c r="H1114" s="1255">
        <f t="shared" si="106"/>
        <v>0</v>
      </c>
      <c r="I1114" s="1255">
        <f t="shared" si="107"/>
        <v>0</v>
      </c>
      <c r="J1114" s="1255">
        <f t="shared" si="108"/>
        <v>0</v>
      </c>
      <c r="K1114" s="1255">
        <f t="shared" si="109"/>
        <v>0</v>
      </c>
      <c r="L1114" s="44"/>
      <c r="M1114" s="1245" t="str">
        <f t="shared" si="101"/>
        <v/>
      </c>
      <c r="N1114" s="1259" t="str">
        <f t="shared" si="110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9"/>
        <v>Millet: kg produced</v>
      </c>
      <c r="B1115" s="847"/>
      <c r="C1115" s="1254">
        <f t="shared" si="102"/>
        <v>0</v>
      </c>
      <c r="D1115" s="1254">
        <f t="shared" si="103"/>
        <v>0</v>
      </c>
      <c r="E1115" s="1254">
        <f t="shared" si="104"/>
        <v>0.11129438076600504</v>
      </c>
      <c r="F1115" s="1254">
        <f t="shared" si="105"/>
        <v>0</v>
      </c>
      <c r="G1115" s="847"/>
      <c r="H1115" s="1255">
        <f t="shared" si="106"/>
        <v>0</v>
      </c>
      <c r="I1115" s="1255">
        <f t="shared" si="107"/>
        <v>0</v>
      </c>
      <c r="J1115" s="1255">
        <f t="shared" si="108"/>
        <v>4.0257198769918921E-2</v>
      </c>
      <c r="K1115" s="1255">
        <f t="shared" si="109"/>
        <v>0</v>
      </c>
      <c r="L1115" s="44"/>
      <c r="M1115" s="1245" t="str">
        <f t="shared" si="101"/>
        <v>yes</v>
      </c>
      <c r="N1115" s="1259" t="str">
        <f t="shared" si="110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9"/>
        <v>Finger millet: kg produced</v>
      </c>
      <c r="B1116" s="847"/>
      <c r="C1116" s="1254">
        <f t="shared" si="102"/>
        <v>9.393346379647749E-2</v>
      </c>
      <c r="D1116" s="1254">
        <f t="shared" si="103"/>
        <v>0</v>
      </c>
      <c r="E1116" s="1254">
        <f t="shared" si="104"/>
        <v>0</v>
      </c>
      <c r="F1116" s="1254">
        <f t="shared" si="105"/>
        <v>0</v>
      </c>
      <c r="G1116" s="847"/>
      <c r="H1116" s="1255">
        <f t="shared" si="106"/>
        <v>0</v>
      </c>
      <c r="I1116" s="1255">
        <f t="shared" si="107"/>
        <v>0</v>
      </c>
      <c r="J1116" s="1255">
        <f t="shared" si="108"/>
        <v>0</v>
      </c>
      <c r="K1116" s="1255">
        <f t="shared" si="109"/>
        <v>0</v>
      </c>
      <c r="L1116" s="44"/>
      <c r="M1116" s="1245" t="str">
        <f t="shared" si="101"/>
        <v/>
      </c>
      <c r="N1116" s="1259" t="str">
        <f t="shared" si="110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9"/>
        <v>Wheat: kg produced</v>
      </c>
      <c r="B1117" s="847"/>
      <c r="C1117" s="1254">
        <f t="shared" si="102"/>
        <v>0</v>
      </c>
      <c r="D1117" s="1254">
        <f t="shared" si="103"/>
        <v>0</v>
      </c>
      <c r="E1117" s="1254">
        <f t="shared" si="104"/>
        <v>0</v>
      </c>
      <c r="F1117" s="1254">
        <f t="shared" si="105"/>
        <v>0</v>
      </c>
      <c r="G1117" s="847"/>
      <c r="H1117" s="1255">
        <f t="shared" si="106"/>
        <v>0</v>
      </c>
      <c r="I1117" s="1255">
        <f t="shared" si="107"/>
        <v>0</v>
      </c>
      <c r="J1117" s="1255">
        <f t="shared" si="108"/>
        <v>0</v>
      </c>
      <c r="K1117" s="1255">
        <f t="shared" si="109"/>
        <v>0</v>
      </c>
      <c r="L1117" s="44"/>
      <c r="M1117" s="1245" t="str">
        <f t="shared" si="101"/>
        <v/>
      </c>
      <c r="N1117" s="1259" t="str">
        <f t="shared" si="110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9"/>
        <v>Cassava: no. local meas.</v>
      </c>
      <c r="B1118" s="847"/>
      <c r="C1118" s="1254">
        <f t="shared" si="102"/>
        <v>0</v>
      </c>
      <c r="D1118" s="1254">
        <f t="shared" si="103"/>
        <v>0</v>
      </c>
      <c r="E1118" s="1254">
        <f t="shared" si="104"/>
        <v>0</v>
      </c>
      <c r="F1118" s="1254">
        <f t="shared" si="105"/>
        <v>0</v>
      </c>
      <c r="G1118" s="847"/>
      <c r="H1118" s="1255">
        <f t="shared" si="106"/>
        <v>0</v>
      </c>
      <c r="I1118" s="1255">
        <f t="shared" si="107"/>
        <v>0</v>
      </c>
      <c r="J1118" s="1255">
        <f t="shared" si="108"/>
        <v>0</v>
      </c>
      <c r="K1118" s="1255">
        <f t="shared" si="109"/>
        <v>0</v>
      </c>
      <c r="L1118" s="44"/>
      <c r="M1118" s="1245" t="str">
        <f t="shared" si="101"/>
        <v/>
      </c>
      <c r="N1118" s="1259" t="str">
        <f t="shared" si="110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9"/>
        <v>Water melon: no. local meas</v>
      </c>
      <c r="B1119" s="847"/>
      <c r="C1119" s="1254">
        <f t="shared" si="102"/>
        <v>0</v>
      </c>
      <c r="D1119" s="1254">
        <f t="shared" si="103"/>
        <v>0</v>
      </c>
      <c r="E1119" s="1254">
        <f t="shared" si="104"/>
        <v>0</v>
      </c>
      <c r="F1119" s="1254">
        <f t="shared" si="105"/>
        <v>0</v>
      </c>
      <c r="G1119" s="847"/>
      <c r="H1119" s="1255">
        <f t="shared" si="106"/>
        <v>0</v>
      </c>
      <c r="I1119" s="1255">
        <f t="shared" si="107"/>
        <v>0</v>
      </c>
      <c r="J1119" s="1255">
        <f t="shared" si="108"/>
        <v>0</v>
      </c>
      <c r="K1119" s="1255">
        <f t="shared" si="109"/>
        <v>0</v>
      </c>
      <c r="L1119" s="44"/>
      <c r="M1119" s="1245" t="str">
        <f t="shared" si="101"/>
        <v/>
      </c>
      <c r="N1119" s="1259" t="str">
        <f t="shared" si="110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9"/>
        <v>Other melons: no. local meas</v>
      </c>
      <c r="B1120" s="847"/>
      <c r="C1120" s="1254">
        <f t="shared" si="102"/>
        <v>0</v>
      </c>
      <c r="D1120" s="1254">
        <f t="shared" si="103"/>
        <v>0</v>
      </c>
      <c r="E1120" s="1254">
        <f t="shared" si="104"/>
        <v>0</v>
      </c>
      <c r="F1120" s="1254">
        <f t="shared" si="105"/>
        <v>0</v>
      </c>
      <c r="G1120" s="847"/>
      <c r="H1120" s="1255">
        <f t="shared" si="106"/>
        <v>0</v>
      </c>
      <c r="I1120" s="1255">
        <f t="shared" si="107"/>
        <v>0</v>
      </c>
      <c r="J1120" s="1255">
        <f t="shared" si="108"/>
        <v>0</v>
      </c>
      <c r="K1120" s="1255">
        <f t="shared" si="109"/>
        <v>0</v>
      </c>
      <c r="L1120" s="44"/>
      <c r="M1120" s="1245" t="str">
        <f t="shared" si="101"/>
        <v/>
      </c>
      <c r="N1120" s="1259" t="str">
        <f t="shared" si="110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9"/>
        <v>Other root crops: no. local meas</v>
      </c>
      <c r="B1121" s="847"/>
      <c r="C1121" s="1254">
        <f t="shared" si="102"/>
        <v>0</v>
      </c>
      <c r="D1121" s="1254">
        <f t="shared" si="103"/>
        <v>0</v>
      </c>
      <c r="E1121" s="1254">
        <f t="shared" si="104"/>
        <v>0</v>
      </c>
      <c r="F1121" s="1254">
        <f t="shared" si="105"/>
        <v>0</v>
      </c>
      <c r="G1121" s="847"/>
      <c r="H1121" s="1255">
        <f t="shared" si="106"/>
        <v>0</v>
      </c>
      <c r="I1121" s="1255">
        <f t="shared" si="107"/>
        <v>0</v>
      </c>
      <c r="J1121" s="1255">
        <f t="shared" si="108"/>
        <v>0</v>
      </c>
      <c r="K1121" s="1255">
        <f t="shared" si="109"/>
        <v>0</v>
      </c>
      <c r="L1121" s="44"/>
      <c r="M1121" s="1245" t="str">
        <f t="shared" si="101"/>
        <v/>
      </c>
      <c r="N1121" s="1259" t="str">
        <f t="shared" si="110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9"/>
        <v>Groundnuts (dry): no. local meas</v>
      </c>
      <c r="B1122" s="847"/>
      <c r="C1122" s="1254">
        <f t="shared" si="102"/>
        <v>0</v>
      </c>
      <c r="D1122" s="1254">
        <f t="shared" si="103"/>
        <v>0</v>
      </c>
      <c r="E1122" s="1254">
        <f t="shared" si="104"/>
        <v>0</v>
      </c>
      <c r="F1122" s="1254">
        <f t="shared" si="105"/>
        <v>0</v>
      </c>
      <c r="G1122" s="847"/>
      <c r="H1122" s="1255">
        <f t="shared" si="106"/>
        <v>0</v>
      </c>
      <c r="I1122" s="1255">
        <f t="shared" si="107"/>
        <v>0</v>
      </c>
      <c r="J1122" s="1255">
        <f t="shared" si="108"/>
        <v>0</v>
      </c>
      <c r="K1122" s="1255">
        <f t="shared" si="109"/>
        <v>0</v>
      </c>
      <c r="L1122" s="44"/>
      <c r="M1122" s="1245" t="str">
        <f t="shared" si="101"/>
        <v/>
      </c>
      <c r="N1122" s="1259" t="str">
        <f t="shared" si="110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9"/>
        <v>Roundnuts (bambara): no. local meas</v>
      </c>
      <c r="B1123" s="847"/>
      <c r="C1123" s="1254">
        <f t="shared" si="102"/>
        <v>0</v>
      </c>
      <c r="D1123" s="1254">
        <f t="shared" si="103"/>
        <v>0</v>
      </c>
      <c r="E1123" s="1254">
        <f t="shared" si="104"/>
        <v>0</v>
      </c>
      <c r="F1123" s="1254">
        <f t="shared" si="105"/>
        <v>0</v>
      </c>
      <c r="G1123" s="847"/>
      <c r="H1123" s="1255">
        <f t="shared" si="106"/>
        <v>0</v>
      </c>
      <c r="I1123" s="1255">
        <f t="shared" si="107"/>
        <v>0</v>
      </c>
      <c r="J1123" s="1255">
        <f t="shared" si="108"/>
        <v>0</v>
      </c>
      <c r="K1123" s="1255">
        <f t="shared" si="109"/>
        <v>0</v>
      </c>
      <c r="L1123" s="44"/>
      <c r="M1123" s="1245" t="str">
        <f t="shared" si="101"/>
        <v/>
      </c>
      <c r="N1123" s="1259" t="str">
        <f t="shared" si="110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9"/>
        <v>Other crop: type</v>
      </c>
      <c r="B1124" s="847"/>
      <c r="C1124" s="1254">
        <f t="shared" si="102"/>
        <v>0</v>
      </c>
      <c r="D1124" s="1254">
        <f t="shared" si="103"/>
        <v>0</v>
      </c>
      <c r="E1124" s="1254">
        <f t="shared" si="104"/>
        <v>0</v>
      </c>
      <c r="F1124" s="1254">
        <f t="shared" si="105"/>
        <v>0</v>
      </c>
      <c r="G1124" s="847"/>
      <c r="H1124" s="1255">
        <f t="shared" si="106"/>
        <v>0</v>
      </c>
      <c r="I1124" s="1255">
        <f t="shared" si="107"/>
        <v>0</v>
      </c>
      <c r="J1124" s="1255">
        <f t="shared" si="108"/>
        <v>0</v>
      </c>
      <c r="K1124" s="1255">
        <f t="shared" si="109"/>
        <v>0</v>
      </c>
      <c r="L1124" s="44"/>
      <c r="M1124" s="1245" t="str">
        <f t="shared" si="101"/>
        <v/>
      </c>
      <c r="N1124" s="1259" t="str">
        <f t="shared" si="110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3" t="str">
        <f t="shared" si="99"/>
        <v>Other crop: pumpkin</v>
      </c>
      <c r="B1125" s="847"/>
      <c r="C1125" s="1254">
        <f t="shared" si="102"/>
        <v>0</v>
      </c>
      <c r="D1125" s="1254">
        <f t="shared" si="103"/>
        <v>0</v>
      </c>
      <c r="E1125" s="1254">
        <f t="shared" si="104"/>
        <v>0</v>
      </c>
      <c r="F1125" s="1254">
        <f t="shared" si="105"/>
        <v>0</v>
      </c>
      <c r="G1125" s="847"/>
      <c r="H1125" s="1255">
        <f t="shared" si="106"/>
        <v>0</v>
      </c>
      <c r="I1125" s="1255">
        <f t="shared" si="107"/>
        <v>0</v>
      </c>
      <c r="J1125" s="1255">
        <f t="shared" si="108"/>
        <v>0</v>
      </c>
      <c r="K1125" s="1255">
        <f t="shared" si="109"/>
        <v>0</v>
      </c>
      <c r="L1125" s="44"/>
      <c r="M1125" s="1245" t="str">
        <f t="shared" si="101"/>
        <v/>
      </c>
      <c r="N1125" s="1259" t="str">
        <f t="shared" si="110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3" t="str">
        <f t="shared" si="99"/>
        <v>Other crop: type</v>
      </c>
      <c r="B1126" s="847"/>
      <c r="C1126" s="1254">
        <f t="shared" si="102"/>
        <v>0</v>
      </c>
      <c r="D1126" s="1254">
        <f t="shared" si="103"/>
        <v>0</v>
      </c>
      <c r="E1126" s="1254">
        <f t="shared" si="104"/>
        <v>0</v>
      </c>
      <c r="F1126" s="1254">
        <f t="shared" si="105"/>
        <v>0</v>
      </c>
      <c r="G1126" s="847"/>
      <c r="H1126" s="1255">
        <f t="shared" si="106"/>
        <v>0</v>
      </c>
      <c r="I1126" s="1255">
        <f t="shared" si="107"/>
        <v>0</v>
      </c>
      <c r="J1126" s="1255">
        <f t="shared" si="108"/>
        <v>0</v>
      </c>
      <c r="K1126" s="1255">
        <f t="shared" si="109"/>
        <v>0</v>
      </c>
      <c r="L1126" s="44"/>
      <c r="M1126" s="1245" t="str">
        <f t="shared" si="101"/>
        <v/>
      </c>
      <c r="N1126" s="1259" t="str">
        <f t="shared" si="110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3" t="str">
        <f>A850</f>
        <v>FISHING -- see worksheet Data 3</v>
      </c>
      <c r="B1127" s="847"/>
      <c r="C1127" s="1254">
        <f t="shared" ref="C1127:F1128" si="111">IF(C$1104=0,0,MAX((SUM(C850,M850)+SUM(C961,M961)/C$1104),(SUM(C850)+SUM(C961)/C$1104)))</f>
        <v>1.4506916942902404</v>
      </c>
      <c r="D1127" s="1254">
        <f t="shared" si="111"/>
        <v>2.52929037368372</v>
      </c>
      <c r="E1127" s="1254">
        <f t="shared" si="111"/>
        <v>1.6837946137359052</v>
      </c>
      <c r="F1127" s="1254">
        <f t="shared" si="111"/>
        <v>2.5452841715072632</v>
      </c>
      <c r="G1127" s="847"/>
      <c r="H1127" s="1255">
        <f t="shared" ref="H1127:K1128" si="112">IF(C$1104=0,0,MAX(SUM(C961,M961)/C$1104,SUM(C961)/C$1104))</f>
        <v>1.3802468149686486</v>
      </c>
      <c r="I1127" s="1255">
        <f t="shared" si="112"/>
        <v>2.4623986580933743</v>
      </c>
      <c r="J1127" s="1255">
        <f t="shared" si="112"/>
        <v>1.6639642158233154</v>
      </c>
      <c r="K1127" s="1255">
        <f t="shared" si="112"/>
        <v>2.5108563973534617</v>
      </c>
      <c r="L1127" s="44"/>
      <c r="M1127" s="1245" t="str">
        <f t="shared" si="101"/>
        <v>yes</v>
      </c>
      <c r="N1127" s="1259" t="str">
        <f t="shared" si="110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3" t="str">
        <f>A851</f>
        <v>WILD FOODS -- see worksheet Data 3</v>
      </c>
      <c r="B1128" s="847"/>
      <c r="C1128" s="1254">
        <f t="shared" si="111"/>
        <v>0</v>
      </c>
      <c r="D1128" s="1254">
        <f t="shared" si="111"/>
        <v>0</v>
      </c>
      <c r="E1128" s="1254">
        <f t="shared" si="111"/>
        <v>0</v>
      </c>
      <c r="F1128" s="1254">
        <f t="shared" si="111"/>
        <v>0</v>
      </c>
      <c r="G1128" s="847"/>
      <c r="H1128" s="1255">
        <f t="shared" si="112"/>
        <v>0</v>
      </c>
      <c r="I1128" s="1255">
        <f t="shared" si="112"/>
        <v>0</v>
      </c>
      <c r="J1128" s="1255">
        <f t="shared" si="112"/>
        <v>0</v>
      </c>
      <c r="K1128" s="1255">
        <f t="shared" si="112"/>
        <v>0</v>
      </c>
      <c r="L1128" s="44"/>
      <c r="M1128" s="1245" t="str">
        <f t="shared" si="101"/>
        <v/>
      </c>
      <c r="N1128" s="1259" t="str">
        <f t="shared" si="110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4">
        <f>IF(C$1104=0,0,MAX(SUM(C930,M930)/C$1104,SUM(C930)/C$1104))</f>
        <v>6.9012340748432432E-2</v>
      </c>
      <c r="D1129" s="1254">
        <f>IF(D$1104=0,0,MAX(SUM(D930,N930)/D$1104,SUM(D930)/D$1104))</f>
        <v>5.3676265026558569E-2</v>
      </c>
      <c r="E1129" s="1254">
        <f>IF(E$1104=0,0,MAX(SUM(E930,O930)/E$1104,SUM(E930)/E$1104))</f>
        <v>0</v>
      </c>
      <c r="F1129" s="1254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5" t="str">
        <f t="shared" si="101"/>
        <v>yes</v>
      </c>
      <c r="N1129" s="1245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4">
        <f t="shared" ref="C1130:C1140" si="115">IF(C$1104=0,0,MAX(SUM(C949,M949)/C$1104,SUM(C949)/C$1104))</f>
        <v>0</v>
      </c>
      <c r="D1130" s="1254">
        <f t="shared" ref="D1130:D1140" si="116">IF(D$1104=0,0,MAX(SUM(D949,N949)/D$1104,SUM(D949)/D$1104))</f>
        <v>0</v>
      </c>
      <c r="E1130" s="1254">
        <f t="shared" ref="E1130:E1140" si="117">IF(E$1104=0,0,MAX(SUM(E949,O949)/E$1104,SUM(E949)/E$1104))</f>
        <v>1.6773832820799552</v>
      </c>
      <c r="F1130" s="1254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5" t="str">
        <f t="shared" si="101"/>
        <v>yes</v>
      </c>
      <c r="N1130" s="1245" t="str">
        <f t="shared" si="113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4">
        <f t="shared" si="115"/>
        <v>0</v>
      </c>
      <c r="D1131" s="1254">
        <f t="shared" si="116"/>
        <v>0</v>
      </c>
      <c r="E1131" s="1254">
        <f t="shared" si="117"/>
        <v>0</v>
      </c>
      <c r="F1131" s="1254">
        <f t="shared" si="118"/>
        <v>0</v>
      </c>
      <c r="G1131" s="847"/>
      <c r="H1131" s="46"/>
      <c r="I1131" s="46"/>
      <c r="J1131" s="46"/>
      <c r="K1131" s="846"/>
      <c r="L1131" s="847"/>
      <c r="M1131" s="1245" t="str">
        <f t="shared" si="101"/>
        <v/>
      </c>
      <c r="N1131" s="1245" t="str">
        <f t="shared" si="113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4">
        <f t="shared" si="115"/>
        <v>0</v>
      </c>
      <c r="D1132" s="1254">
        <f t="shared" si="116"/>
        <v>0</v>
      </c>
      <c r="E1132" s="1254">
        <f t="shared" si="117"/>
        <v>0</v>
      </c>
      <c r="F1132" s="1254">
        <f t="shared" si="118"/>
        <v>0</v>
      </c>
      <c r="G1132" s="847"/>
      <c r="H1132" s="46"/>
      <c r="I1132" s="46"/>
      <c r="J1132" s="46"/>
      <c r="K1132" s="846"/>
      <c r="L1132" s="847"/>
      <c r="M1132" s="1245" t="str">
        <f t="shared" si="101"/>
        <v/>
      </c>
      <c r="N1132" s="1245" t="str">
        <f t="shared" si="113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4">
        <f t="shared" si="115"/>
        <v>0</v>
      </c>
      <c r="D1133" s="1254">
        <f t="shared" si="116"/>
        <v>0</v>
      </c>
      <c r="E1133" s="1254">
        <f t="shared" si="117"/>
        <v>0</v>
      </c>
      <c r="F1133" s="1254">
        <f t="shared" si="118"/>
        <v>0</v>
      </c>
      <c r="G1133" s="847"/>
      <c r="H1133" s="46"/>
      <c r="I1133" s="46"/>
      <c r="J1133" s="46"/>
      <c r="K1133" s="846"/>
      <c r="L1133" s="847"/>
      <c r="M1133" s="1245" t="str">
        <f t="shared" si="101"/>
        <v/>
      </c>
      <c r="N1133" s="1245" t="str">
        <f t="shared" si="113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4">
        <f t="shared" si="115"/>
        <v>0</v>
      </c>
      <c r="D1134" s="1254">
        <f t="shared" si="116"/>
        <v>0</v>
      </c>
      <c r="E1134" s="1254">
        <f t="shared" si="117"/>
        <v>0</v>
      </c>
      <c r="F1134" s="1254">
        <f t="shared" si="118"/>
        <v>0</v>
      </c>
      <c r="G1134" s="847"/>
      <c r="H1134" s="46"/>
      <c r="I1134" s="46"/>
      <c r="J1134" s="46"/>
      <c r="K1134" s="846"/>
      <c r="L1134" s="847"/>
      <c r="M1134" s="1245" t="str">
        <f t="shared" si="101"/>
        <v/>
      </c>
      <c r="N1134" s="1245" t="str">
        <f t="shared" si="113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4">
        <f t="shared" si="115"/>
        <v>0</v>
      </c>
      <c r="D1135" s="1254">
        <f t="shared" si="116"/>
        <v>0</v>
      </c>
      <c r="E1135" s="1254">
        <f t="shared" si="117"/>
        <v>0</v>
      </c>
      <c r="F1135" s="1254">
        <f t="shared" si="118"/>
        <v>0</v>
      </c>
      <c r="G1135" s="847"/>
      <c r="H1135" s="46"/>
      <c r="I1135" s="46"/>
      <c r="J1135" s="46"/>
      <c r="K1135" s="846"/>
      <c r="L1135" s="847"/>
      <c r="M1135" s="1245" t="str">
        <f t="shared" si="101"/>
        <v/>
      </c>
      <c r="N1135" s="1245" t="str">
        <f t="shared" si="113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4">
        <f t="shared" si="115"/>
        <v>0</v>
      </c>
      <c r="D1136" s="1254">
        <f t="shared" si="116"/>
        <v>0</v>
      </c>
      <c r="E1136" s="1254">
        <f t="shared" si="117"/>
        <v>0</v>
      </c>
      <c r="F1136" s="1254">
        <f t="shared" si="118"/>
        <v>0</v>
      </c>
      <c r="G1136" s="847"/>
      <c r="H1136" s="46"/>
      <c r="I1136" s="46"/>
      <c r="J1136" s="46"/>
      <c r="K1136" s="846"/>
      <c r="L1136" s="847"/>
      <c r="M1136" s="1245" t="str">
        <f t="shared" si="101"/>
        <v/>
      </c>
      <c r="N1136" s="1245" t="str">
        <f t="shared" si="113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4">
        <f t="shared" si="115"/>
        <v>0</v>
      </c>
      <c r="D1137" s="1254">
        <f t="shared" si="116"/>
        <v>0</v>
      </c>
      <c r="E1137" s="1254">
        <f t="shared" si="117"/>
        <v>0</v>
      </c>
      <c r="F1137" s="1254">
        <f t="shared" si="118"/>
        <v>0</v>
      </c>
      <c r="G1137" s="847"/>
      <c r="H1137" s="46"/>
      <c r="I1137" s="46"/>
      <c r="J1137" s="46"/>
      <c r="K1137" s="846"/>
      <c r="L1137" s="847"/>
      <c r="M1137" s="1245" t="str">
        <f t="shared" si="101"/>
        <v/>
      </c>
      <c r="N1137" s="1245" t="str">
        <f t="shared" si="113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4">
        <f t="shared" si="115"/>
        <v>0</v>
      </c>
      <c r="D1138" s="1254">
        <f t="shared" si="116"/>
        <v>0</v>
      </c>
      <c r="E1138" s="1254">
        <f t="shared" si="117"/>
        <v>0</v>
      </c>
      <c r="F1138" s="1254">
        <f t="shared" si="118"/>
        <v>0</v>
      </c>
      <c r="G1138" s="847"/>
      <c r="H1138" s="46"/>
      <c r="I1138" s="46"/>
      <c r="J1138" s="46"/>
      <c r="K1138" s="846"/>
      <c r="L1138" s="847"/>
      <c r="M1138" s="1245" t="str">
        <f t="shared" si="101"/>
        <v/>
      </c>
      <c r="N1138" s="1245" t="str">
        <f t="shared" si="113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4">
        <f t="shared" si="115"/>
        <v>0</v>
      </c>
      <c r="D1139" s="1254">
        <f t="shared" si="116"/>
        <v>0</v>
      </c>
      <c r="E1139" s="1254">
        <f t="shared" si="117"/>
        <v>0</v>
      </c>
      <c r="F1139" s="1254">
        <f t="shared" si="118"/>
        <v>0</v>
      </c>
      <c r="G1139" s="847"/>
      <c r="H1139" s="46"/>
      <c r="I1139" s="46"/>
      <c r="J1139" s="46"/>
      <c r="K1139" s="846"/>
      <c r="L1139" s="847"/>
      <c r="M1139" s="1245" t="str">
        <f t="shared" si="101"/>
        <v/>
      </c>
      <c r="N1139" s="1245" t="str">
        <f t="shared" si="113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4">
        <f t="shared" si="115"/>
        <v>0</v>
      </c>
      <c r="D1140" s="1254">
        <f t="shared" si="116"/>
        <v>0</v>
      </c>
      <c r="E1140" s="1254">
        <f t="shared" si="117"/>
        <v>0</v>
      </c>
      <c r="F1140" s="1254">
        <f t="shared" si="118"/>
        <v>0</v>
      </c>
      <c r="G1140" s="847"/>
      <c r="H1140" s="46"/>
      <c r="I1140" s="46"/>
      <c r="J1140" s="46"/>
      <c r="K1140" s="846"/>
      <c r="L1140" s="847"/>
      <c r="M1140" s="1245" t="str">
        <f t="shared" si="101"/>
        <v/>
      </c>
      <c r="N1140" s="1245" t="str">
        <f t="shared" si="113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8" t="s">
        <v>530</v>
      </c>
      <c r="B1141" s="1222"/>
      <c r="C1141" s="1254"/>
      <c r="D1141" s="1254"/>
      <c r="E1141" s="1254"/>
      <c r="F1141" s="1254"/>
      <c r="G1141" s="847"/>
      <c r="H1141" s="846"/>
      <c r="I1141" s="46"/>
      <c r="J1141" s="46"/>
      <c r="K1141" s="846"/>
      <c r="L1141" s="847"/>
      <c r="M1141" s="1264" t="s">
        <v>531</v>
      </c>
      <c r="N1141" s="1261" t="s">
        <v>346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2"/>
      <c r="C1142" s="1254">
        <f>IF(C$1104=0,0,MAX((SUM(C819,M819)+SUM(C903,M903,C905,M905)/C$1104),(SUM(C819)+SUM(C903,C905)/C$1104)))</f>
        <v>0</v>
      </c>
      <c r="D1142" s="1254">
        <f>IF(D$1104=0,0,MAX((SUM(D819,N819)+SUM(D903,N903,D905,N905)/D$1104),(SUM(D819)+SUM(D903,D905)/D$1104)))</f>
        <v>0</v>
      </c>
      <c r="E1142" s="1254">
        <f>IF(E$1104=0,0,MAX((SUM(E819,O819)+SUM(E903,O903,E905,O905)/E$1104),(SUM(E819)+SUM(E903,E905)/E$1104)))</f>
        <v>0</v>
      </c>
      <c r="F1142" s="1254">
        <f>IF(F$1104=0,0,MAX((SUM(F819,P819)+SUM(F903,P903,F905,P905)/F$1104),(SUM(F819)+SUM(F903,F905)/F$1104)))</f>
        <v>0</v>
      </c>
      <c r="G1142" s="847"/>
      <c r="H1142" s="1255"/>
      <c r="I1142" s="1255"/>
      <c r="J1142" s="1255"/>
      <c r="K1142" s="1255"/>
      <c r="L1142" s="44"/>
      <c r="M1142" s="1245" t="str">
        <f>IF(OR(SUM((C1142&gt;C$1102),(E1142&gt;C$1102),(D1142&gt;C$1102),(F1142&gt;C$1102))&gt;1,C1142&gt;C$1102*2,E1142&gt;C$1102*2,D1142&gt;C$1102*2,F1142&gt;C$1102*2),"yes","")</f>
        <v/>
      </c>
      <c r="N1142" s="1259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5" t="str">
        <f>A903</f>
        <v>Camels' milk sales - season 1</v>
      </c>
      <c r="B1143" s="1222"/>
      <c r="C1143" s="1254"/>
      <c r="D1143" s="1254"/>
      <c r="E1143" s="1254"/>
      <c r="F1143" s="1254"/>
      <c r="G1143" s="847"/>
      <c r="H1143" s="1255">
        <f>IF(C$1104=0,0,MAX(SUM(C903,M903)/C$1104,SUM(C903)/C$1104))</f>
        <v>0</v>
      </c>
      <c r="I1143" s="1255">
        <f>IF(D$1104=0,0,MAX(SUM(D903,N903)/D$1104,SUM(D903)/D$1104))</f>
        <v>0</v>
      </c>
      <c r="J1143" s="1255">
        <f>IF(E$1104=0,0,MAX(SUM(E903,O903)/E$1104,SUM(E903)/E$1104))</f>
        <v>0</v>
      </c>
      <c r="K1143" s="1255">
        <f>IF(F$1104=0,0,MAX(SUM(F903,P903)/F$1104,SUM(F903)/F$1104))</f>
        <v>0</v>
      </c>
      <c r="L1143" s="44"/>
      <c r="M1143" s="44"/>
      <c r="N1143" s="1259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5" t="str">
        <f>A905</f>
        <v>Camels' ghee/butter sales</v>
      </c>
      <c r="B1144" s="1222"/>
      <c r="C1144" s="1254"/>
      <c r="D1144" s="1254"/>
      <c r="E1144" s="1254"/>
      <c r="F1144" s="1254"/>
      <c r="G1144" s="847"/>
      <c r="H1144" s="1255">
        <f>IF(C$1104=0,0,MAX(SUM(C905,M905)/C$1104,SUM(C905)/C$1104))</f>
        <v>0</v>
      </c>
      <c r="I1144" s="1255">
        <f>IF(D$1104=0,0,MAX(SUM(D905,N905)/D$1104,SUM(D905)/D$1104))</f>
        <v>0</v>
      </c>
      <c r="J1144" s="1255">
        <f>IF(E$1104=0,0,MAX(SUM(E905,O905)/E$1104,SUM(E905)/E$1104))</f>
        <v>0</v>
      </c>
      <c r="K1144" s="1255">
        <f>IF(F$1104=0,0,MAX(SUM(F905,P905)/F$1104,SUM(F905)/F$1104))</f>
        <v>0</v>
      </c>
      <c r="L1144" s="44"/>
      <c r="M1144" s="1245"/>
      <c r="N1144" s="1259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2"/>
      <c r="C1145" s="1254">
        <f>IF(C$1104=0,0,MAX((SUM(C820,M820)+SUM(C904,M904)/C$1104),(SUM(C820)+SUM(C904)/C$1104)))</f>
        <v>0</v>
      </c>
      <c r="D1145" s="1254">
        <f>IF(D$1104=0,0,MAX((SUM(D820,N820)+SUM(D904,N904)/D$1104),(SUM(D820)+SUM(D904)/D$1104)))</f>
        <v>0</v>
      </c>
      <c r="E1145" s="1254">
        <f>IF(E$1104=0,0,MAX((SUM(E820,O820)+SUM(E904,O904)/E$1104),(SUM(E820)+SUM(E904)/E$1104)))</f>
        <v>0</v>
      </c>
      <c r="F1145" s="1254">
        <f>IF(F$1104=0,0,MAX((SUM(F820,P820)+SUM(F904,P904)/F$1104),(SUM(F820)+SUM(F904)/F$1104)))</f>
        <v>0</v>
      </c>
      <c r="G1145" s="847"/>
      <c r="H1145" s="1255"/>
      <c r="I1145" s="1255"/>
      <c r="J1145" s="1255"/>
      <c r="K1145" s="1255"/>
      <c r="L1145" s="44"/>
      <c r="M1145" s="1245" t="str">
        <f>IF(OR(SUM((C1145&gt;C$1102),(E1145&gt;C$1102),(D1145&gt;C$1102),(F1145&gt;C$1102))&gt;1,C1145&gt;C$1102*2,E1145&gt;C$1102*2,D1145&gt;C$1102*2,F1145&gt;C$1102*2),"yes","")</f>
        <v/>
      </c>
      <c r="N1145" s="1259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5" t="str">
        <f>A904</f>
        <v>Camels' milk sales - season 2</v>
      </c>
      <c r="B1146" s="1222"/>
      <c r="C1146" s="1254"/>
      <c r="D1146" s="1254"/>
      <c r="E1146" s="1254"/>
      <c r="F1146" s="1254"/>
      <c r="G1146" s="847"/>
      <c r="H1146" s="1255">
        <f>IF(C$1104=0,0,MAX(SUM(C904,M904)/C$1104,SUM(C904)/C$1104))</f>
        <v>0</v>
      </c>
      <c r="I1146" s="1255">
        <f>IF(D$1104=0,0,MAX(SUM(D904,N904)/D$1104,SUM(D904)/D$1104))</f>
        <v>0</v>
      </c>
      <c r="J1146" s="1255">
        <f>IF(E$1104=0,0,MAX(SUM(E904,O904)/E$1104,SUM(E904)/E$1104))</f>
        <v>0</v>
      </c>
      <c r="K1146" s="1255">
        <f>IF(F$1104=0,0,MAX(SUM(F904,P904)/F$1104,SUM(F904)/F$1104))</f>
        <v>0</v>
      </c>
      <c r="L1146" s="44"/>
      <c r="M1146" s="44"/>
      <c r="N1146" s="1259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2"/>
      <c r="C1147" s="1254">
        <f>IF(C$1104=0,0,MAX((SUM(C821,M821)+SUM(C906,M906,C908,M908)/C$1104),(SUM(C821)+SUM(C906,C908)/C$1104)))</f>
        <v>0</v>
      </c>
      <c r="D1147" s="1254">
        <f>IF(D$1104=0,0,MAX((SUM(D821,N821)+SUM(D906,N906,D908,N908)/D$1104),(SUM(D821)+SUM(D906,D908)/D$1104)))</f>
        <v>0.18115739446463516</v>
      </c>
      <c r="E1147" s="1254">
        <f>IF(E$1104=0,0,MAX((SUM(E821,O821)+SUM(E906,O906,E908,O908)/E$1104),(SUM(E821)+SUM(E906,E908)/E$1104)))</f>
        <v>0.82400223651104265</v>
      </c>
      <c r="F1147" s="1254">
        <f>IF(F$1104=0,0,MAX((SUM(F821,P821)+SUM(F906,P906,F908,P908)/F$1104),(SUM(F821)+SUM(F906,F908)/F$1104)))</f>
        <v>1.207119560152828</v>
      </c>
      <c r="G1147" s="847"/>
      <c r="H1147" s="1255"/>
      <c r="I1147" s="1255"/>
      <c r="J1147" s="1255"/>
      <c r="K1147" s="1255"/>
      <c r="L1147" s="44"/>
      <c r="M1147" s="1245" t="str">
        <f>IF(OR(SUM((C1147&gt;C$1102),(E1147&gt;C$1102),(D1147&gt;C$1102),(F1147&gt;C$1102))&gt;1,C1147&gt;C$1102*2,E1147&gt;C$1102*2,D1147&gt;C$1102*2,F1147&gt;C$1102*2),"yes","")</f>
        <v>yes</v>
      </c>
      <c r="N1147" s="1259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2"/>
      <c r="C1148" s="1254"/>
      <c r="D1148" s="1254"/>
      <c r="E1148" s="1254"/>
      <c r="F1148" s="1254"/>
      <c r="G1148" s="847"/>
      <c r="H1148" s="1255">
        <f>IF(C$1104=0,0,MAX(SUM(C906,M906)/C$1104,SUM(C906)/C$1104))</f>
        <v>0</v>
      </c>
      <c r="I1148" s="1255">
        <f>IF(D$1104=0,0,MAX(SUM(D906,N906)/D$1104,SUM(D906)/D$1104))</f>
        <v>0.18115739446463516</v>
      </c>
      <c r="J1148" s="1255">
        <f>IF(E$1104=0,0,MAX(SUM(E906,O906)/E$1104,SUM(E906)/E$1104))</f>
        <v>0.81561084707855735</v>
      </c>
      <c r="K1148" s="1255">
        <f>IF(F$1104=0,0,MAX(SUM(F906,P906)/F$1104,SUM(F906)/F$1104))</f>
        <v>1.0735253005311711</v>
      </c>
      <c r="L1148" s="44"/>
      <c r="M1148" s="44"/>
      <c r="N1148" s="1259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2"/>
      <c r="C1149" s="1254"/>
      <c r="D1149" s="1254"/>
      <c r="E1149" s="1254"/>
      <c r="F1149" s="1254"/>
      <c r="G1149" s="847"/>
      <c r="H1149" s="1255">
        <f>IF(C$1104=0,0,MAX(SUM(C908,M908)/C$1104,SUM(C908)/C$1104))</f>
        <v>0</v>
      </c>
      <c r="I1149" s="1255">
        <f>IF(D$1104=0,0,MAX(SUM(D908,N908)/D$1104,SUM(D908)/D$1104))</f>
        <v>0</v>
      </c>
      <c r="J1149" s="1255">
        <f>IF(E$1104=0,0,MAX(SUM(E908,O908)/E$1104,SUM(E908)/E$1104))</f>
        <v>0</v>
      </c>
      <c r="K1149" s="1255">
        <f>IF(F$1104=0,0,MAX(SUM(F908,P908)/F$1104,SUM(F908)/F$1104))</f>
        <v>0</v>
      </c>
      <c r="L1149" s="44"/>
      <c r="M1149" s="1245"/>
      <c r="N1149" s="1259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2"/>
      <c r="C1150" s="1254">
        <f>IF(C$1104=0,0,MAX((SUM(C822,M822)+SUM(C907,M907)/C$1104),(SUM(C822)+SUM(C907)/C$1104)))</f>
        <v>0</v>
      </c>
      <c r="D1150" s="1254">
        <f>IF(D$1104=0,0,MAX((SUM(D822,N822)+SUM(D907,N907)/D$1104),(SUM(D822)+SUM(D907)/D$1104)))</f>
        <v>9.3933463796477493E-3</v>
      </c>
      <c r="E1150" s="1254">
        <f>IF(E$1104=0,0,MAX((SUM(E822,O822)+SUM(E907,O907)/E$1104),(SUM(E822)+SUM(E907)/E$1104)))</f>
        <v>3.3816046966731898E-2</v>
      </c>
      <c r="F1150" s="1254">
        <f>IF(F$1104=0,0,MAX((SUM(F822,P822)+SUM(F907,P907)/F$1104),(SUM(F822)+SUM(F907)/F$1104)))</f>
        <v>7.5146771037181995E-2</v>
      </c>
      <c r="G1150" s="847"/>
      <c r="H1150" s="1255"/>
      <c r="I1150" s="1255"/>
      <c r="J1150" s="1255"/>
      <c r="K1150" s="1255"/>
      <c r="L1150" s="44"/>
      <c r="M1150" s="1245" t="str">
        <f>IF(OR(SUM((C1150&gt;C$1102),(E1150&gt;C$1102),(D1150&gt;C$1102),(F1150&gt;C$1102))&gt;1,C1150&gt;C$1102*2,E1150&gt;C$1102*2,D1150&gt;C$1102*2,F1150&gt;C$1102*2),"yes","")</f>
        <v/>
      </c>
      <c r="N1150" s="1259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2"/>
      <c r="C1151" s="1254"/>
      <c r="D1151" s="1254"/>
      <c r="E1151" s="1254"/>
      <c r="F1151" s="1254"/>
      <c r="G1151" s="847"/>
      <c r="H1151" s="1255">
        <f>IF(C$1104=0,0,MAX(SUM(C907,M907)/C$1104,SUM(C907)/C$1104))</f>
        <v>0</v>
      </c>
      <c r="I1151" s="1255">
        <f>IF(D$1104=0,0,MAX(SUM(D907,N907)/D$1104,SUM(D907)/D$1104))</f>
        <v>0</v>
      </c>
      <c r="J1151" s="1255">
        <f>IF(E$1104=0,0,MAX(SUM(E907,O907)/E$1104,SUM(E907)/E$1104))</f>
        <v>0</v>
      </c>
      <c r="K1151" s="1255">
        <f>IF(F$1104=0,0,MAX(SUM(F907,P907)/F$1104,SUM(F907)/F$1104))</f>
        <v>0</v>
      </c>
      <c r="L1151" s="44"/>
      <c r="M1151" s="44"/>
      <c r="N1151" s="1259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2"/>
      <c r="C1152" s="1254">
        <f>IF(C$1104=0,0,MAX((SUM(C823,M823)+SUM(C909,M909,C911,M911)/C$1104),(SUM(C823)+SUM(C909,C911)/C$1104)))</f>
        <v>0</v>
      </c>
      <c r="D1152" s="1254">
        <f>IF(D$1104=0,0,MAX((SUM(D823,N823)+SUM(D909,N909,D911,N911)/D$1104),(SUM(D823)+SUM(D909,D911)/D$1104)))</f>
        <v>0</v>
      </c>
      <c r="E1152" s="1254">
        <f>IF(E$1104=0,0,MAX((SUM(E823,O823)+SUM(E909,O909,E911,O911)/E$1104),(SUM(E823)+SUM(E909,E911)/E$1104)))</f>
        <v>0</v>
      </c>
      <c r="F1152" s="1254">
        <f>IF(F$1104=0,0,MAX((SUM(F823,P823)+SUM(F909,P909,F911,P911)/F$1104),(SUM(F823)+SUM(F909,F911)/F$1104)))</f>
        <v>0</v>
      </c>
      <c r="G1152" s="847"/>
      <c r="H1152" s="1255"/>
      <c r="I1152" s="1255"/>
      <c r="J1152" s="1255"/>
      <c r="K1152" s="1255"/>
      <c r="L1152" s="44"/>
      <c r="M1152" s="1245" t="str">
        <f>IF(OR(SUM((C1152&gt;C$1102),(E1152&gt;C$1102),(D1152&gt;C$1102),(F1152&gt;C$1102))&gt;1,C1152&gt;C$1102*2,E1152&gt;C$1102*2,D1152&gt;C$1102*2,F1152&gt;C$1102*2),"yes","")</f>
        <v/>
      </c>
      <c r="N1152" s="1259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2"/>
      <c r="C1153" s="1254"/>
      <c r="D1153" s="1254"/>
      <c r="E1153" s="1254"/>
      <c r="F1153" s="1254"/>
      <c r="G1153" s="847"/>
      <c r="H1153" s="1255">
        <f>IF(C$1104=0,0,MAX(SUM(C909,M909)/C$1104,SUM(C909)/C$1104))</f>
        <v>0</v>
      </c>
      <c r="I1153" s="1255">
        <f>IF(D$1104=0,0,MAX(SUM(D909,N909)/D$1104,SUM(D909)/D$1104))</f>
        <v>0</v>
      </c>
      <c r="J1153" s="1255">
        <f>IF(E$1104=0,0,MAX(SUM(E909,O909)/E$1104,SUM(E909)/E$1104))</f>
        <v>0</v>
      </c>
      <c r="K1153" s="1255">
        <f>IF(F$1104=0,0,MAX(SUM(F909,P909)/F$1104,SUM(F909)/F$1104))</f>
        <v>0</v>
      </c>
      <c r="L1153" s="44"/>
      <c r="M1153" s="44"/>
      <c r="N1153" s="1259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2"/>
      <c r="C1154" s="1254"/>
      <c r="D1154" s="1254"/>
      <c r="E1154" s="1254"/>
      <c r="F1154" s="1254"/>
      <c r="G1154" s="847"/>
      <c r="H1154" s="1255">
        <f>IF(C$1104=0,0,MAX(SUM(C911,M911)/C$1104,SUM(C911)/C$1104))</f>
        <v>0</v>
      </c>
      <c r="I1154" s="1255">
        <f>IF(D$1104=0,0,MAX(SUM(D911,N911)/D$1104,SUM(D911)/D$1104))</f>
        <v>0</v>
      </c>
      <c r="J1154" s="1255">
        <f>IF(E$1104=0,0,MAX(SUM(E911,O911)/E$1104,SUM(E911)/E$1104))</f>
        <v>0</v>
      </c>
      <c r="K1154" s="1255">
        <f>IF(F$1104=0,0,MAX(SUM(F911,P911)/F$1104,SUM(F911)/F$1104))</f>
        <v>0</v>
      </c>
      <c r="L1154" s="44"/>
      <c r="M1154" s="1245"/>
      <c r="N1154" s="1259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2"/>
      <c r="C1155" s="1254">
        <f>IF(C$1104=0,0,MAX((SUM(C824,M824)+SUM(C910,M910)/C$1104),(SUM(C824)+SUM(C910)/C$1104)))</f>
        <v>0</v>
      </c>
      <c r="D1155" s="1254">
        <f>IF(D$1104=0,0,MAX((SUM(D824,N824)+SUM(D910,N910)/D$1104),(SUM(D824)+SUM(D910)/D$1104)))</f>
        <v>0</v>
      </c>
      <c r="E1155" s="1254">
        <f>IF(E$1104=0,0,MAX((SUM(E824,O824)+SUM(E910,O910)/E$1104),(SUM(E824)+SUM(E910)/E$1104)))</f>
        <v>0</v>
      </c>
      <c r="F1155" s="1254">
        <f>IF(F$1104=0,0,MAX((SUM(F824,P824)+SUM(F910,P910)/F$1104),(SUM(F824)+SUM(F910)/F$1104)))</f>
        <v>0</v>
      </c>
      <c r="G1155" s="847"/>
      <c r="H1155" s="1255"/>
      <c r="I1155" s="1255"/>
      <c r="J1155" s="1255"/>
      <c r="K1155" s="1255"/>
      <c r="L1155" s="44"/>
      <c r="M1155" s="1245" t="str">
        <f>IF(OR(SUM((C1155&gt;C$1102),(E1155&gt;C$1102),(D1155&gt;C$1102),(F1155&gt;C$1102))&gt;1,C1155&gt;C$1102*2,E1155&gt;C$1102*2,D1155&gt;C$1102*2,F1155&gt;C$1102*2),"yes","")</f>
        <v/>
      </c>
      <c r="N1155" s="1259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2"/>
      <c r="C1156" s="1254"/>
      <c r="D1156" s="1254"/>
      <c r="E1156" s="1254"/>
      <c r="F1156" s="1254"/>
      <c r="G1156" s="847"/>
      <c r="H1156" s="1255">
        <f>IF(C$1104=0,0,MAX(SUM(C910,M910)/C$1104,SUM(C910)/C$1104))</f>
        <v>0</v>
      </c>
      <c r="I1156" s="1255">
        <f>IF(D$1104=0,0,MAX(SUM(D910,N910)/D$1104,SUM(D910)/D$1104))</f>
        <v>0</v>
      </c>
      <c r="J1156" s="1255">
        <f>IF(E$1104=0,0,MAX(SUM(E910,O910)/E$1104,SUM(E910)/E$1104))</f>
        <v>0</v>
      </c>
      <c r="K1156" s="1255">
        <f>IF(F$1104=0,0,MAX(SUM(F910,P910)/F$1104,SUM(F910)/F$1104))</f>
        <v>0</v>
      </c>
      <c r="L1156" s="44"/>
      <c r="M1156" s="44"/>
      <c r="N1156" s="1259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2"/>
      <c r="C1157" s="1254">
        <f>IF(C$1104=0,0,MAX((SUM(C825,M825)+SUM(C912,M912,C914,M914)/C$1104),(SUM(C825)+SUM(C912,C914)/C$1104)))</f>
        <v>0</v>
      </c>
      <c r="D1157" s="1254">
        <f>IF(D$1104=0,0,MAX((SUM(D825,N825)+SUM(D912,N912,D914,N914)/D$1104),(SUM(D825)+SUM(D912,D914)/D$1104)))</f>
        <v>0</v>
      </c>
      <c r="E1157" s="1254">
        <f>IF(E$1104=0,0,MAX((SUM(E825,O825)+SUM(E912,O912,E914,O914)/E$1104),(SUM(E825)+SUM(E912,E914)/E$1104)))</f>
        <v>0</v>
      </c>
      <c r="F1157" s="1254">
        <f>IF(F$1104=0,0,MAX((SUM(F825,P825)+SUM(F912,P912,F914,P914)/F$1104),(SUM(F825)+SUM(F912,F914)/F$1104)))</f>
        <v>0</v>
      </c>
      <c r="G1157" s="847"/>
      <c r="H1157" s="1255"/>
      <c r="I1157" s="1255"/>
      <c r="J1157" s="1255"/>
      <c r="K1157" s="1255"/>
      <c r="L1157" s="44"/>
      <c r="M1157" s="1245" t="str">
        <f>IF(OR(SUM((C1157&gt;C$1102),(E1157&gt;C$1102),(D1157&gt;C$1102),(F1157&gt;C$1102))&gt;1,C1157&gt;C$1102*2,E1157&gt;C$1102*2,D1157&gt;C$1102*2,F1157&gt;C$1102*2),"yes","")</f>
        <v/>
      </c>
      <c r="N1157" s="1259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2"/>
      <c r="C1158" s="1254"/>
      <c r="D1158" s="1254"/>
      <c r="E1158" s="1254"/>
      <c r="F1158" s="1254"/>
      <c r="G1158" s="847"/>
      <c r="H1158" s="1255">
        <f>IF(C$1104=0,0,MAX(SUM(C912,M912)/C$1104,SUM(C912)/C$1104))</f>
        <v>0</v>
      </c>
      <c r="I1158" s="1255">
        <f>IF(D$1104=0,0,MAX(SUM(D912,N912)/D$1104,SUM(D912)/D$1104))</f>
        <v>0</v>
      </c>
      <c r="J1158" s="1255">
        <f>IF(E$1104=0,0,MAX(SUM(E912,O912)/E$1104,SUM(E912)/E$1104))</f>
        <v>0</v>
      </c>
      <c r="K1158" s="1255">
        <f>IF(F$1104=0,0,MAX(SUM(F912,P912)/F$1104,SUM(F912)/F$1104))</f>
        <v>0</v>
      </c>
      <c r="L1158" s="44"/>
      <c r="M1158" s="44"/>
      <c r="N1158" s="1259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2"/>
      <c r="C1159" s="1254"/>
      <c r="D1159" s="1254"/>
      <c r="E1159" s="1254"/>
      <c r="F1159" s="1254"/>
      <c r="G1159" s="847"/>
      <c r="H1159" s="1255">
        <f>IF(C$1104=0,0,MAX(SUM(C914,M914)/C$1104,SUM(C914)/C$1104))</f>
        <v>0</v>
      </c>
      <c r="I1159" s="1255">
        <f>IF(D$1104=0,0,MAX(SUM(D914,N914)/D$1104,SUM(D914)/D$1104))</f>
        <v>0</v>
      </c>
      <c r="J1159" s="1255">
        <f>IF(E$1104=0,0,MAX(SUM(E914,O914)/E$1104,SUM(E914)/E$1104))</f>
        <v>0</v>
      </c>
      <c r="K1159" s="1255">
        <f>IF(F$1104=0,0,MAX(SUM(F914,P914)/F$1104,SUM(F914)/F$1104))</f>
        <v>0</v>
      </c>
      <c r="L1159" s="44"/>
      <c r="M1159" s="1245"/>
      <c r="N1159" s="1259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2"/>
      <c r="C1160" s="1254">
        <f>IF(C$1104=0,0,MAX((SUM(C826,M826)+SUM(C913,M913)/C$1104),(SUM(C826)+SUM(C913)/C$1104)))</f>
        <v>0</v>
      </c>
      <c r="D1160" s="1254">
        <f>IF(D$1104=0,0,MAX((SUM(D826,N826)+SUM(D913,N913)/D$1104),(SUM(D826)+SUM(D913)/D$1104)))</f>
        <v>0</v>
      </c>
      <c r="E1160" s="1254">
        <f>IF(E$1104=0,0,MAX((SUM(E826,O826)+SUM(E913,O913)/E$1104),(SUM(E826)+SUM(E913)/E$1104)))</f>
        <v>0</v>
      </c>
      <c r="F1160" s="1254">
        <f>IF(F$1104=0,0,MAX((SUM(F826,P826)+SUM(F913,P913)/F$1104),(SUM(F826)+SUM(F913)/F$1104)))</f>
        <v>0</v>
      </c>
      <c r="G1160" s="847"/>
      <c r="H1160" s="1255"/>
      <c r="I1160" s="1255"/>
      <c r="J1160" s="1255"/>
      <c r="K1160" s="1255"/>
      <c r="L1160" s="44"/>
      <c r="M1160" s="1245" t="str">
        <f>IF(OR(SUM((C1160&gt;C$1102),(E1160&gt;C$1102),(D1160&gt;C$1102),(F1160&gt;C$1102))&gt;1,C1160&gt;C$1102*2,E1160&gt;C$1102*2,D1160&gt;C$1102*2,F1160&gt;C$1102*2),"yes","")</f>
        <v/>
      </c>
      <c r="N1160" s="1259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2"/>
      <c r="C1161" s="1254"/>
      <c r="D1161" s="1254"/>
      <c r="E1161" s="1254"/>
      <c r="F1161" s="1254"/>
      <c r="G1161" s="847"/>
      <c r="H1161" s="1255">
        <f>IF(C$1104=0,0,MAX(SUM(C913,M913)/C$1104,SUM(C913)/C$1104))</f>
        <v>0</v>
      </c>
      <c r="I1161" s="1255">
        <f>IF(D$1104=0,0,MAX(SUM(D913,N913)/D$1104,SUM(D913)/D$1104))</f>
        <v>0</v>
      </c>
      <c r="J1161" s="1255">
        <f>IF(E$1104=0,0,MAX(SUM(E913,O913)/E$1104,SUM(E913)/E$1104))</f>
        <v>0</v>
      </c>
      <c r="K1161" s="1255">
        <f>IF(F$1104=0,0,MAX(SUM(F913,P913)/F$1104,SUM(F913)/F$1104))</f>
        <v>0</v>
      </c>
      <c r="L1161" s="44"/>
      <c r="M1161" s="44"/>
      <c r="N1161" s="1259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6" t="str">
        <f>A827</f>
        <v>Own meat</v>
      </c>
      <c r="B1162" s="847"/>
      <c r="C1162" s="1254">
        <f>MAX(SUM(C827,M827),SUM(C827))</f>
        <v>0</v>
      </c>
      <c r="D1162" s="1254">
        <f>MAX(SUM(D827,N827),SUM(D827))</f>
        <v>5.9116112198303985E-3</v>
      </c>
      <c r="E1162" s="1254">
        <f>MAX(SUM(E827,O827),SUM(E827))</f>
        <v>5.0717547292889763E-2</v>
      </c>
      <c r="F1162" s="1254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5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2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6" t="str">
        <f>A853</f>
        <v>Labour: Land clearing, construction, herding, slaughtering</v>
      </c>
      <c r="B1163" s="847"/>
      <c r="C1163" s="1254">
        <f t="shared" ref="C1163:F1165" si="120">MAX(SUM(C853,M853),SUM(C853))</f>
        <v>0</v>
      </c>
      <c r="D1163" s="1254">
        <f t="shared" si="120"/>
        <v>1.7048923679060662E-2</v>
      </c>
      <c r="E1163" s="1254">
        <f t="shared" si="120"/>
        <v>0</v>
      </c>
      <c r="F1163" s="1254">
        <f t="shared" si="120"/>
        <v>0</v>
      </c>
      <c r="G1163" s="847"/>
      <c r="H1163" s="46"/>
      <c r="I1163" s="46"/>
      <c r="J1163" s="46"/>
      <c r="K1163" s="46"/>
      <c r="L1163" s="44"/>
      <c r="M1163" s="1245" t="str">
        <f t="shared" si="119"/>
        <v/>
      </c>
      <c r="N1163" s="1262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6" t="str">
        <f>A854</f>
        <v>Labour: Weeding</v>
      </c>
      <c r="B1164" s="847"/>
      <c r="C1164" s="1254">
        <f t="shared" si="120"/>
        <v>1.6237070170533968E-2</v>
      </c>
      <c r="D1164" s="1254">
        <f t="shared" si="120"/>
        <v>1.7048923679060662E-2</v>
      </c>
      <c r="E1164" s="1254">
        <f t="shared" si="120"/>
        <v>0</v>
      </c>
      <c r="F1164" s="1254">
        <f t="shared" si="120"/>
        <v>0</v>
      </c>
      <c r="G1164" s="847"/>
      <c r="H1164" s="46"/>
      <c r="I1164" s="46"/>
      <c r="J1164" s="46"/>
      <c r="K1164" s="46"/>
      <c r="L1164" s="44"/>
      <c r="M1164" s="1245" t="str">
        <f t="shared" si="119"/>
        <v/>
      </c>
      <c r="N1164" s="1262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6" t="str">
        <f>A855</f>
        <v>Labour: Harvesting</v>
      </c>
      <c r="B1165" s="847"/>
      <c r="C1165" s="1254">
        <f t="shared" si="120"/>
        <v>0</v>
      </c>
      <c r="D1165" s="1254">
        <f t="shared" si="120"/>
        <v>1.2786692759295497E-2</v>
      </c>
      <c r="E1165" s="1254">
        <f t="shared" si="120"/>
        <v>0</v>
      </c>
      <c r="F1165" s="1254">
        <f t="shared" si="120"/>
        <v>0</v>
      </c>
      <c r="G1165" s="847"/>
      <c r="H1165" s="46"/>
      <c r="I1165" s="46"/>
      <c r="J1165" s="46"/>
      <c r="K1165" s="46"/>
      <c r="L1165" s="44"/>
      <c r="M1165" s="1245" t="str">
        <f t="shared" si="119"/>
        <v/>
      </c>
      <c r="N1165" s="1262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6" t="str">
        <f>A895</f>
        <v>Gifts/remittances: cereal</v>
      </c>
      <c r="B1166" s="847"/>
      <c r="C1166" s="1254">
        <f t="shared" ref="C1166:F1168" si="121">MAX(SUM(C895,M895),SUM(C895))</f>
        <v>0</v>
      </c>
      <c r="D1166" s="1254">
        <f t="shared" si="121"/>
        <v>0</v>
      </c>
      <c r="E1166" s="1254">
        <f t="shared" si="121"/>
        <v>0</v>
      </c>
      <c r="F1166" s="1254">
        <f t="shared" si="121"/>
        <v>0</v>
      </c>
      <c r="G1166" s="847"/>
      <c r="H1166" s="46"/>
      <c r="I1166" s="46"/>
      <c r="J1166" s="46"/>
      <c r="K1166" s="46"/>
      <c r="L1166" s="44"/>
      <c r="M1166" s="1245" t="str">
        <f t="shared" si="119"/>
        <v/>
      </c>
      <c r="N1166" s="1262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6" t="str">
        <f>A896</f>
        <v>Gifts/remittances: sugar</v>
      </c>
      <c r="B1167" s="847"/>
      <c r="C1167" s="1254">
        <f t="shared" si="121"/>
        <v>0</v>
      </c>
      <c r="D1167" s="1254">
        <f t="shared" si="121"/>
        <v>0</v>
      </c>
      <c r="E1167" s="1254">
        <f t="shared" si="121"/>
        <v>0</v>
      </c>
      <c r="F1167" s="1254">
        <f t="shared" si="121"/>
        <v>0</v>
      </c>
      <c r="G1167" s="847"/>
      <c r="H1167" s="46"/>
      <c r="I1167" s="46"/>
      <c r="J1167" s="46"/>
      <c r="K1167" s="46"/>
      <c r="L1167" s="44"/>
      <c r="M1167" s="1245" t="str">
        <f t="shared" si="119"/>
        <v/>
      </c>
      <c r="N1167" s="1262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6" t="str">
        <f>A897</f>
        <v>Gifts/remittances: Other</v>
      </c>
      <c r="B1168" s="847"/>
      <c r="C1168" s="1254">
        <f t="shared" si="121"/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7"/>
      <c r="H1168" s="46"/>
      <c r="I1168" s="46"/>
      <c r="J1168" s="46"/>
      <c r="K1168" s="46"/>
      <c r="L1168" s="44"/>
      <c r="M1168" s="1245" t="str">
        <f t="shared" si="119"/>
        <v/>
      </c>
      <c r="N1168" s="1262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8" t="s">
        <v>306</v>
      </c>
      <c r="B1169" s="847"/>
      <c r="C1169" s="1254"/>
      <c r="D1169" s="1254"/>
      <c r="E1169" s="1254"/>
      <c r="F1169" s="1254"/>
      <c r="G1169" s="847"/>
      <c r="H1169" s="846"/>
      <c r="I1169" s="46"/>
      <c r="J1169" s="46"/>
      <c r="K1169" s="846"/>
      <c r="L1169" s="847"/>
      <c r="M1169" s="1264" t="s">
        <v>531</v>
      </c>
      <c r="N1169" s="1261" t="s">
        <v>346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4">
        <f t="shared" ref="C1170:F1172" si="122">IF(C$1104=0,0,MAX(SUM(C915,M915)/C$1104,SUM(C915)/C$1104))</f>
        <v>0</v>
      </c>
      <c r="D1170" s="1254">
        <f t="shared" si="122"/>
        <v>0</v>
      </c>
      <c r="E1170" s="1254">
        <f t="shared" si="122"/>
        <v>0</v>
      </c>
      <c r="F1170" s="1254">
        <f t="shared" si="122"/>
        <v>0</v>
      </c>
      <c r="G1170" s="847"/>
      <c r="H1170" s="46"/>
      <c r="I1170" s="46"/>
      <c r="J1170" s="46"/>
      <c r="K1170" s="846"/>
      <c r="L1170" s="847"/>
      <c r="M1170" s="1245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5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4">
        <f t="shared" si="122"/>
        <v>0</v>
      </c>
      <c r="D1171" s="1254">
        <f t="shared" si="122"/>
        <v>0</v>
      </c>
      <c r="E1171" s="1254">
        <f t="shared" si="122"/>
        <v>0</v>
      </c>
      <c r="F1171" s="1254">
        <f t="shared" si="122"/>
        <v>0</v>
      </c>
      <c r="G1171" s="847"/>
      <c r="H1171" s="46"/>
      <c r="I1171" s="46"/>
      <c r="J1171" s="46"/>
      <c r="K1171" s="846"/>
      <c r="L1171" s="847"/>
      <c r="M1171" s="1245" t="str">
        <f t="shared" si="123"/>
        <v/>
      </c>
      <c r="N1171" s="1245" t="str">
        <f t="shared" si="124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4">
        <f t="shared" si="122"/>
        <v>0</v>
      </c>
      <c r="D1172" s="1254">
        <f t="shared" si="122"/>
        <v>0</v>
      </c>
      <c r="E1172" s="1254">
        <f t="shared" si="122"/>
        <v>0</v>
      </c>
      <c r="F1172" s="1254">
        <f t="shared" si="122"/>
        <v>0</v>
      </c>
      <c r="G1172" s="847"/>
      <c r="H1172" s="46"/>
      <c r="I1172" s="46"/>
      <c r="J1172" s="46"/>
      <c r="K1172" s="846"/>
      <c r="L1172" s="847"/>
      <c r="M1172" s="1245" t="str">
        <f t="shared" si="123"/>
        <v/>
      </c>
      <c r="N1172" s="1245" t="str">
        <f t="shared" si="124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4">
        <f t="shared" ref="C1173:C1182" si="126">IF(C$1104=0,0,MAX(SUM(C919,M919)/C$1104,SUM(C919)/C$1104))</f>
        <v>0</v>
      </c>
      <c r="D1173" s="1254">
        <f t="shared" ref="D1173:D1182" si="127">IF(D$1104=0,0,MAX(SUM(D919,N919)/D$1104,SUM(D919)/D$1104))</f>
        <v>0</v>
      </c>
      <c r="E1173" s="1254">
        <f t="shared" ref="E1173:E1182" si="128">IF(E$1104=0,0,MAX(SUM(E919,O919)/E$1104,SUM(E919)/E$1104))</f>
        <v>0.10735253005311712</v>
      </c>
      <c r="F1173" s="1254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5" t="str">
        <f t="shared" si="123"/>
        <v>yes</v>
      </c>
      <c r="N1173" s="1245" t="str">
        <f t="shared" si="124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4">
        <f t="shared" si="126"/>
        <v>0</v>
      </c>
      <c r="D1174" s="1254">
        <f t="shared" si="127"/>
        <v>0</v>
      </c>
      <c r="E1174" s="1254">
        <f t="shared" si="128"/>
        <v>0</v>
      </c>
      <c r="F1174" s="1254">
        <f t="shared" si="129"/>
        <v>0</v>
      </c>
      <c r="G1174" s="847"/>
      <c r="H1174" s="46"/>
      <c r="I1174" s="46"/>
      <c r="J1174" s="46"/>
      <c r="K1174" s="846"/>
      <c r="L1174" s="847"/>
      <c r="M1174" s="1245" t="str">
        <f t="shared" si="123"/>
        <v/>
      </c>
      <c r="N1174" s="1245" t="str">
        <f t="shared" si="124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4">
        <f t="shared" si="126"/>
        <v>0</v>
      </c>
      <c r="D1175" s="1254">
        <f t="shared" si="127"/>
        <v>0</v>
      </c>
      <c r="E1175" s="1254">
        <f t="shared" si="128"/>
        <v>0</v>
      </c>
      <c r="F1175" s="1254">
        <f t="shared" si="129"/>
        <v>0</v>
      </c>
      <c r="G1175" s="847"/>
      <c r="H1175" s="46"/>
      <c r="I1175" s="46"/>
      <c r="J1175" s="46"/>
      <c r="K1175" s="846"/>
      <c r="L1175" s="847"/>
      <c r="M1175" s="1245" t="str">
        <f t="shared" si="123"/>
        <v/>
      </c>
      <c r="N1175" s="1245" t="str">
        <f t="shared" si="124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4">
        <f t="shared" si="126"/>
        <v>0</v>
      </c>
      <c r="D1176" s="1254">
        <f t="shared" si="127"/>
        <v>0</v>
      </c>
      <c r="E1176" s="1254">
        <f t="shared" si="128"/>
        <v>0</v>
      </c>
      <c r="F1176" s="1254">
        <f t="shared" si="129"/>
        <v>0</v>
      </c>
      <c r="G1176" s="847"/>
      <c r="H1176" s="46"/>
      <c r="I1176" s="46"/>
      <c r="J1176" s="46"/>
      <c r="K1176" s="846"/>
      <c r="L1176" s="847"/>
      <c r="M1176" s="1245" t="str">
        <f t="shared" si="123"/>
        <v/>
      </c>
      <c r="N1176" s="1245" t="str">
        <f t="shared" si="124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4">
        <f t="shared" si="126"/>
        <v>0</v>
      </c>
      <c r="D1177" s="1254">
        <f t="shared" si="127"/>
        <v>0.25160749231199325</v>
      </c>
      <c r="E1177" s="1254">
        <f t="shared" si="128"/>
        <v>0.6038579815487839</v>
      </c>
      <c r="F1177" s="1254">
        <f t="shared" si="129"/>
        <v>2.5048923679060664</v>
      </c>
      <c r="G1177" s="847"/>
      <c r="H1177" s="46"/>
      <c r="I1177" s="46"/>
      <c r="J1177" s="46"/>
      <c r="K1177" s="846"/>
      <c r="L1177" s="847"/>
      <c r="M1177" s="1245" t="str">
        <f t="shared" si="123"/>
        <v>yes</v>
      </c>
      <c r="N1177" s="1245" t="str">
        <f t="shared" si="124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4">
        <f t="shared" si="126"/>
        <v>0</v>
      </c>
      <c r="D1178" s="1254">
        <f t="shared" si="127"/>
        <v>0</v>
      </c>
      <c r="E1178" s="1254">
        <f t="shared" si="128"/>
        <v>0</v>
      </c>
      <c r="F1178" s="1254">
        <f t="shared" si="129"/>
        <v>0</v>
      </c>
      <c r="G1178" s="847"/>
      <c r="H1178" s="46"/>
      <c r="I1178" s="46"/>
      <c r="J1178" s="46"/>
      <c r="K1178" s="846"/>
      <c r="L1178" s="847"/>
      <c r="M1178" s="1245" t="str">
        <f t="shared" si="123"/>
        <v/>
      </c>
      <c r="N1178" s="1245" t="str">
        <f t="shared" si="124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4">
        <f t="shared" si="126"/>
        <v>2.8755141978513515E-2</v>
      </c>
      <c r="D1179" s="1254">
        <f t="shared" si="127"/>
        <v>5.0321498462398653E-2</v>
      </c>
      <c r="E1179" s="1254">
        <f t="shared" si="128"/>
        <v>0.12077159630975677</v>
      </c>
      <c r="F1179" s="1254">
        <f t="shared" si="129"/>
        <v>0.35784176684372376</v>
      </c>
      <c r="G1179" s="847"/>
      <c r="H1179" s="46"/>
      <c r="I1179" s="46"/>
      <c r="J1179" s="46"/>
      <c r="K1179" s="846"/>
      <c r="L1179" s="847"/>
      <c r="M1179" s="1245" t="str">
        <f t="shared" si="123"/>
        <v>yes</v>
      </c>
      <c r="N1179" s="1245" t="str">
        <f t="shared" si="124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4">
        <f t="shared" si="126"/>
        <v>0</v>
      </c>
      <c r="D1180" s="1254">
        <f t="shared" si="127"/>
        <v>0</v>
      </c>
      <c r="E1180" s="1254">
        <f t="shared" si="128"/>
        <v>0</v>
      </c>
      <c r="F1180" s="1254">
        <f t="shared" si="129"/>
        <v>0</v>
      </c>
      <c r="G1180" s="847"/>
      <c r="H1180" s="46"/>
      <c r="I1180" s="46"/>
      <c r="J1180" s="46"/>
      <c r="K1180" s="846"/>
      <c r="L1180" s="847"/>
      <c r="M1180" s="1245" t="str">
        <f t="shared" si="123"/>
        <v/>
      </c>
      <c r="N1180" s="1245" t="str">
        <f t="shared" si="124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4">
        <f t="shared" si="126"/>
        <v>0</v>
      </c>
      <c r="D1181" s="1254">
        <f t="shared" si="127"/>
        <v>0</v>
      </c>
      <c r="E1181" s="1254">
        <f t="shared" si="128"/>
        <v>0</v>
      </c>
      <c r="F1181" s="1254">
        <f t="shared" si="129"/>
        <v>0</v>
      </c>
      <c r="G1181" s="847"/>
      <c r="H1181" s="46"/>
      <c r="I1181" s="46"/>
      <c r="J1181" s="46"/>
      <c r="K1181" s="846"/>
      <c r="L1181" s="847"/>
      <c r="M1181" s="1245" t="str">
        <f t="shared" si="123"/>
        <v/>
      </c>
      <c r="N1181" s="1245" t="str">
        <f t="shared" si="124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4">
        <f t="shared" si="126"/>
        <v>0</v>
      </c>
      <c r="D1182" s="1254">
        <f t="shared" si="127"/>
        <v>0</v>
      </c>
      <c r="E1182" s="1254">
        <f t="shared" si="128"/>
        <v>1.6102879507967568E-2</v>
      </c>
      <c r="F1182" s="1254">
        <f t="shared" si="129"/>
        <v>0</v>
      </c>
      <c r="G1182" s="847"/>
      <c r="H1182" s="46"/>
      <c r="I1182" s="46"/>
      <c r="J1182" s="46"/>
      <c r="K1182" s="846"/>
      <c r="L1182" s="847"/>
      <c r="M1182" s="1245" t="str">
        <f t="shared" si="123"/>
        <v/>
      </c>
      <c r="N1182" s="1245" t="str">
        <f t="shared" si="124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4">
        <f t="shared" ref="C1183:F1185" si="130">IF(C$1104=0,0,MAX(SUM(C964,M964)/C$1104,SUM(C964)/C$1104))</f>
        <v>0.32665841287591352</v>
      </c>
      <c r="D1183" s="1254">
        <f t="shared" si="130"/>
        <v>0.18115739446463516</v>
      </c>
      <c r="E1183" s="1254">
        <f t="shared" si="130"/>
        <v>0</v>
      </c>
      <c r="F1183" s="1254">
        <f t="shared" si="130"/>
        <v>0</v>
      </c>
      <c r="G1183" s="847"/>
      <c r="H1183" s="46"/>
      <c r="I1183" s="46"/>
      <c r="J1183" s="46"/>
      <c r="K1183" s="846"/>
      <c r="L1183" s="847"/>
      <c r="M1183" s="1245" t="str">
        <f t="shared" si="123"/>
        <v>yes</v>
      </c>
      <c r="N1183" s="1245" t="str">
        <f t="shared" si="124"/>
        <v>yes</v>
      </c>
      <c r="O1183" s="847"/>
      <c r="P1183" s="847"/>
      <c r="Q1183" s="1266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4">
        <f t="shared" si="130"/>
        <v>0</v>
      </c>
      <c r="D1184" s="1254">
        <f t="shared" si="130"/>
        <v>0.3824433883142298</v>
      </c>
      <c r="E1184" s="1254">
        <f t="shared" si="130"/>
        <v>0</v>
      </c>
      <c r="F1184" s="1254">
        <f t="shared" si="130"/>
        <v>0</v>
      </c>
      <c r="G1184" s="847"/>
      <c r="H1184" s="46"/>
      <c r="I1184" s="46"/>
      <c r="J1184" s="46"/>
      <c r="K1184" s="846"/>
      <c r="L1184" s="847"/>
      <c r="M1184" s="1245" t="str">
        <f t="shared" si="123"/>
        <v>yes</v>
      </c>
      <c r="N1184" s="1245" t="str">
        <f t="shared" si="124"/>
        <v>yes</v>
      </c>
      <c r="O1184" s="847"/>
      <c r="P1184" s="847"/>
      <c r="Q1184" s="1266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4">
        <f t="shared" si="130"/>
        <v>0</v>
      </c>
      <c r="D1185" s="1254">
        <f t="shared" si="130"/>
        <v>0</v>
      </c>
      <c r="E1185" s="1254">
        <f t="shared" si="130"/>
        <v>0</v>
      </c>
      <c r="F1185" s="1254">
        <f t="shared" si="130"/>
        <v>0</v>
      </c>
      <c r="G1185" s="847"/>
      <c r="H1185" s="46"/>
      <c r="I1185" s="46"/>
      <c r="J1185" s="46"/>
      <c r="K1185" s="846"/>
      <c r="L1185" s="847"/>
      <c r="M1185" s="1245" t="str">
        <f t="shared" si="123"/>
        <v/>
      </c>
      <c r="N1185" s="1245" t="str">
        <f t="shared" si="124"/>
        <v/>
      </c>
      <c r="O1185" s="847"/>
      <c r="P1185" s="847"/>
      <c r="Q1185" s="1266"/>
      <c r="R1185" s="446"/>
      <c r="S1185" s="46"/>
      <c r="T1185" s="46"/>
      <c r="U1185" s="1065">
        <v>1185</v>
      </c>
      <c r="V1185" s="46"/>
    </row>
    <row r="1186" spans="1:22" ht="15.75" customHeight="1">
      <c r="A1186" s="1263" t="str">
        <f>A856</f>
        <v>Labour migration: no. people per HH</v>
      </c>
      <c r="B1186" s="847"/>
      <c r="C1186" s="1254">
        <f>IF(C$1104=0,0,MAX((SUM(C856,M856)+SUM(C968,M968)/C$1104),(SUM(C856)+SUM(C968)/C$1104)))</f>
        <v>0</v>
      </c>
      <c r="D1186" s="1254">
        <f>IF(D$1104=0,0,MAX((SUM(D856,N856)+SUM(D968,N968)/D$1104),(SUM(D856)+SUM(D968)/D$1104)))</f>
        <v>0</v>
      </c>
      <c r="E1186" s="1254">
        <f>IF(E$1104=0,0,MAX((SUM(E856,O856)+SUM(E968,O968)/E$1104),(SUM(E856)+SUM(E968)/E$1104)))</f>
        <v>0</v>
      </c>
      <c r="F1186" s="1254">
        <f>IF(F$1104=0,0,MAX((SUM(F856,P856)+SUM(F968,P968)/F$1104),(SUM(F856)+SUM(F968)/F$1104)))</f>
        <v>0</v>
      </c>
      <c r="G1186" s="847"/>
      <c r="H1186" s="1255">
        <f>IF(C$1104=0,0,MAX(SUM(C968,M968)/C$1104,SUM(C968)/C$1104))</f>
        <v>0</v>
      </c>
      <c r="I1186" s="1255">
        <f>IF(D$1104=0,0,MAX(SUM(D968,N968)/D$1104,SUM(D968)/D$1104))</f>
        <v>0</v>
      </c>
      <c r="J1186" s="1255">
        <f>IF(E$1104=0,0,MAX(SUM(E968,O968)/E$1104,SUM(E968)/E$1104))</f>
        <v>0</v>
      </c>
      <c r="K1186" s="1255">
        <f>IF(F$1104=0,0,MAX(SUM(F968,P968)/F$1104,SUM(F968)/F$1104))</f>
        <v>0</v>
      </c>
      <c r="L1186" s="44"/>
      <c r="M1186" s="1245" t="str">
        <f t="shared" si="123"/>
        <v/>
      </c>
      <c r="N1186" s="1245" t="str">
        <f t="shared" si="124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4">
        <f>IF(C$1104=0,0,MAX(SUM(C969,M969)/C$1104,SUM(C969)/C$1104))</f>
        <v>0</v>
      </c>
      <c r="D1187" s="1254">
        <f>IF(D$1104=0,0,MAX(SUM(D969,N969)/D$1104,SUM(D969)/D$1104))</f>
        <v>0</v>
      </c>
      <c r="E1187" s="1254">
        <f>IF(E$1104=0,0,MAX(SUM(E969,O969)/E$1104,SUM(E969)/E$1104))</f>
        <v>0</v>
      </c>
      <c r="F1187" s="1254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5" t="str">
        <f t="shared" si="123"/>
        <v/>
      </c>
      <c r="N1187" s="1245" t="str">
        <f t="shared" si="124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4">
        <f t="shared" ref="C1188:F1189" si="131">IF(C$1104=0,0,MAX(SUM(C971,M971)/C$1104,SUM(C971)/C$1104))</f>
        <v>0</v>
      </c>
      <c r="D1188" s="1254">
        <f t="shared" si="131"/>
        <v>0</v>
      </c>
      <c r="E1188" s="1254">
        <f t="shared" si="131"/>
        <v>0</v>
      </c>
      <c r="F1188" s="1254">
        <f t="shared" si="131"/>
        <v>0</v>
      </c>
      <c r="G1188" s="847"/>
      <c r="H1188" s="46"/>
      <c r="I1188" s="46"/>
      <c r="J1188" s="46"/>
      <c r="K1188" s="846"/>
      <c r="L1188" s="847"/>
      <c r="M1188" s="1245" t="str">
        <f t="shared" si="123"/>
        <v/>
      </c>
      <c r="N1188" s="1245" t="str">
        <f t="shared" si="124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4">
        <f t="shared" si="131"/>
        <v>0.4048723990574703</v>
      </c>
      <c r="D1189" s="1254">
        <f t="shared" si="131"/>
        <v>5.0321498462398653E-2</v>
      </c>
      <c r="E1189" s="1254">
        <f t="shared" si="131"/>
        <v>0</v>
      </c>
      <c r="F1189" s="1254">
        <f t="shared" si="131"/>
        <v>0</v>
      </c>
      <c r="G1189" s="847"/>
      <c r="H1189" s="46"/>
      <c r="I1189" s="46"/>
      <c r="J1189" s="46"/>
      <c r="K1189" s="846"/>
      <c r="L1189" s="847"/>
      <c r="M1189" s="1245" t="str">
        <f t="shared" si="123"/>
        <v>yes</v>
      </c>
      <c r="N1189" s="1245" t="str">
        <f t="shared" si="124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4">
        <f>IF(C$1104=0,0,MAX(SUM(C974,M974)/C$1104,SUM(C974)/C$1104))</f>
        <v>0</v>
      </c>
      <c r="D1190" s="1254">
        <f>IF(D$1104=0,0,MAX(SUM(D974,N974)/D$1104,SUM(D974)/D$1104))</f>
        <v>0</v>
      </c>
      <c r="E1190" s="1254">
        <f>IF(E$1104=0,0,MAX(SUM(E974,O974)/E$1104,SUM(E974)/E$1104))</f>
        <v>0.16135085266983504</v>
      </c>
      <c r="F1190" s="1254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5" t="str">
        <f t="shared" si="123"/>
        <v>yes</v>
      </c>
      <c r="N1190" s="1245" t="str">
        <f t="shared" si="124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4">
        <f>IF(C$1104=0,0,MAX(SUM(C976,M976)/C$1104,SUM(C976)/C$1104))</f>
        <v>0</v>
      </c>
      <c r="D1191" s="1254">
        <f>IF(D$1104=0,0,MAX(SUM(D976,N976)/D$1104,SUM(D976)/D$1104))</f>
        <v>0</v>
      </c>
      <c r="E1191" s="1254">
        <f>IF(E$1104=0,0,MAX(SUM(E976,O976)/E$1104,SUM(E976)/E$1104))</f>
        <v>0</v>
      </c>
      <c r="F1191" s="1254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5" t="str">
        <f t="shared" si="123"/>
        <v/>
      </c>
      <c r="N1191" s="1245" t="str">
        <f t="shared" si="124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4">
        <f>IF(C$1104=0,0,MAX(SUM(C978,M978)/C$1104,SUM(C978)/C$1104))</f>
        <v>0</v>
      </c>
      <c r="D1192" s="1254">
        <f>IF(D$1104=0,0,MAX(SUM(D978,N978)/D$1104,SUM(D978)/D$1104))</f>
        <v>0</v>
      </c>
      <c r="E1192" s="1254">
        <f>IF(E$1104=0,0,MAX(SUM(E978,O978)/E$1104,SUM(E978)/E$1104))</f>
        <v>0</v>
      </c>
      <c r="F1192" s="1254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5" t="str">
        <f t="shared" si="123"/>
        <v/>
      </c>
      <c r="N1192" s="1245" t="str">
        <f t="shared" si="124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4">
        <f>IF(C$1104=0,0,MAX(SUM(C980,M980)/C$1104,SUM(C980)/C$1104))</f>
        <v>0</v>
      </c>
      <c r="D1193" s="1254">
        <f>IF(D$1104=0,0,MAX(SUM(D980,N980)/D$1104,SUM(D980)/D$1104))</f>
        <v>0</v>
      </c>
      <c r="E1193" s="1254">
        <f>IF(E$1104=0,0,MAX(SUM(E980,O980)/E$1104,SUM(E980)/E$1104))</f>
        <v>0</v>
      </c>
      <c r="F1193" s="1254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5" t="str">
        <f t="shared" si="123"/>
        <v/>
      </c>
      <c r="N1193" s="1245" t="str">
        <f t="shared" si="124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4">
        <f>IF(C$1104=0,0,MAX(SUM(C982,M982)/C$1104,SUM(C982)/C$1104))</f>
        <v>0</v>
      </c>
      <c r="D1194" s="1254">
        <f>IF(D$1104=0,0,MAX(SUM(D982,N982)/D$1104,SUM(D982)/D$1104))</f>
        <v>0</v>
      </c>
      <c r="E1194" s="1254">
        <f>IF(E$1104=0,0,MAX(SUM(E982,O982)/E$1104,SUM(E982)/E$1104))</f>
        <v>0</v>
      </c>
      <c r="F1194" s="1254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5" t="str">
        <f t="shared" si="123"/>
        <v/>
      </c>
      <c r="N1194" s="1245" t="str">
        <f t="shared" si="124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580</v>
      </c>
      <c r="C2" s="1302"/>
    </row>
    <row r="3" spans="2:3" ht="15" customHeight="1">
      <c r="B3" s="1301" t="s">
        <v>581</v>
      </c>
      <c r="C3" s="1302" t="s">
        <v>867</v>
      </c>
    </row>
    <row r="4" spans="2:3" ht="15" customHeight="1">
      <c r="B4" s="1301" t="s">
        <v>582</v>
      </c>
      <c r="C4" s="1302" t="s">
        <v>586</v>
      </c>
    </row>
    <row r="5" spans="2:3" ht="36" customHeight="1">
      <c r="B5" s="1301" t="s">
        <v>583</v>
      </c>
      <c r="C5" s="1302"/>
    </row>
    <row r="6" spans="2:3" ht="15" customHeight="1">
      <c r="B6" s="1301" t="s">
        <v>584</v>
      </c>
      <c r="C6" s="1302" t="s">
        <v>866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4"/>
      <c r="D1" s="864"/>
      <c r="E1" s="864"/>
      <c r="F1" s="864"/>
      <c r="G1" s="1271"/>
      <c r="H1" s="1271"/>
      <c r="I1" s="446"/>
      <c r="J1" s="446"/>
      <c r="K1" s="446"/>
      <c r="L1" s="446"/>
      <c r="M1" s="446"/>
    </row>
    <row r="2" spans="1:13" ht="14" customHeight="1" thickBot="1">
      <c r="A2" s="1272" t="s">
        <v>532</v>
      </c>
      <c r="B2" s="1273"/>
      <c r="C2" s="1274"/>
      <c r="D2" s="1274"/>
      <c r="E2" s="1274"/>
      <c r="F2" s="1274"/>
      <c r="G2" s="1271"/>
      <c r="H2" s="1271"/>
      <c r="I2" s="446"/>
      <c r="J2" s="446"/>
      <c r="K2" s="446"/>
      <c r="L2" s="446"/>
      <c r="M2" s="446"/>
    </row>
    <row r="3" spans="1:13" ht="14" customHeight="1" thickBot="1">
      <c r="A3" s="1275"/>
      <c r="B3" s="1044"/>
      <c r="C3" s="1044" t="s">
        <v>473</v>
      </c>
      <c r="D3" s="1045"/>
      <c r="E3" s="1045"/>
      <c r="F3" s="1045"/>
      <c r="G3" s="1271"/>
      <c r="H3" s="1271"/>
      <c r="I3" s="446"/>
      <c r="J3" s="446"/>
      <c r="K3" s="446"/>
      <c r="L3" s="446"/>
      <c r="M3" s="446"/>
    </row>
    <row r="4" spans="1:13" ht="12.75" customHeight="1">
      <c r="A4" s="1276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1"/>
      <c r="H4" s="1271"/>
      <c r="I4" s="446"/>
      <c r="J4" s="446"/>
      <c r="K4" s="446"/>
      <c r="L4" s="446"/>
      <c r="M4" s="446"/>
    </row>
    <row r="5" spans="1:13" ht="12.75" customHeight="1">
      <c r="A5" s="1277" t="s">
        <v>533</v>
      </c>
      <c r="B5" s="1278"/>
      <c r="C5" s="1159"/>
      <c r="D5" s="1159"/>
      <c r="E5" s="1159"/>
      <c r="F5" s="1159"/>
      <c r="G5" s="1271"/>
      <c r="H5" s="1271"/>
      <c r="I5" s="446"/>
      <c r="J5" s="446"/>
      <c r="K5" s="446"/>
      <c r="L5" s="446"/>
      <c r="M5" s="446"/>
    </row>
    <row r="6" spans="1:13" ht="12.75" customHeight="1">
      <c r="A6" s="1279" t="s">
        <v>534</v>
      </c>
      <c r="B6" s="1273"/>
      <c r="C6" s="1274"/>
      <c r="D6" s="1274"/>
      <c r="E6" s="1274"/>
      <c r="F6" s="1274"/>
      <c r="G6" s="1271"/>
      <c r="H6" s="1271"/>
      <c r="I6" s="446"/>
      <c r="J6" s="446"/>
      <c r="K6" s="446"/>
      <c r="L6" s="446"/>
      <c r="M6" s="446"/>
    </row>
    <row r="7" spans="1:13" ht="12.75" customHeight="1">
      <c r="A7" s="1280" t="s">
        <v>535</v>
      </c>
      <c r="B7" s="1281"/>
      <c r="C7" s="1250"/>
      <c r="D7" s="1250"/>
      <c r="E7" s="1250"/>
      <c r="F7" s="1250"/>
      <c r="G7" s="1271"/>
      <c r="H7" s="1271"/>
      <c r="I7" s="446"/>
      <c r="J7" s="446"/>
      <c r="K7" s="446"/>
      <c r="L7" s="446"/>
      <c r="M7" s="446"/>
    </row>
    <row r="8" spans="1:13" ht="12.75" customHeight="1">
      <c r="A8" s="1277" t="s">
        <v>536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6"/>
      <c r="J8" s="446"/>
      <c r="K8" s="446"/>
      <c r="L8" s="446"/>
      <c r="M8" s="446"/>
    </row>
    <row r="9" spans="1:13" ht="12.75" customHeight="1">
      <c r="A9" s="1279" t="s">
        <v>537</v>
      </c>
      <c r="B9" s="1273"/>
      <c r="C9" s="1274"/>
      <c r="D9" s="1274"/>
      <c r="E9" s="1274"/>
      <c r="F9" s="1274"/>
      <c r="G9" s="1271"/>
      <c r="H9" s="1271"/>
      <c r="I9" s="446"/>
      <c r="J9" s="446"/>
      <c r="K9" s="446"/>
      <c r="L9" s="446"/>
      <c r="M9" s="446"/>
    </row>
    <row r="10" spans="1:13" ht="12.75" customHeight="1">
      <c r="A10" s="1280" t="s">
        <v>538</v>
      </c>
      <c r="B10" s="1281"/>
      <c r="C10" s="1250"/>
      <c r="D10" s="1250"/>
      <c r="E10" s="1250"/>
      <c r="F10" s="1250"/>
      <c r="G10" s="1271"/>
      <c r="H10" s="1271"/>
      <c r="I10" s="446"/>
      <c r="J10" s="446"/>
      <c r="K10" s="446"/>
      <c r="L10" s="446"/>
      <c r="M10" s="446"/>
    </row>
    <row r="11" spans="1:13" ht="12.75" customHeight="1">
      <c r="A11" s="1277" t="s">
        <v>539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6"/>
      <c r="J11" s="446"/>
      <c r="K11" s="446"/>
      <c r="L11" s="446"/>
      <c r="M11" s="446"/>
    </row>
    <row r="12" spans="1:13" ht="12.75" customHeight="1">
      <c r="A12" s="1277" t="s">
        <v>536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6"/>
      <c r="J12" s="446"/>
      <c r="K12" s="446"/>
      <c r="L12" s="446"/>
      <c r="M12" s="446"/>
    </row>
    <row r="13" spans="1:13" ht="12.75" customHeight="1">
      <c r="A13" s="1280" t="s">
        <v>540</v>
      </c>
      <c r="B13" s="1281"/>
      <c r="C13" s="1250"/>
      <c r="D13" s="1250"/>
      <c r="E13" s="1250"/>
      <c r="F13" s="1250"/>
      <c r="G13" s="1271"/>
      <c r="H13" s="1271"/>
      <c r="I13" s="446"/>
      <c r="J13" s="446"/>
      <c r="K13" s="446"/>
      <c r="L13" s="446"/>
      <c r="M13" s="446"/>
    </row>
    <row r="14" spans="1:13" ht="12.75" customHeight="1">
      <c r="A14" s="1277" t="s">
        <v>539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6"/>
      <c r="J14" s="446"/>
      <c r="K14" s="446"/>
      <c r="L14" s="446"/>
      <c r="M14" s="446"/>
    </row>
    <row r="15" spans="1:13" ht="12.75" customHeight="1">
      <c r="A15" s="1277" t="s">
        <v>536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6"/>
      <c r="J15" s="446"/>
      <c r="K15" s="446"/>
      <c r="L15" s="446"/>
      <c r="M15" s="446"/>
    </row>
    <row r="16" spans="1:13" ht="12.75" customHeight="1">
      <c r="A16" s="1280" t="s">
        <v>541</v>
      </c>
      <c r="B16" s="1281"/>
      <c r="C16" s="1250"/>
      <c r="D16" s="1250"/>
      <c r="E16" s="1250"/>
      <c r="F16" s="1250"/>
      <c r="G16" s="1271"/>
      <c r="H16" s="1271"/>
      <c r="I16" s="446"/>
      <c r="J16" s="446"/>
      <c r="K16" s="446"/>
      <c r="L16" s="446"/>
      <c r="M16" s="446"/>
    </row>
    <row r="17" spans="1:13" ht="12.75" customHeight="1">
      <c r="A17" s="1277" t="s">
        <v>539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6"/>
      <c r="J17" s="446"/>
      <c r="K17" s="446"/>
      <c r="L17" s="446"/>
      <c r="M17" s="446"/>
    </row>
    <row r="18" spans="1:13" ht="12.75" customHeight="1">
      <c r="A18" s="1277" t="s">
        <v>536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6"/>
      <c r="J18" s="446"/>
      <c r="K18" s="446"/>
      <c r="L18" s="446"/>
      <c r="M18" s="446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6"/>
      <c r="J19" s="446"/>
      <c r="K19" s="446"/>
      <c r="L19" s="446"/>
      <c r="M19" s="446"/>
    </row>
    <row r="20" spans="1:13" ht="12.75" customHeight="1">
      <c r="A20" s="1280" t="s">
        <v>542</v>
      </c>
      <c r="B20" s="1283"/>
      <c r="C20" s="1248"/>
      <c r="D20" s="1248"/>
      <c r="E20" s="1248"/>
      <c r="F20" s="1248"/>
      <c r="G20" s="1271"/>
      <c r="H20" s="1271"/>
      <c r="I20" s="446"/>
      <c r="J20" s="446"/>
      <c r="K20" s="446"/>
      <c r="L20" s="446"/>
      <c r="M20" s="446"/>
    </row>
    <row r="21" spans="1:13" ht="12.75" customHeight="1">
      <c r="A21" s="1277" t="s">
        <v>543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6"/>
      <c r="J21" s="446"/>
      <c r="K21" s="446"/>
      <c r="L21" s="446"/>
      <c r="M21" s="446"/>
    </row>
    <row r="22" spans="1:13" ht="12.75" customHeight="1">
      <c r="A22" s="1280" t="s">
        <v>544</v>
      </c>
      <c r="B22" s="1283"/>
      <c r="C22" s="1248"/>
      <c r="D22" s="1248"/>
      <c r="E22" s="1248"/>
      <c r="F22" s="1248"/>
      <c r="G22" s="1271"/>
      <c r="H22" s="1271"/>
      <c r="I22" s="446"/>
      <c r="J22" s="446"/>
      <c r="K22" s="446"/>
      <c r="L22" s="446"/>
      <c r="M22" s="446"/>
    </row>
    <row r="23" spans="1:13" ht="12.75" customHeight="1">
      <c r="A23" s="1277" t="s">
        <v>545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6"/>
      <c r="J23" s="446"/>
      <c r="K23" s="446"/>
      <c r="L23" s="446"/>
      <c r="M23" s="446"/>
    </row>
    <row r="24" spans="1:13" ht="12.75" customHeight="1">
      <c r="A24" s="1277" t="s">
        <v>546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6"/>
      <c r="J24" s="446"/>
      <c r="K24" s="446"/>
      <c r="L24" s="446"/>
      <c r="M24" s="446"/>
    </row>
    <row r="25" spans="1:13" ht="12.75" customHeight="1">
      <c r="A25" s="1277" t="s">
        <v>547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6"/>
      <c r="J25" s="446"/>
      <c r="K25" s="446"/>
      <c r="L25" s="446"/>
      <c r="M25" s="446"/>
    </row>
    <row r="26" spans="1:13" ht="12.75" customHeight="1">
      <c r="A26" s="1279" t="s">
        <v>548</v>
      </c>
      <c r="B26" s="1284"/>
      <c r="C26" s="1285"/>
      <c r="D26" s="1285"/>
      <c r="E26" s="1285"/>
      <c r="F26" s="1285"/>
      <c r="G26" s="1271"/>
      <c r="H26" s="1271"/>
      <c r="I26" s="446"/>
      <c r="J26" s="446"/>
      <c r="K26" s="446"/>
      <c r="L26" s="446"/>
      <c r="M26" s="446"/>
    </row>
    <row r="27" spans="1:13" ht="12.75" customHeight="1">
      <c r="A27" s="1280" t="s">
        <v>549</v>
      </c>
      <c r="B27" s="1283"/>
      <c r="C27" s="1248"/>
      <c r="D27" s="1248"/>
      <c r="E27" s="1248"/>
      <c r="F27" s="1248"/>
      <c r="G27" s="1271"/>
      <c r="H27" s="1271"/>
      <c r="I27" s="446"/>
      <c r="J27" s="446"/>
      <c r="K27" s="446"/>
      <c r="L27" s="446"/>
      <c r="M27" s="446"/>
    </row>
    <row r="28" spans="1:13" ht="12.75" customHeight="1">
      <c r="A28" s="1277" t="s">
        <v>550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6"/>
      <c r="J28" s="446"/>
      <c r="K28" s="446"/>
      <c r="L28" s="446"/>
      <c r="M28" s="446"/>
    </row>
    <row r="29" spans="1:13" ht="12.75" customHeight="1">
      <c r="A29" s="1280" t="s">
        <v>551</v>
      </c>
      <c r="B29" s="1281"/>
      <c r="C29" s="1250"/>
      <c r="D29" s="1250"/>
      <c r="E29" s="1250"/>
      <c r="F29" s="1250"/>
      <c r="G29" s="1271"/>
      <c r="H29" s="1271"/>
      <c r="I29" s="446"/>
      <c r="J29" s="446"/>
      <c r="K29" s="446"/>
      <c r="L29" s="446"/>
      <c r="M29" s="446"/>
    </row>
    <row r="30" spans="1:13" ht="12.75" customHeight="1">
      <c r="A30" s="1277" t="s">
        <v>550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6"/>
      <c r="J30" s="446"/>
      <c r="K30" s="446"/>
      <c r="L30" s="446"/>
      <c r="M30" s="446"/>
    </row>
    <row r="31" spans="1:13" ht="12.75" customHeight="1">
      <c r="A31" s="1280" t="s">
        <v>552</v>
      </c>
      <c r="B31" s="1281"/>
      <c r="C31" s="1250"/>
      <c r="D31" s="1250"/>
      <c r="E31" s="1250"/>
      <c r="F31" s="1250"/>
      <c r="G31" s="1271"/>
      <c r="H31" s="1271"/>
      <c r="I31" s="446"/>
      <c r="J31" s="446"/>
      <c r="K31" s="446"/>
      <c r="L31" s="446"/>
      <c r="M31" s="446"/>
    </row>
    <row r="32" spans="1:13" ht="12.75" customHeight="1">
      <c r="A32" s="1277" t="s">
        <v>550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6"/>
      <c r="J32" s="446"/>
      <c r="K32" s="446"/>
      <c r="L32" s="446"/>
      <c r="M32" s="446"/>
    </row>
    <row r="33" spans="1:13" ht="12.75" customHeight="1">
      <c r="A33" s="1280" t="s">
        <v>553</v>
      </c>
      <c r="B33" s="1283"/>
      <c r="C33" s="1248"/>
      <c r="D33" s="1248"/>
      <c r="E33" s="1248"/>
      <c r="F33" s="1248"/>
      <c r="G33" s="1271"/>
      <c r="H33" s="1271"/>
      <c r="I33" s="446"/>
      <c r="J33" s="446"/>
      <c r="K33" s="446"/>
      <c r="L33" s="446"/>
      <c r="M33" s="446"/>
    </row>
    <row r="34" spans="1:13" ht="12.75" customHeight="1">
      <c r="A34" s="1277" t="s">
        <v>550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6"/>
      <c r="J34" s="446"/>
      <c r="K34" s="446"/>
      <c r="L34" s="446"/>
      <c r="M34" s="446"/>
    </row>
    <row r="35" spans="1:13" ht="12.75" customHeight="1">
      <c r="A35" s="1280" t="s">
        <v>554</v>
      </c>
      <c r="B35" s="1283"/>
      <c r="C35" s="1248"/>
      <c r="D35" s="1248"/>
      <c r="E35" s="1248"/>
      <c r="F35" s="1248"/>
      <c r="G35" s="1271"/>
      <c r="H35" s="1271"/>
      <c r="I35" s="446"/>
      <c r="J35" s="446"/>
      <c r="K35" s="446"/>
      <c r="L35" s="446"/>
      <c r="M35" s="446"/>
    </row>
    <row r="36" spans="1:13" ht="12.75" customHeight="1">
      <c r="A36" s="1286" t="s">
        <v>550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6"/>
      <c r="J36" s="446"/>
      <c r="K36" s="446"/>
      <c r="L36" s="446"/>
      <c r="M36" s="446"/>
    </row>
    <row r="37" spans="1:13" ht="12.75" customHeight="1">
      <c r="A37" s="1280" t="s">
        <v>555</v>
      </c>
      <c r="B37" s="1281"/>
      <c r="C37" s="1250"/>
      <c r="D37" s="1250"/>
      <c r="E37" s="1250"/>
      <c r="F37" s="1250"/>
      <c r="G37" s="1271"/>
      <c r="H37" s="1271"/>
      <c r="I37" s="446"/>
      <c r="J37" s="446"/>
      <c r="K37" s="446"/>
      <c r="L37" s="446"/>
      <c r="M37" s="446"/>
    </row>
    <row r="38" spans="1:13" ht="12.75" customHeight="1">
      <c r="A38" s="1277" t="s">
        <v>550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6"/>
      <c r="J38" s="446"/>
      <c r="K38" s="446"/>
      <c r="L38" s="446"/>
      <c r="M38" s="446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6"/>
      <c r="J39" s="446"/>
      <c r="K39" s="446"/>
      <c r="L39" s="446"/>
      <c r="M39" s="446"/>
    </row>
    <row r="40" spans="1:13" ht="12.75" customHeight="1">
      <c r="A40" s="1290" t="s">
        <v>556</v>
      </c>
      <c r="B40" s="1291"/>
      <c r="C40" s="1292"/>
      <c r="D40" s="1292"/>
      <c r="E40" s="1292"/>
      <c r="F40" s="1292"/>
      <c r="G40" s="1271"/>
      <c r="H40" s="1271"/>
      <c r="I40" s="446"/>
      <c r="J40" s="446"/>
      <c r="K40" s="446"/>
      <c r="L40" s="446"/>
      <c r="M40" s="446"/>
    </row>
    <row r="41" spans="1:13" ht="12.75" customHeight="1">
      <c r="A41" s="1277" t="s">
        <v>557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6"/>
      <c r="J41" s="446"/>
      <c r="K41" s="446"/>
      <c r="L41" s="446"/>
      <c r="M41" s="446"/>
    </row>
    <row r="42" spans="1:13" ht="12.75" customHeight="1">
      <c r="A42" s="1290" t="s">
        <v>558</v>
      </c>
      <c r="B42" s="1291"/>
      <c r="C42" s="1558" t="s">
        <v>559</v>
      </c>
      <c r="D42" s="1558"/>
      <c r="E42" s="1558"/>
      <c r="F42" s="1558"/>
      <c r="G42" s="1422" t="s">
        <v>560</v>
      </c>
      <c r="H42" s="1423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7" t="s">
        <v>367</v>
      </c>
      <c r="B70" s="1298"/>
      <c r="C70" s="1558" t="s">
        <v>559</v>
      </c>
      <c r="D70" s="1558"/>
      <c r="E70" s="1558"/>
      <c r="F70" s="1558"/>
      <c r="G70" s="1422" t="s">
        <v>560</v>
      </c>
      <c r="H70" s="1423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7" t="s">
        <v>712</v>
      </c>
      <c r="B83" s="1298"/>
      <c r="C83" s="1558" t="s">
        <v>559</v>
      </c>
      <c r="D83" s="1558"/>
      <c r="E83" s="1558"/>
      <c r="F83" s="1558"/>
      <c r="G83" s="1422" t="str">
        <f>[1]ExpFactors!$G$83</f>
        <v>Addition</v>
      </c>
      <c r="H83" s="142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7" t="s">
        <v>713</v>
      </c>
      <c r="B86" s="1298"/>
      <c r="C86" s="1558" t="s">
        <v>559</v>
      </c>
      <c r="D86" s="1558"/>
      <c r="E86" s="1558"/>
      <c r="F86" s="1558"/>
      <c r="G86" s="1422" t="str">
        <f>[1]ExpFactors!$G$83</f>
        <v>Addition</v>
      </c>
      <c r="H86" s="1423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7" t="s">
        <v>563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7" t="s">
        <v>562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7" t="s">
        <v>55</v>
      </c>
      <c r="B89" s="1298"/>
      <c r="C89" s="1558" t="s">
        <v>559</v>
      </c>
      <c r="D89" s="1558"/>
      <c r="E89" s="1558"/>
      <c r="F89" s="1558"/>
      <c r="G89" s="1422" t="s">
        <v>560</v>
      </c>
      <c r="H89" s="1423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7" t="s">
        <v>564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6" t="s">
        <v>565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7" t="s">
        <v>566</v>
      </c>
      <c r="B92" s="1298"/>
      <c r="C92" s="1558" t="s">
        <v>559</v>
      </c>
      <c r="D92" s="1558"/>
      <c r="E92" s="1558"/>
      <c r="F92" s="1558"/>
      <c r="G92" s="1422" t="s">
        <v>560</v>
      </c>
      <c r="H92" s="1423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9" t="s">
        <v>567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9" t="s">
        <v>568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7" t="s">
        <v>569</v>
      </c>
      <c r="B95" s="1298"/>
      <c r="C95" s="1558" t="s">
        <v>559</v>
      </c>
      <c r="D95" s="1558"/>
      <c r="E95" s="1558"/>
      <c r="F95" s="1558"/>
      <c r="G95" s="1422" t="s">
        <v>560</v>
      </c>
      <c r="H95" s="1423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9" t="s">
        <v>570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7" t="s">
        <v>571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9" t="s">
        <v>572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9" t="s">
        <v>573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9" t="s">
        <v>574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9" t="s">
        <v>575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9" t="s">
        <v>576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9" t="s">
        <v>577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7" t="s">
        <v>578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7" t="s">
        <v>579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1"/>
      <c r="H106" s="127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1"/>
      <c r="H107" s="127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1"/>
      <c r="H108" s="127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1"/>
      <c r="H109" s="127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1"/>
      <c r="H110" s="127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1"/>
      <c r="H111" s="127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1"/>
      <c r="H112" s="127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8" customWidth="1"/>
    <col min="3" max="3" width="13.33203125" style="1468" customWidth="1"/>
    <col min="4" max="4" width="13" style="1468" customWidth="1"/>
    <col min="5" max="6" width="14.1640625" style="1468" customWidth="1"/>
    <col min="7" max="7" width="15.33203125" style="1468" customWidth="1"/>
    <col min="8" max="8" width="15.5" style="1468" customWidth="1"/>
    <col min="9" max="9" width="14.83203125" style="1468" customWidth="1"/>
    <col min="10" max="10" width="14.33203125" customWidth="1"/>
    <col min="11" max="11" width="16.1640625" customWidth="1"/>
  </cols>
  <sheetData>
    <row r="1" spans="1:11" ht="15">
      <c r="A1" s="1466" t="s">
        <v>756</v>
      </c>
      <c r="B1" s="1467" t="s">
        <v>757</v>
      </c>
    </row>
    <row r="2" spans="1:11" ht="13" thickBot="1">
      <c r="B2" s="1469" t="s">
        <v>807</v>
      </c>
      <c r="C2" s="1469" t="s">
        <v>807</v>
      </c>
      <c r="D2" s="1469" t="s">
        <v>807</v>
      </c>
      <c r="E2" s="1469" t="s">
        <v>813</v>
      </c>
      <c r="F2" s="1469" t="s">
        <v>813</v>
      </c>
      <c r="G2" s="1469" t="s">
        <v>813</v>
      </c>
      <c r="H2" s="1469" t="s">
        <v>813</v>
      </c>
      <c r="I2" s="1468" t="s">
        <v>813</v>
      </c>
      <c r="J2" s="1468" t="s">
        <v>813</v>
      </c>
      <c r="K2" s="1468" t="s">
        <v>813</v>
      </c>
    </row>
    <row r="3" spans="1:11" ht="13" thickBot="1">
      <c r="A3" s="1470" t="s">
        <v>789</v>
      </c>
      <c r="B3" s="1471" t="s">
        <v>822</v>
      </c>
      <c r="C3" s="1471" t="s">
        <v>811</v>
      </c>
      <c r="D3" s="1471" t="s">
        <v>810</v>
      </c>
      <c r="E3" s="1471" t="s">
        <v>840</v>
      </c>
      <c r="F3" s="1471" t="s">
        <v>819</v>
      </c>
      <c r="G3" s="1471" t="s">
        <v>816</v>
      </c>
      <c r="H3" s="1471" t="s">
        <v>819</v>
      </c>
      <c r="I3" s="1471" t="s">
        <v>818</v>
      </c>
      <c r="J3" s="1471" t="s">
        <v>856</v>
      </c>
      <c r="K3" s="1471" t="s">
        <v>857</v>
      </c>
    </row>
    <row r="4" spans="1:11">
      <c r="A4" s="1472" t="s">
        <v>758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759</v>
      </c>
      <c r="B5" s="1474">
        <v>50</v>
      </c>
      <c r="C5" s="1474">
        <v>50</v>
      </c>
      <c r="D5" s="1474">
        <v>50</v>
      </c>
      <c r="E5" s="1474">
        <v>18</v>
      </c>
      <c r="F5" s="1474">
        <v>18</v>
      </c>
      <c r="G5" s="1474">
        <v>18</v>
      </c>
      <c r="H5" s="1474">
        <v>50</v>
      </c>
      <c r="I5" s="1474">
        <v>50</v>
      </c>
      <c r="J5" s="1474">
        <v>18</v>
      </c>
      <c r="K5" s="1474">
        <v>50</v>
      </c>
    </row>
    <row r="6" spans="1:11">
      <c r="A6" s="1473" t="s">
        <v>760</v>
      </c>
      <c r="B6" s="1474" t="s">
        <v>824</v>
      </c>
      <c r="C6" s="1474" t="s">
        <v>823</v>
      </c>
      <c r="D6" s="1474" t="s">
        <v>838</v>
      </c>
      <c r="E6" s="1474" t="s">
        <v>823</v>
      </c>
      <c r="F6" s="1474" t="s">
        <v>835</v>
      </c>
      <c r="G6" s="1474" t="s">
        <v>835</v>
      </c>
      <c r="H6" s="1474" t="s">
        <v>846</v>
      </c>
      <c r="I6" s="1474" t="s">
        <v>835</v>
      </c>
      <c r="J6" s="1474" t="s">
        <v>823</v>
      </c>
      <c r="K6" s="1474" t="s">
        <v>835</v>
      </c>
    </row>
    <row r="7" spans="1:11">
      <c r="A7" s="1473" t="s">
        <v>761</v>
      </c>
      <c r="B7" s="1475">
        <v>36</v>
      </c>
      <c r="C7" s="1475">
        <v>65</v>
      </c>
      <c r="D7" s="1475">
        <v>45</v>
      </c>
      <c r="E7" s="1475">
        <v>20</v>
      </c>
      <c r="F7" s="1475">
        <v>20</v>
      </c>
      <c r="G7" s="1475">
        <v>15</v>
      </c>
      <c r="H7" s="1475">
        <v>65</v>
      </c>
      <c r="I7" s="1475">
        <v>20</v>
      </c>
      <c r="J7" s="1475">
        <v>15</v>
      </c>
      <c r="K7" s="1475">
        <v>50</v>
      </c>
    </row>
    <row r="8" spans="1:11">
      <c r="A8" s="1473" t="s">
        <v>762</v>
      </c>
      <c r="B8" s="1474" t="s">
        <v>825</v>
      </c>
      <c r="C8" s="1474" t="s">
        <v>834</v>
      </c>
      <c r="D8" s="1474" t="s">
        <v>825</v>
      </c>
      <c r="E8" s="1474" t="s">
        <v>825</v>
      </c>
      <c r="F8" s="1474" t="s">
        <v>843</v>
      </c>
      <c r="G8" s="1474" t="s">
        <v>825</v>
      </c>
      <c r="H8" s="1474" t="s">
        <v>831</v>
      </c>
      <c r="I8" s="1474" t="s">
        <v>825</v>
      </c>
      <c r="J8" s="1474" t="s">
        <v>825</v>
      </c>
      <c r="K8" s="1474" t="s">
        <v>825</v>
      </c>
    </row>
    <row r="9" spans="1:11">
      <c r="A9" s="1473" t="s">
        <v>763</v>
      </c>
      <c r="B9" s="1475">
        <v>60</v>
      </c>
      <c r="C9" s="1475">
        <v>90</v>
      </c>
      <c r="D9" s="1475">
        <v>100</v>
      </c>
      <c r="E9" s="1475">
        <v>40</v>
      </c>
      <c r="F9" s="1475">
        <v>35</v>
      </c>
      <c r="G9" s="1475">
        <v>27</v>
      </c>
      <c r="H9" s="1475">
        <v>90</v>
      </c>
      <c r="I9" s="1475">
        <v>40</v>
      </c>
      <c r="J9" s="1475">
        <v>30</v>
      </c>
      <c r="K9" s="1475">
        <v>90</v>
      </c>
    </row>
    <row r="10" spans="1:11" ht="13" thickBot="1">
      <c r="A10" s="1476" t="s">
        <v>764</v>
      </c>
      <c r="B10" s="1477" t="s">
        <v>826</v>
      </c>
      <c r="C10" s="1477" t="s">
        <v>826</v>
      </c>
      <c r="D10" s="1477" t="s">
        <v>828</v>
      </c>
      <c r="E10" s="1477" t="s">
        <v>828</v>
      </c>
      <c r="F10" s="1477" t="s">
        <v>828</v>
      </c>
      <c r="G10" s="1477" t="s">
        <v>844</v>
      </c>
      <c r="H10" s="1477" t="s">
        <v>826</v>
      </c>
      <c r="I10" s="1477" t="s">
        <v>826</v>
      </c>
      <c r="J10" s="1477" t="s">
        <v>826</v>
      </c>
      <c r="K10" s="1477" t="s">
        <v>826</v>
      </c>
    </row>
    <row r="11" spans="1:11">
      <c r="A11" s="1472" t="s">
        <v>765</v>
      </c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>
      <c r="A12" s="1473" t="s">
        <v>759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73" t="s">
        <v>760</v>
      </c>
      <c r="B13" s="1474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473" t="s">
        <v>761</v>
      </c>
      <c r="B14" s="1475"/>
      <c r="C14" s="1475"/>
      <c r="D14" s="1475"/>
      <c r="E14" s="1475"/>
      <c r="F14" s="1475"/>
      <c r="G14" s="1475"/>
      <c r="H14" s="1475"/>
      <c r="I14" s="1475"/>
      <c r="J14" s="1475"/>
      <c r="K14" s="1475"/>
    </row>
    <row r="15" spans="1:11">
      <c r="A15" s="1473" t="s">
        <v>762</v>
      </c>
      <c r="B15" s="1474"/>
      <c r="C15" s="1474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 t="s">
        <v>763</v>
      </c>
      <c r="B16" s="1475"/>
      <c r="C16" s="1475"/>
      <c r="D16" s="1475"/>
      <c r="E16" s="1475"/>
      <c r="F16" s="1475"/>
      <c r="G16" s="1475"/>
      <c r="H16" s="1475"/>
      <c r="I16" s="1475"/>
      <c r="J16" s="1475"/>
      <c r="K16" s="1475"/>
    </row>
    <row r="17" spans="1:11" ht="13" thickBot="1">
      <c r="A17" s="1476" t="s">
        <v>764</v>
      </c>
      <c r="B17" s="1477"/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>
      <c r="A18" s="1472" t="s">
        <v>766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759</v>
      </c>
      <c r="B19" s="1474">
        <v>0</v>
      </c>
      <c r="C19" s="1474">
        <v>5</v>
      </c>
      <c r="D19" s="1474">
        <v>10</v>
      </c>
      <c r="E19" s="1474">
        <v>0.5</v>
      </c>
      <c r="F19" s="1474">
        <v>1</v>
      </c>
      <c r="G19" s="1474">
        <v>1</v>
      </c>
      <c r="H19" s="1474">
        <v>5</v>
      </c>
      <c r="I19" s="1474"/>
      <c r="J19" s="1474"/>
      <c r="K19" s="1474">
        <v>1</v>
      </c>
    </row>
    <row r="20" spans="1:11">
      <c r="A20" s="1473" t="s">
        <v>760</v>
      </c>
      <c r="B20" s="1474">
        <v>0</v>
      </c>
      <c r="C20" s="1474" t="s">
        <v>823</v>
      </c>
      <c r="D20" s="1474" t="s">
        <v>823</v>
      </c>
      <c r="E20" s="1474" t="s">
        <v>823</v>
      </c>
      <c r="F20" s="1474" t="s">
        <v>835</v>
      </c>
      <c r="G20" s="1474" t="s">
        <v>835</v>
      </c>
      <c r="H20" s="1474" t="s">
        <v>835</v>
      </c>
      <c r="I20" s="1474"/>
      <c r="J20" s="1474"/>
      <c r="K20" s="1474" t="s">
        <v>835</v>
      </c>
    </row>
    <row r="21" spans="1:11">
      <c r="A21" s="1473" t="s">
        <v>761</v>
      </c>
      <c r="B21" s="1475">
        <v>0</v>
      </c>
      <c r="C21" s="1475">
        <v>20</v>
      </c>
      <c r="D21" s="1475">
        <v>15</v>
      </c>
      <c r="E21" s="1475">
        <v>2.5</v>
      </c>
      <c r="F21" s="1475">
        <v>10</v>
      </c>
      <c r="G21" s="1475">
        <v>3</v>
      </c>
      <c r="H21" s="1475">
        <v>10</v>
      </c>
      <c r="I21" s="1475"/>
      <c r="J21" s="1475"/>
      <c r="K21" s="1475">
        <v>5</v>
      </c>
    </row>
    <row r="22" spans="1:11">
      <c r="A22" s="1473" t="s">
        <v>762</v>
      </c>
      <c r="B22" s="1474">
        <v>0</v>
      </c>
      <c r="C22" s="1474" t="s">
        <v>826</v>
      </c>
      <c r="D22" s="1474" t="s">
        <v>826</v>
      </c>
      <c r="E22" s="1474" t="s">
        <v>837</v>
      </c>
      <c r="F22" s="1474" t="s">
        <v>825</v>
      </c>
      <c r="G22" s="1474" t="s">
        <v>825</v>
      </c>
      <c r="H22" s="1474" t="s">
        <v>825</v>
      </c>
      <c r="I22" s="1474"/>
      <c r="J22" s="1474"/>
      <c r="K22" s="1474" t="s">
        <v>825</v>
      </c>
    </row>
    <row r="23" spans="1:11">
      <c r="A23" s="1473" t="s">
        <v>763</v>
      </c>
      <c r="B23" s="1475">
        <v>0</v>
      </c>
      <c r="C23" s="1475">
        <v>25</v>
      </c>
      <c r="D23" s="1475">
        <v>30</v>
      </c>
      <c r="E23" s="1475">
        <v>3</v>
      </c>
      <c r="F23" s="1475">
        <v>15</v>
      </c>
      <c r="G23" s="1475">
        <v>5</v>
      </c>
      <c r="H23" s="1475">
        <v>15</v>
      </c>
      <c r="I23" s="1475"/>
      <c r="J23" s="1475"/>
      <c r="K23" s="1475">
        <v>10</v>
      </c>
    </row>
    <row r="24" spans="1:11" ht="13" thickBot="1">
      <c r="A24" s="1476" t="s">
        <v>764</v>
      </c>
      <c r="B24" s="1477">
        <v>0</v>
      </c>
      <c r="C24" s="1477" t="s">
        <v>828</v>
      </c>
      <c r="D24" s="1477" t="s">
        <v>828</v>
      </c>
      <c r="E24" s="1477" t="s">
        <v>828</v>
      </c>
      <c r="F24" s="1477" t="s">
        <v>828</v>
      </c>
      <c r="G24" s="1477" t="s">
        <v>844</v>
      </c>
      <c r="H24" s="1477" t="s">
        <v>828</v>
      </c>
      <c r="I24" s="1477"/>
      <c r="J24" s="1477"/>
      <c r="K24" s="1477" t="s">
        <v>826</v>
      </c>
    </row>
    <row r="25" spans="1:11">
      <c r="A25" s="1472" t="s">
        <v>767</v>
      </c>
      <c r="B25" s="1484"/>
      <c r="C25" s="1484"/>
      <c r="D25" s="1484"/>
      <c r="E25" s="1484"/>
      <c r="F25" s="1484">
        <v>0</v>
      </c>
      <c r="G25" s="1484"/>
      <c r="H25" s="1484"/>
      <c r="I25" s="1484"/>
      <c r="J25" s="1484"/>
      <c r="K25" s="1484"/>
    </row>
    <row r="26" spans="1:11">
      <c r="A26" s="1473" t="s">
        <v>759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760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761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762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763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764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768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759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760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761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762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763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764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769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73" t="s">
        <v>759</v>
      </c>
      <c r="B40" s="1474">
        <v>0</v>
      </c>
      <c r="C40" s="1474"/>
      <c r="D40" s="1474">
        <v>1</v>
      </c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760</v>
      </c>
      <c r="B41" s="1474">
        <v>0</v>
      </c>
      <c r="C41" s="1474"/>
      <c r="D41" s="1474" t="s">
        <v>823</v>
      </c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761</v>
      </c>
      <c r="B42" s="1475">
        <v>0</v>
      </c>
      <c r="C42" s="1475"/>
      <c r="D42" s="1475">
        <v>2</v>
      </c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762</v>
      </c>
      <c r="B43" s="1475">
        <v>0</v>
      </c>
      <c r="C43" s="1474"/>
      <c r="D43" s="1474" t="s">
        <v>837</v>
      </c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763</v>
      </c>
      <c r="B44" s="1475">
        <v>0</v>
      </c>
      <c r="C44" s="1475"/>
      <c r="D44" s="1475">
        <v>2.5</v>
      </c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764</v>
      </c>
      <c r="B45" s="1478">
        <v>0</v>
      </c>
      <c r="C45" s="1477"/>
      <c r="D45" s="1477" t="s">
        <v>826</v>
      </c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770</v>
      </c>
      <c r="B46" s="1483"/>
      <c r="C46" s="1483"/>
      <c r="D46" s="1483"/>
      <c r="E46" s="1483"/>
      <c r="F46" s="1483">
        <v>0</v>
      </c>
      <c r="G46" s="1483"/>
      <c r="H46" s="1483"/>
      <c r="I46" s="1483"/>
      <c r="J46" s="1483"/>
      <c r="K46" s="1483"/>
    </row>
    <row r="47" spans="1:11">
      <c r="A47" s="1473" t="s">
        <v>759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</row>
    <row r="48" spans="1:11">
      <c r="A48" s="1473" t="s">
        <v>760</v>
      </c>
      <c r="B48" s="1474"/>
      <c r="C48" s="1474"/>
      <c r="D48" s="1474"/>
      <c r="E48" s="1474"/>
      <c r="F48" s="1474"/>
      <c r="G48" s="1474"/>
      <c r="H48" s="1474"/>
      <c r="I48" s="1474"/>
      <c r="J48" s="1474"/>
      <c r="K48" s="1474"/>
    </row>
    <row r="49" spans="1:11">
      <c r="A49" s="1473" t="s">
        <v>761</v>
      </c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</row>
    <row r="50" spans="1:11">
      <c r="A50" s="1473" t="s">
        <v>762</v>
      </c>
      <c r="B50" s="1474"/>
      <c r="C50" s="1475"/>
      <c r="D50" s="1475"/>
      <c r="E50" s="1475"/>
      <c r="F50" s="1475"/>
      <c r="G50" s="1475"/>
      <c r="H50" s="1475"/>
      <c r="I50" s="1475"/>
      <c r="J50" s="1475"/>
      <c r="K50" s="1475"/>
    </row>
    <row r="51" spans="1:11">
      <c r="A51" s="1473" t="s">
        <v>763</v>
      </c>
      <c r="B51" s="1475"/>
      <c r="C51" s="1475"/>
      <c r="D51" s="1475"/>
      <c r="E51" s="1475"/>
      <c r="F51" s="1475"/>
      <c r="G51" s="1475"/>
      <c r="H51" s="1475"/>
      <c r="I51" s="1475"/>
      <c r="J51" s="1475"/>
      <c r="K51" s="1475"/>
    </row>
    <row r="52" spans="1:11" ht="13" thickBot="1">
      <c r="A52" s="1476" t="s">
        <v>764</v>
      </c>
      <c r="B52" s="1477"/>
      <c r="C52" s="1478"/>
      <c r="D52" s="1478"/>
      <c r="E52" s="1478"/>
      <c r="F52" s="1478"/>
      <c r="G52" s="1478"/>
      <c r="H52" s="1478"/>
      <c r="I52" s="1478"/>
      <c r="J52" s="1478"/>
      <c r="K52" s="1478"/>
    </row>
    <row r="53" spans="1:11">
      <c r="A53" s="1472" t="s">
        <v>771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759</v>
      </c>
      <c r="B54" s="1474">
        <v>200</v>
      </c>
      <c r="C54" s="1474">
        <v>120</v>
      </c>
      <c r="D54" s="1474">
        <v>180</v>
      </c>
      <c r="E54" s="1474">
        <v>0</v>
      </c>
      <c r="F54" s="1474">
        <v>250</v>
      </c>
      <c r="G54" s="1474">
        <v>250</v>
      </c>
      <c r="H54" s="1474">
        <v>1</v>
      </c>
      <c r="I54" s="1474">
        <v>1</v>
      </c>
      <c r="J54" s="1474">
        <v>1</v>
      </c>
      <c r="K54" s="1474">
        <v>200</v>
      </c>
    </row>
    <row r="55" spans="1:11">
      <c r="A55" s="1473" t="s">
        <v>760</v>
      </c>
      <c r="B55" s="1474" t="s">
        <v>823</v>
      </c>
      <c r="C55" s="1474" t="s">
        <v>823</v>
      </c>
      <c r="D55" s="1474" t="s">
        <v>839</v>
      </c>
      <c r="E55" s="1474">
        <v>0</v>
      </c>
      <c r="F55" s="1474" t="s">
        <v>835</v>
      </c>
      <c r="G55" s="1474" t="s">
        <v>845</v>
      </c>
      <c r="H55" s="1474" t="s">
        <v>835</v>
      </c>
      <c r="I55" s="1474" t="s">
        <v>835</v>
      </c>
      <c r="J55" s="1474" t="s">
        <v>823</v>
      </c>
      <c r="K55" s="1474" t="s">
        <v>835</v>
      </c>
    </row>
    <row r="56" spans="1:11">
      <c r="A56" s="1473" t="s">
        <v>761</v>
      </c>
      <c r="B56" s="1475">
        <v>500</v>
      </c>
      <c r="C56" s="1475">
        <v>450</v>
      </c>
      <c r="D56" s="1475">
        <v>800</v>
      </c>
      <c r="E56" s="1475">
        <v>0</v>
      </c>
      <c r="F56" s="1475">
        <v>2000</v>
      </c>
      <c r="G56" s="1475">
        <v>2500</v>
      </c>
      <c r="H56" s="1475">
        <v>2000</v>
      </c>
      <c r="I56" s="1475">
        <v>1600</v>
      </c>
      <c r="J56" s="1475">
        <v>1400</v>
      </c>
      <c r="K56" s="1475">
        <v>2500</v>
      </c>
    </row>
    <row r="57" spans="1:11">
      <c r="A57" s="1473" t="s">
        <v>762</v>
      </c>
      <c r="B57" s="1474" t="s">
        <v>826</v>
      </c>
      <c r="C57" s="1474" t="s">
        <v>826</v>
      </c>
      <c r="D57" s="1474" t="s">
        <v>826</v>
      </c>
      <c r="E57" s="1474">
        <v>0</v>
      </c>
      <c r="F57" s="1474" t="s">
        <v>826</v>
      </c>
      <c r="G57" s="1474" t="s">
        <v>826</v>
      </c>
      <c r="H57" s="1474" t="s">
        <v>826</v>
      </c>
      <c r="I57" s="1474" t="s">
        <v>826</v>
      </c>
      <c r="J57" s="1474" t="s">
        <v>826</v>
      </c>
      <c r="K57" s="1474" t="s">
        <v>826</v>
      </c>
    </row>
    <row r="58" spans="1:11">
      <c r="A58" s="1473" t="s">
        <v>763</v>
      </c>
      <c r="B58" s="1475">
        <v>900</v>
      </c>
      <c r="C58" s="1475">
        <v>900</v>
      </c>
      <c r="D58" s="1475">
        <v>2000</v>
      </c>
      <c r="E58" s="1475">
        <v>0</v>
      </c>
      <c r="F58" s="1475">
        <v>4000</v>
      </c>
      <c r="G58" s="1475">
        <v>4000</v>
      </c>
      <c r="H58" s="1475">
        <v>4000</v>
      </c>
      <c r="I58" s="1475">
        <v>2500</v>
      </c>
      <c r="J58" s="1475">
        <v>2000</v>
      </c>
      <c r="K58" s="1475">
        <v>3500</v>
      </c>
    </row>
    <row r="59" spans="1:11" ht="13" thickBot="1">
      <c r="A59" s="1476" t="s">
        <v>764</v>
      </c>
      <c r="B59" s="1477" t="s">
        <v>827</v>
      </c>
      <c r="C59" s="1477" t="s">
        <v>827</v>
      </c>
      <c r="D59" s="1477" t="s">
        <v>827</v>
      </c>
      <c r="E59" s="1477">
        <v>0</v>
      </c>
      <c r="F59" s="1477" t="s">
        <v>827</v>
      </c>
      <c r="G59" s="1477" t="s">
        <v>827</v>
      </c>
      <c r="H59" s="1477" t="s">
        <v>827</v>
      </c>
      <c r="I59" s="1477" t="s">
        <v>852</v>
      </c>
      <c r="J59" s="1477" t="s">
        <v>825</v>
      </c>
      <c r="K59" s="1477" t="s">
        <v>827</v>
      </c>
    </row>
    <row r="60" spans="1:11">
      <c r="A60" s="1472" t="s">
        <v>772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759</v>
      </c>
      <c r="B61" s="1474"/>
      <c r="C61" s="1474"/>
      <c r="D61" s="1474"/>
      <c r="E61" s="1474">
        <v>2</v>
      </c>
      <c r="F61" s="1474"/>
      <c r="G61" s="1474"/>
      <c r="H61" s="1474"/>
      <c r="I61" s="1474"/>
      <c r="J61" s="1474"/>
      <c r="K61" s="1474"/>
    </row>
    <row r="62" spans="1:11">
      <c r="A62" s="1473" t="s">
        <v>760</v>
      </c>
      <c r="B62" s="1474"/>
      <c r="C62" s="1474"/>
      <c r="D62" s="1474"/>
      <c r="E62" s="1474" t="s">
        <v>823</v>
      </c>
      <c r="F62" s="1474"/>
      <c r="G62" s="1474"/>
      <c r="H62" s="1474"/>
      <c r="I62" s="1474"/>
      <c r="J62" s="1474"/>
      <c r="K62" s="1474"/>
    </row>
    <row r="63" spans="1:11">
      <c r="A63" s="1473" t="s">
        <v>761</v>
      </c>
      <c r="B63" s="1475"/>
      <c r="C63" s="1475"/>
      <c r="D63" s="1475"/>
      <c r="E63" s="1475">
        <v>10</v>
      </c>
      <c r="F63" s="1475"/>
      <c r="G63" s="1475"/>
      <c r="H63" s="1475"/>
      <c r="I63" s="1475"/>
      <c r="J63" s="1475"/>
      <c r="K63" s="1475"/>
    </row>
    <row r="64" spans="1:11">
      <c r="A64" s="1473" t="s">
        <v>762</v>
      </c>
      <c r="B64" s="1474"/>
      <c r="C64" s="1474"/>
      <c r="D64" s="1474"/>
      <c r="E64" s="1474" t="s">
        <v>841</v>
      </c>
      <c r="F64" s="1474"/>
      <c r="G64" s="1474"/>
      <c r="H64" s="1474"/>
      <c r="I64" s="1474"/>
      <c r="J64" s="1474"/>
      <c r="K64" s="1474"/>
    </row>
    <row r="65" spans="1:11">
      <c r="A65" s="1473" t="s">
        <v>763</v>
      </c>
      <c r="B65" s="1475"/>
      <c r="C65" s="1475"/>
      <c r="D65" s="1475"/>
      <c r="E65" s="1475">
        <v>15</v>
      </c>
      <c r="F65" s="1475"/>
      <c r="G65" s="1475"/>
      <c r="H65" s="1475"/>
      <c r="I65" s="1475"/>
      <c r="J65" s="1475"/>
      <c r="K65" s="1475"/>
    </row>
    <row r="66" spans="1:11" ht="13" thickBot="1">
      <c r="A66" s="1476" t="s">
        <v>764</v>
      </c>
      <c r="B66" s="1477"/>
      <c r="C66" s="1477"/>
      <c r="D66" s="1477"/>
      <c r="E66" s="1477" t="s">
        <v>828</v>
      </c>
      <c r="F66" s="1477"/>
      <c r="G66" s="1477"/>
      <c r="H66" s="1477"/>
      <c r="I66" s="1477"/>
      <c r="J66" s="1477"/>
      <c r="K66" s="1477"/>
    </row>
    <row r="67" spans="1:11">
      <c r="A67" s="1472" t="s">
        <v>773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759</v>
      </c>
      <c r="B68" s="1474">
        <v>1</v>
      </c>
      <c r="C68" s="1474"/>
      <c r="D68" s="1474"/>
      <c r="E68" s="1474"/>
      <c r="F68" s="1474"/>
      <c r="G68" s="1474"/>
      <c r="H68" s="1474"/>
      <c r="I68" s="1474"/>
      <c r="J68" s="1474"/>
      <c r="K68" s="1474"/>
    </row>
    <row r="69" spans="1:11">
      <c r="A69" s="1473" t="s">
        <v>760</v>
      </c>
      <c r="B69" s="1474" t="s">
        <v>823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761</v>
      </c>
      <c r="B70" s="1468">
        <v>1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762</v>
      </c>
      <c r="B71" s="1474" t="s">
        <v>828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763</v>
      </c>
      <c r="B72" s="1475">
        <v>2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764</v>
      </c>
      <c r="B73" s="1477" t="s">
        <v>829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759</v>
      </c>
      <c r="B75" s="1474">
        <v>20</v>
      </c>
      <c r="C75" s="1475">
        <v>1</v>
      </c>
      <c r="D75" s="1474">
        <v>15</v>
      </c>
      <c r="E75" s="1474">
        <v>15</v>
      </c>
      <c r="F75" s="1474">
        <v>1</v>
      </c>
      <c r="G75" s="1474">
        <v>1</v>
      </c>
      <c r="H75" s="1474">
        <v>1</v>
      </c>
      <c r="I75" s="1474">
        <v>1</v>
      </c>
      <c r="J75" s="1474">
        <v>1</v>
      </c>
      <c r="K75" s="1474">
        <v>15</v>
      </c>
    </row>
    <row r="76" spans="1:11">
      <c r="A76" s="1473" t="s">
        <v>760</v>
      </c>
      <c r="B76" s="1474" t="s">
        <v>830</v>
      </c>
      <c r="C76" s="1475" t="s">
        <v>835</v>
      </c>
      <c r="D76" s="1474" t="s">
        <v>830</v>
      </c>
      <c r="E76" s="1474" t="s">
        <v>823</v>
      </c>
      <c r="F76" s="1474" t="s">
        <v>835</v>
      </c>
      <c r="G76" s="1474" t="s">
        <v>835</v>
      </c>
      <c r="H76" s="1474" t="s">
        <v>835</v>
      </c>
      <c r="I76" s="1474" t="s">
        <v>835</v>
      </c>
      <c r="J76" s="1474" t="s">
        <v>823</v>
      </c>
      <c r="K76" s="1474" t="s">
        <v>835</v>
      </c>
    </row>
    <row r="77" spans="1:11">
      <c r="A77" s="1473" t="s">
        <v>761</v>
      </c>
      <c r="B77" s="1475">
        <v>40</v>
      </c>
      <c r="C77" s="1475">
        <v>30</v>
      </c>
      <c r="D77" s="1475">
        <v>80</v>
      </c>
      <c r="E77" s="1475">
        <v>80</v>
      </c>
      <c r="F77" s="1475">
        <v>150</v>
      </c>
      <c r="G77" s="1475">
        <v>150</v>
      </c>
      <c r="H77" s="1475">
        <v>150</v>
      </c>
      <c r="I77" s="1475">
        <v>100</v>
      </c>
      <c r="J77" s="1475">
        <v>150</v>
      </c>
      <c r="K77" s="1475">
        <v>150</v>
      </c>
    </row>
    <row r="78" spans="1:11">
      <c r="A78" s="1473" t="s">
        <v>762</v>
      </c>
      <c r="B78" s="1474" t="s">
        <v>826</v>
      </c>
      <c r="C78" s="1475" t="s">
        <v>826</v>
      </c>
      <c r="D78" s="1475" t="s">
        <v>826</v>
      </c>
      <c r="E78" s="1475" t="s">
        <v>826</v>
      </c>
      <c r="F78" s="1475" t="s">
        <v>826</v>
      </c>
      <c r="G78" s="1475" t="s">
        <v>826</v>
      </c>
      <c r="H78" s="1475" t="s">
        <v>826</v>
      </c>
      <c r="I78" s="1475" t="s">
        <v>826</v>
      </c>
      <c r="J78" s="1475" t="s">
        <v>826</v>
      </c>
      <c r="K78" s="1475" t="s">
        <v>826</v>
      </c>
    </row>
    <row r="79" spans="1:11">
      <c r="A79" s="1473" t="s">
        <v>763</v>
      </c>
      <c r="B79" s="1475">
        <v>80</v>
      </c>
      <c r="C79" s="1475">
        <v>80</v>
      </c>
      <c r="D79" s="1475">
        <v>130</v>
      </c>
      <c r="E79" s="1475">
        <v>150</v>
      </c>
      <c r="F79" s="1475">
        <v>200</v>
      </c>
      <c r="G79" s="1475">
        <v>180</v>
      </c>
      <c r="H79" s="1475">
        <v>200</v>
      </c>
      <c r="I79" s="1475">
        <v>150</v>
      </c>
      <c r="J79" s="1475">
        <v>200</v>
      </c>
      <c r="K79" s="1475">
        <v>200</v>
      </c>
    </row>
    <row r="80" spans="1:11" ht="13" thickBot="1">
      <c r="A80" s="1476" t="s">
        <v>764</v>
      </c>
      <c r="B80" s="1477" t="s">
        <v>827</v>
      </c>
      <c r="C80" s="1478" t="s">
        <v>836</v>
      </c>
      <c r="D80" s="1478" t="s">
        <v>837</v>
      </c>
      <c r="E80" s="1478" t="s">
        <v>827</v>
      </c>
      <c r="F80" s="1478" t="s">
        <v>827</v>
      </c>
      <c r="G80" s="1478" t="s">
        <v>827</v>
      </c>
      <c r="H80" s="1478" t="s">
        <v>827</v>
      </c>
      <c r="I80" s="1478" t="s">
        <v>852</v>
      </c>
      <c r="J80" s="1478" t="s">
        <v>827</v>
      </c>
      <c r="K80" s="1478" t="s">
        <v>827</v>
      </c>
    </row>
    <row r="81" spans="1:11">
      <c r="A81" s="1472" t="s">
        <v>775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759</v>
      </c>
      <c r="B82" s="1474">
        <v>50</v>
      </c>
      <c r="C82" s="1475">
        <v>0</v>
      </c>
      <c r="D82" s="1475">
        <v>100</v>
      </c>
      <c r="E82" s="1475"/>
      <c r="F82" s="1475"/>
      <c r="G82" s="1475">
        <v>1</v>
      </c>
      <c r="H82" s="1475"/>
      <c r="I82" s="1475"/>
      <c r="J82" s="1475">
        <v>1</v>
      </c>
      <c r="K82" s="1475">
        <v>110</v>
      </c>
    </row>
    <row r="83" spans="1:11">
      <c r="A83" s="1473" t="s">
        <v>760</v>
      </c>
      <c r="B83" s="1474" t="s">
        <v>823</v>
      </c>
      <c r="C83" s="1475">
        <v>0</v>
      </c>
      <c r="D83" s="1475" t="s">
        <v>823</v>
      </c>
      <c r="E83" s="1475"/>
      <c r="F83" s="1475"/>
      <c r="G83" s="1475" t="s">
        <v>835</v>
      </c>
      <c r="H83" s="1475"/>
      <c r="I83" s="1475"/>
      <c r="J83" s="1475" t="s">
        <v>835</v>
      </c>
      <c r="K83" s="1475" t="s">
        <v>835</v>
      </c>
    </row>
    <row r="84" spans="1:11">
      <c r="A84" s="1473" t="s">
        <v>761</v>
      </c>
      <c r="B84" s="1475">
        <v>140</v>
      </c>
      <c r="C84" s="1475">
        <v>0</v>
      </c>
      <c r="D84" s="1475">
        <v>150</v>
      </c>
      <c r="E84" s="1475"/>
      <c r="F84" s="1475"/>
      <c r="G84" s="1475">
        <v>150</v>
      </c>
      <c r="H84" s="1475"/>
      <c r="I84" s="1475"/>
      <c r="J84" s="1475">
        <v>180</v>
      </c>
      <c r="K84" s="1475">
        <v>200</v>
      </c>
    </row>
    <row r="85" spans="1:11">
      <c r="A85" s="1473" t="s">
        <v>762</v>
      </c>
      <c r="B85" s="1474" t="s">
        <v>826</v>
      </c>
      <c r="C85" s="1475">
        <v>0</v>
      </c>
      <c r="D85" s="1475" t="s">
        <v>826</v>
      </c>
      <c r="E85" s="1475"/>
      <c r="F85" s="1475"/>
      <c r="G85" s="1475" t="s">
        <v>826</v>
      </c>
      <c r="H85" s="1475"/>
      <c r="I85" s="1475"/>
      <c r="J85" s="1475" t="s">
        <v>826</v>
      </c>
      <c r="K85" s="1475" t="s">
        <v>826</v>
      </c>
    </row>
    <row r="86" spans="1:11">
      <c r="A86" s="1473" t="s">
        <v>763</v>
      </c>
      <c r="B86" s="1475">
        <v>180</v>
      </c>
      <c r="C86" s="1475">
        <v>0</v>
      </c>
      <c r="D86" s="1475">
        <v>280</v>
      </c>
      <c r="E86" s="1475"/>
      <c r="F86" s="1475"/>
      <c r="G86" s="1475">
        <v>200</v>
      </c>
      <c r="H86" s="1475"/>
      <c r="I86" s="1475"/>
      <c r="J86" s="1475">
        <v>250</v>
      </c>
      <c r="K86" s="1475">
        <v>250</v>
      </c>
    </row>
    <row r="87" spans="1:11" ht="13" thickBot="1">
      <c r="A87" s="1476" t="s">
        <v>764</v>
      </c>
      <c r="B87" s="1477" t="s">
        <v>827</v>
      </c>
      <c r="C87" s="1478">
        <v>0</v>
      </c>
      <c r="D87" s="1478" t="s">
        <v>827</v>
      </c>
      <c r="E87" s="1478"/>
      <c r="F87" s="1478"/>
      <c r="G87" s="1478" t="s">
        <v>827</v>
      </c>
      <c r="H87" s="1478"/>
      <c r="I87" s="1478"/>
      <c r="J87" s="1478" t="s">
        <v>827</v>
      </c>
      <c r="K87" s="1478" t="s">
        <v>827</v>
      </c>
    </row>
    <row r="88" spans="1:11">
      <c r="A88" s="1472" t="s">
        <v>328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759</v>
      </c>
      <c r="B89" s="1474">
        <v>0.05</v>
      </c>
      <c r="C89" s="1475">
        <v>0.05</v>
      </c>
      <c r="D89" s="1475">
        <v>0.05</v>
      </c>
      <c r="E89" s="1475"/>
      <c r="F89" s="1475"/>
      <c r="G89" s="1475"/>
      <c r="H89" s="1475"/>
      <c r="I89" s="1475"/>
      <c r="J89" s="1475"/>
      <c r="K89" s="1475"/>
    </row>
    <row r="90" spans="1:11">
      <c r="A90" s="1473" t="s">
        <v>760</v>
      </c>
      <c r="B90" s="1474" t="s">
        <v>823</v>
      </c>
      <c r="C90" s="1474" t="s">
        <v>823</v>
      </c>
      <c r="D90" s="1474" t="s">
        <v>823</v>
      </c>
      <c r="E90" s="1474"/>
      <c r="F90" s="1474"/>
      <c r="G90" s="1474"/>
      <c r="H90" s="1474"/>
      <c r="I90" s="1474"/>
      <c r="J90" s="1474"/>
      <c r="K90" s="1474"/>
    </row>
    <row r="91" spans="1:11">
      <c r="A91" s="1473" t="s">
        <v>761</v>
      </c>
      <c r="B91" s="1475">
        <v>4</v>
      </c>
      <c r="C91" s="1475">
        <v>3.5</v>
      </c>
      <c r="D91" s="1475">
        <v>3</v>
      </c>
      <c r="E91" s="1475"/>
      <c r="F91" s="1475"/>
      <c r="G91" s="1475"/>
      <c r="H91" s="1475"/>
      <c r="I91" s="1475"/>
      <c r="J91" s="1475"/>
      <c r="K91" s="1475"/>
    </row>
    <row r="92" spans="1:11">
      <c r="A92" s="1473" t="s">
        <v>762</v>
      </c>
      <c r="B92" s="1474" t="s">
        <v>826</v>
      </c>
      <c r="C92" s="1475" t="s">
        <v>826</v>
      </c>
      <c r="D92" s="1475" t="s">
        <v>826</v>
      </c>
      <c r="E92" s="1475"/>
      <c r="F92" s="1475"/>
      <c r="G92" s="1475"/>
      <c r="H92" s="1475"/>
      <c r="I92" s="1475"/>
      <c r="J92" s="1475"/>
      <c r="K92" s="1475"/>
    </row>
    <row r="93" spans="1:11">
      <c r="A93" s="1473" t="s">
        <v>763</v>
      </c>
      <c r="B93" s="1475">
        <v>5</v>
      </c>
      <c r="C93" s="1475">
        <v>5</v>
      </c>
      <c r="D93" s="1475">
        <v>4.5</v>
      </c>
      <c r="E93" s="1475"/>
      <c r="F93" s="1475"/>
      <c r="G93" s="1475"/>
      <c r="H93" s="1475"/>
      <c r="I93" s="1475"/>
      <c r="J93" s="1475"/>
      <c r="K93" s="1475"/>
    </row>
    <row r="94" spans="1:11" ht="13" thickBot="1">
      <c r="A94" s="1476" t="s">
        <v>764</v>
      </c>
      <c r="B94" s="1477" t="s">
        <v>831</v>
      </c>
      <c r="C94" s="1478" t="s">
        <v>825</v>
      </c>
      <c r="D94" s="1478" t="s">
        <v>827</v>
      </c>
      <c r="E94" s="1478"/>
      <c r="F94" s="1478"/>
      <c r="G94" s="1478"/>
      <c r="H94" s="1478"/>
      <c r="I94" s="1478"/>
      <c r="J94" s="1478"/>
      <c r="K94" s="1478"/>
    </row>
    <row r="95" spans="1:11">
      <c r="A95" s="1472" t="s">
        <v>776</v>
      </c>
      <c r="B95" s="1483"/>
      <c r="C95" s="1483"/>
      <c r="D95" s="1483"/>
      <c r="E95" s="1483"/>
      <c r="F95" s="1483"/>
      <c r="G95" s="1483">
        <v>0</v>
      </c>
      <c r="H95" s="1483"/>
      <c r="I95" s="1483"/>
      <c r="J95" s="1483"/>
      <c r="K95" s="1483"/>
    </row>
    <row r="96" spans="1:11">
      <c r="A96" s="1473" t="s">
        <v>759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760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761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762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763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764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365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759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760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761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762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763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764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777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759</v>
      </c>
      <c r="B110" s="1474">
        <v>2.5</v>
      </c>
      <c r="C110" s="1474">
        <v>0.75</v>
      </c>
      <c r="D110" s="1474">
        <v>2.5</v>
      </c>
      <c r="E110" s="1474">
        <v>2.5</v>
      </c>
      <c r="F110" s="1474">
        <v>1</v>
      </c>
      <c r="G110" s="1474">
        <v>2.5</v>
      </c>
      <c r="H110" s="1474">
        <v>1</v>
      </c>
      <c r="I110" s="1474"/>
      <c r="J110" s="1474"/>
      <c r="K110" s="1474"/>
    </row>
    <row r="111" spans="1:11">
      <c r="A111" s="1473" t="s">
        <v>760</v>
      </c>
      <c r="B111" s="1474" t="s">
        <v>823</v>
      </c>
      <c r="C111" s="1474" t="s">
        <v>835</v>
      </c>
      <c r="D111" s="1474" t="s">
        <v>823</v>
      </c>
      <c r="E111" s="1474" t="s">
        <v>823</v>
      </c>
      <c r="F111" s="1474" t="s">
        <v>835</v>
      </c>
      <c r="G111" s="1474" t="s">
        <v>835</v>
      </c>
      <c r="H111" s="1474" t="s">
        <v>835</v>
      </c>
      <c r="I111" s="1474"/>
      <c r="J111" s="1474"/>
      <c r="K111" s="1474"/>
    </row>
    <row r="112" spans="1:11">
      <c r="A112" s="1473" t="s">
        <v>761</v>
      </c>
      <c r="B112" s="1475">
        <v>30</v>
      </c>
      <c r="C112" s="1475">
        <v>8</v>
      </c>
      <c r="D112" s="1475">
        <v>25</v>
      </c>
      <c r="E112" s="1475">
        <v>30</v>
      </c>
      <c r="F112" s="1475">
        <v>20</v>
      </c>
      <c r="G112" s="1475">
        <v>30</v>
      </c>
      <c r="H112" s="1475">
        <v>16.5</v>
      </c>
      <c r="I112" s="1475"/>
      <c r="J112" s="1475"/>
      <c r="K112" s="1475"/>
    </row>
    <row r="113" spans="1:11">
      <c r="A113" s="1473" t="s">
        <v>762</v>
      </c>
      <c r="B113" s="1475" t="s">
        <v>827</v>
      </c>
      <c r="C113" s="1475" t="s">
        <v>827</v>
      </c>
      <c r="D113" s="1475" t="s">
        <v>837</v>
      </c>
      <c r="E113" s="1475" t="s">
        <v>842</v>
      </c>
      <c r="F113" s="1475" t="s">
        <v>828</v>
      </c>
      <c r="G113" s="1475" t="s">
        <v>826</v>
      </c>
      <c r="H113" s="1475" t="s">
        <v>826</v>
      </c>
      <c r="I113" s="1475"/>
      <c r="J113" s="1475"/>
      <c r="K113" s="1475"/>
    </row>
    <row r="114" spans="1:11">
      <c r="A114" s="1473" t="s">
        <v>763</v>
      </c>
      <c r="B114" s="1475">
        <v>35</v>
      </c>
      <c r="C114" s="1475">
        <v>12</v>
      </c>
      <c r="D114" s="1475">
        <v>35</v>
      </c>
      <c r="E114" s="1475">
        <v>35</v>
      </c>
      <c r="F114" s="1475">
        <v>25</v>
      </c>
      <c r="G114" s="1475">
        <v>35</v>
      </c>
      <c r="H114" s="1475">
        <v>20</v>
      </c>
      <c r="I114" s="1475"/>
      <c r="J114" s="1475"/>
      <c r="K114" s="1475"/>
    </row>
    <row r="115" spans="1:11" ht="13" thickBot="1">
      <c r="A115" s="1476" t="s">
        <v>764</v>
      </c>
      <c r="B115" s="1478" t="s">
        <v>826</v>
      </c>
      <c r="C115" s="1478" t="s">
        <v>826</v>
      </c>
      <c r="D115" s="1478" t="s">
        <v>828</v>
      </c>
      <c r="E115" s="1478" t="s">
        <v>828</v>
      </c>
      <c r="F115" s="1478" t="s">
        <v>832</v>
      </c>
      <c r="G115" s="1478" t="s">
        <v>827</v>
      </c>
      <c r="H115" s="1478" t="s">
        <v>827</v>
      </c>
      <c r="I115" s="1478"/>
      <c r="J115" s="1478"/>
      <c r="K115" s="1478"/>
    </row>
    <row r="116" spans="1:11">
      <c r="A116" s="1472" t="s">
        <v>327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759</v>
      </c>
      <c r="B117" s="1474">
        <v>10</v>
      </c>
      <c r="C117" s="1474">
        <v>1</v>
      </c>
      <c r="D117" s="1474">
        <v>1</v>
      </c>
      <c r="E117" s="1474">
        <v>1</v>
      </c>
      <c r="F117" s="1474">
        <v>1</v>
      </c>
      <c r="G117" s="1474"/>
      <c r="H117" s="1474"/>
      <c r="I117" s="1474"/>
      <c r="J117" s="1474"/>
      <c r="K117" s="1474"/>
    </row>
    <row r="118" spans="1:11">
      <c r="A118" s="1473" t="s">
        <v>760</v>
      </c>
      <c r="B118" s="1474" t="s">
        <v>823</v>
      </c>
      <c r="C118" s="1474" t="s">
        <v>823</v>
      </c>
      <c r="D118" s="1474" t="s">
        <v>823</v>
      </c>
      <c r="E118" s="1474" t="s">
        <v>823</v>
      </c>
      <c r="F118" s="1474" t="s">
        <v>835</v>
      </c>
      <c r="G118" s="1474"/>
      <c r="H118" s="1474"/>
      <c r="I118" s="1474"/>
      <c r="J118" s="1474"/>
      <c r="K118" s="1474"/>
    </row>
    <row r="119" spans="1:11">
      <c r="A119" s="1473" t="s">
        <v>761</v>
      </c>
      <c r="B119" s="1475">
        <v>10</v>
      </c>
      <c r="C119" s="1475">
        <v>5</v>
      </c>
      <c r="D119" s="1475">
        <v>3</v>
      </c>
      <c r="E119" s="1475">
        <v>4</v>
      </c>
      <c r="F119" s="1475">
        <v>4</v>
      </c>
      <c r="G119" s="1475"/>
      <c r="H119" s="1475"/>
      <c r="I119" s="1475"/>
      <c r="J119" s="1475"/>
      <c r="K119" s="1475"/>
    </row>
    <row r="120" spans="1:11">
      <c r="A120" s="1473" t="s">
        <v>762</v>
      </c>
      <c r="B120" s="1474" t="s">
        <v>825</v>
      </c>
      <c r="C120" s="1475" t="s">
        <v>826</v>
      </c>
      <c r="D120" s="1475" t="s">
        <v>827</v>
      </c>
      <c r="E120" s="1475" t="s">
        <v>837</v>
      </c>
      <c r="F120" s="1475" t="s">
        <v>827</v>
      </c>
      <c r="G120" s="1475"/>
      <c r="H120" s="1475"/>
      <c r="I120" s="1475"/>
      <c r="J120" s="1475"/>
      <c r="K120" s="1475"/>
    </row>
    <row r="121" spans="1:11">
      <c r="A121" s="1473" t="s">
        <v>763</v>
      </c>
      <c r="B121" s="1475">
        <v>12</v>
      </c>
      <c r="C121" s="1475">
        <v>6</v>
      </c>
      <c r="D121" s="1475">
        <v>5</v>
      </c>
      <c r="E121" s="1475">
        <v>5</v>
      </c>
      <c r="F121" s="1475">
        <v>6</v>
      </c>
      <c r="G121" s="1475"/>
      <c r="H121" s="1475"/>
      <c r="I121" s="1475"/>
      <c r="J121" s="1475"/>
      <c r="K121" s="1475"/>
    </row>
    <row r="122" spans="1:11" ht="13" thickBot="1">
      <c r="A122" s="1476" t="s">
        <v>764</v>
      </c>
      <c r="B122" s="1477" t="s">
        <v>832</v>
      </c>
      <c r="C122" s="1478" t="s">
        <v>827</v>
      </c>
      <c r="D122" s="1478" t="s">
        <v>826</v>
      </c>
      <c r="E122" s="1478" t="s">
        <v>828</v>
      </c>
      <c r="F122" s="1478" t="s">
        <v>832</v>
      </c>
      <c r="G122" s="1478"/>
      <c r="H122" s="1478"/>
      <c r="I122" s="1478"/>
      <c r="J122" s="1478"/>
      <c r="K122" s="1478"/>
    </row>
    <row r="123" spans="1:11">
      <c r="A123" s="1472" t="s">
        <v>778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759</v>
      </c>
      <c r="B124" s="1474">
        <v>2</v>
      </c>
      <c r="C124" s="1474">
        <v>2</v>
      </c>
      <c r="D124" s="1474">
        <v>2</v>
      </c>
      <c r="E124" s="1474" t="s">
        <v>858</v>
      </c>
      <c r="F124" s="1474">
        <v>2.5</v>
      </c>
      <c r="G124" s="1474">
        <v>2</v>
      </c>
      <c r="H124" s="1474">
        <v>2</v>
      </c>
      <c r="I124" s="1474">
        <v>2</v>
      </c>
      <c r="J124" s="1474">
        <v>2</v>
      </c>
      <c r="K124" s="1474">
        <v>2</v>
      </c>
    </row>
    <row r="125" spans="1:11">
      <c r="A125" s="1473" t="s">
        <v>760</v>
      </c>
      <c r="B125" s="1474" t="s">
        <v>823</v>
      </c>
      <c r="C125" s="1474" t="s">
        <v>835</v>
      </c>
      <c r="D125" s="1474" t="s">
        <v>823</v>
      </c>
      <c r="E125" s="1474" t="s">
        <v>823</v>
      </c>
      <c r="F125" s="1474" t="s">
        <v>835</v>
      </c>
      <c r="G125" s="1474" t="s">
        <v>835</v>
      </c>
      <c r="H125" s="1474" t="s">
        <v>835</v>
      </c>
      <c r="I125" s="1474" t="s">
        <v>835</v>
      </c>
      <c r="J125" s="1474" t="s">
        <v>823</v>
      </c>
      <c r="K125" s="1474" t="s">
        <v>835</v>
      </c>
    </row>
    <row r="126" spans="1:11">
      <c r="A126" s="1473" t="s">
        <v>761</v>
      </c>
      <c r="B126" s="1475">
        <v>10</v>
      </c>
      <c r="C126" s="1475">
        <v>8</v>
      </c>
      <c r="D126" s="1475">
        <v>20</v>
      </c>
      <c r="E126" s="1475">
        <v>20</v>
      </c>
      <c r="F126" s="1475">
        <v>20</v>
      </c>
      <c r="G126" s="1524">
        <v>20</v>
      </c>
      <c r="H126" s="1475">
        <v>20</v>
      </c>
      <c r="I126" s="1475">
        <v>20</v>
      </c>
      <c r="J126" s="1475">
        <v>15</v>
      </c>
      <c r="K126" s="1475">
        <v>20</v>
      </c>
    </row>
    <row r="127" spans="1:11">
      <c r="A127" s="1473" t="s">
        <v>762</v>
      </c>
      <c r="B127" s="1474" t="s">
        <v>826</v>
      </c>
      <c r="C127" s="1475" t="s">
        <v>826</v>
      </c>
      <c r="D127" s="1474" t="s">
        <v>826</v>
      </c>
      <c r="E127" s="1474" t="s">
        <v>826</v>
      </c>
      <c r="F127" s="1475" t="s">
        <v>826</v>
      </c>
      <c r="G127" s="1474" t="s">
        <v>826</v>
      </c>
      <c r="H127" s="1474" t="s">
        <v>826</v>
      </c>
      <c r="I127" s="1474" t="s">
        <v>826</v>
      </c>
      <c r="J127" s="1474" t="s">
        <v>826</v>
      </c>
      <c r="K127" s="1474" t="s">
        <v>826</v>
      </c>
    </row>
    <row r="128" spans="1:11">
      <c r="A128" s="1473" t="s">
        <v>763</v>
      </c>
      <c r="B128" s="1475">
        <v>15</v>
      </c>
      <c r="C128" s="1475">
        <v>25</v>
      </c>
      <c r="D128" s="1475">
        <v>30</v>
      </c>
      <c r="E128" s="1475">
        <v>35</v>
      </c>
      <c r="F128" s="1475">
        <v>30</v>
      </c>
      <c r="G128" s="1475">
        <v>35</v>
      </c>
      <c r="H128" s="1475">
        <v>30</v>
      </c>
      <c r="I128" s="1475">
        <v>35</v>
      </c>
      <c r="J128" s="1475">
        <v>30</v>
      </c>
      <c r="K128" s="1475">
        <v>40</v>
      </c>
    </row>
    <row r="129" spans="1:11" ht="13" thickBot="1">
      <c r="A129" s="1476" t="s">
        <v>764</v>
      </c>
      <c r="B129" s="1477" t="s">
        <v>827</v>
      </c>
      <c r="C129" s="1478" t="s">
        <v>831</v>
      </c>
      <c r="D129" s="1477" t="s">
        <v>827</v>
      </c>
      <c r="E129" s="1477" t="s">
        <v>828</v>
      </c>
      <c r="F129" s="1478" t="s">
        <v>828</v>
      </c>
      <c r="G129" s="1477" t="s">
        <v>825</v>
      </c>
      <c r="H129" s="1477" t="s">
        <v>828</v>
      </c>
      <c r="I129" s="1477" t="s">
        <v>852</v>
      </c>
      <c r="J129" s="1477" t="s">
        <v>843</v>
      </c>
      <c r="K129" s="1477" t="s">
        <v>825</v>
      </c>
    </row>
    <row r="130" spans="1:11">
      <c r="A130" s="1472" t="s">
        <v>779</v>
      </c>
      <c r="B130" s="1483"/>
      <c r="C130" s="1483"/>
      <c r="D130" s="1483"/>
      <c r="E130" s="1483"/>
      <c r="F130" s="1483"/>
      <c r="G130" s="1483"/>
      <c r="H130" s="1483"/>
      <c r="I130" s="1483"/>
      <c r="J130" s="1483"/>
      <c r="K130" s="1483"/>
    </row>
    <row r="131" spans="1:11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760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761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762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763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764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780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759</v>
      </c>
      <c r="B138" s="1474">
        <v>2</v>
      </c>
      <c r="C138" s="1474">
        <v>2</v>
      </c>
      <c r="D138" s="1475">
        <v>1</v>
      </c>
      <c r="E138" s="1475">
        <v>1</v>
      </c>
      <c r="F138" s="1475">
        <v>2</v>
      </c>
      <c r="G138" s="1474">
        <v>2</v>
      </c>
      <c r="H138" s="1474">
        <v>2</v>
      </c>
      <c r="I138" s="1474"/>
      <c r="J138" s="1474"/>
      <c r="K138" s="1474"/>
    </row>
    <row r="139" spans="1:11">
      <c r="A139" s="1473" t="s">
        <v>760</v>
      </c>
      <c r="B139" s="1474" t="s">
        <v>823</v>
      </c>
      <c r="C139" s="1474" t="s">
        <v>823</v>
      </c>
      <c r="D139" s="1475" t="s">
        <v>823</v>
      </c>
      <c r="E139" s="1475" t="s">
        <v>823</v>
      </c>
      <c r="F139" s="1475" t="s">
        <v>835</v>
      </c>
      <c r="G139" s="1474" t="s">
        <v>835</v>
      </c>
      <c r="H139" s="1474" t="s">
        <v>835</v>
      </c>
      <c r="I139" s="1474"/>
      <c r="J139" s="1474"/>
      <c r="K139" s="1474"/>
    </row>
    <row r="140" spans="1:11">
      <c r="A140" s="1473" t="s">
        <v>761</v>
      </c>
      <c r="B140" s="1475">
        <v>15</v>
      </c>
      <c r="C140" s="1475">
        <v>15</v>
      </c>
      <c r="D140" s="1475">
        <v>7</v>
      </c>
      <c r="E140" s="1475">
        <v>7</v>
      </c>
      <c r="F140" s="1475">
        <v>14</v>
      </c>
      <c r="G140" s="1475">
        <v>15</v>
      </c>
      <c r="H140" s="1479">
        <v>14</v>
      </c>
      <c r="I140" s="1475"/>
      <c r="J140" s="1475"/>
      <c r="K140" s="1475"/>
    </row>
    <row r="141" spans="1:11">
      <c r="A141" s="1473" t="s">
        <v>762</v>
      </c>
      <c r="B141" s="1474" t="s">
        <v>826</v>
      </c>
      <c r="C141" s="1474" t="s">
        <v>826</v>
      </c>
      <c r="D141" s="1475" t="s">
        <v>827</v>
      </c>
      <c r="E141" s="1475" t="s">
        <v>837</v>
      </c>
      <c r="F141" s="1475" t="s">
        <v>826</v>
      </c>
      <c r="G141" s="1474" t="s">
        <v>826</v>
      </c>
      <c r="H141" s="1474" t="s">
        <v>826</v>
      </c>
      <c r="I141" s="1475"/>
      <c r="J141" s="1475"/>
      <c r="K141" s="1475"/>
    </row>
    <row r="142" spans="1:11">
      <c r="A142" s="1473" t="s">
        <v>763</v>
      </c>
      <c r="B142" s="1475">
        <v>16</v>
      </c>
      <c r="C142" s="1475">
        <v>16</v>
      </c>
      <c r="D142" s="1475">
        <v>8</v>
      </c>
      <c r="E142" s="1475">
        <v>10</v>
      </c>
      <c r="F142" s="1475">
        <v>16</v>
      </c>
      <c r="G142" s="1475">
        <v>16</v>
      </c>
      <c r="H142" s="1475">
        <v>16</v>
      </c>
      <c r="I142" s="1475"/>
      <c r="J142" s="1475"/>
      <c r="K142" s="1475"/>
    </row>
    <row r="143" spans="1:11" ht="13" thickBot="1">
      <c r="A143" s="1476" t="s">
        <v>764</v>
      </c>
      <c r="B143" s="1477" t="s">
        <v>827</v>
      </c>
      <c r="C143" s="1477" t="s">
        <v>837</v>
      </c>
      <c r="D143" s="1478" t="s">
        <v>828</v>
      </c>
      <c r="E143" s="1477" t="s">
        <v>826</v>
      </c>
      <c r="F143" s="1477" t="s">
        <v>832</v>
      </c>
      <c r="G143" s="1477" t="s">
        <v>827</v>
      </c>
      <c r="H143" s="1477" t="s">
        <v>832</v>
      </c>
      <c r="I143" s="1477"/>
      <c r="J143" s="1477"/>
      <c r="K143" s="1477"/>
    </row>
    <row r="144" spans="1:11">
      <c r="A144" s="1472" t="s">
        <v>781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759</v>
      </c>
      <c r="B145" s="1474"/>
      <c r="C145" s="1474"/>
      <c r="D145" s="1475"/>
      <c r="E145" s="1474"/>
      <c r="F145" s="1474"/>
      <c r="G145" s="1474"/>
      <c r="H145" s="1474"/>
      <c r="I145" s="1474"/>
      <c r="J145" s="1474"/>
      <c r="K145" s="1474"/>
    </row>
    <row r="146" spans="1:11">
      <c r="A146" s="1473" t="s">
        <v>760</v>
      </c>
      <c r="B146" s="1474"/>
      <c r="C146" s="1474"/>
      <c r="D146" s="1475"/>
      <c r="E146" s="1474"/>
      <c r="F146" s="1474"/>
      <c r="G146" s="1474"/>
      <c r="H146" s="1474"/>
      <c r="I146" s="1474"/>
      <c r="J146" s="1474"/>
      <c r="K146" s="1474"/>
    </row>
    <row r="147" spans="1:11">
      <c r="A147" s="1473" t="s">
        <v>761</v>
      </c>
      <c r="B147" s="1475"/>
      <c r="C147" s="1475"/>
      <c r="D147" s="1475"/>
      <c r="E147" s="1475"/>
      <c r="F147" s="1475"/>
      <c r="G147" s="1475"/>
      <c r="H147" s="1475"/>
      <c r="I147" s="1475"/>
      <c r="J147" s="1475"/>
      <c r="K147" s="1475"/>
    </row>
    <row r="148" spans="1:11">
      <c r="A148" s="1473" t="s">
        <v>762</v>
      </c>
      <c r="B148" s="1474"/>
      <c r="C148" s="1474"/>
      <c r="D148" s="1475"/>
      <c r="E148" s="1474"/>
      <c r="F148" s="1474"/>
      <c r="G148" s="1474"/>
      <c r="H148" s="1474"/>
      <c r="I148" s="1475"/>
      <c r="J148" s="1475"/>
      <c r="K148" s="1475"/>
    </row>
    <row r="149" spans="1:11">
      <c r="A149" s="1473" t="s">
        <v>763</v>
      </c>
      <c r="B149" s="1475"/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764</v>
      </c>
      <c r="B150" s="1477"/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782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759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760</v>
      </c>
      <c r="B153" s="1474"/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761</v>
      </c>
      <c r="B154" s="1475"/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762</v>
      </c>
      <c r="B155" s="1474"/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763</v>
      </c>
      <c r="B156" s="1475"/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764</v>
      </c>
      <c r="B157" s="1477"/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853</v>
      </c>
      <c r="B158" s="1483"/>
      <c r="C158" s="1483"/>
      <c r="D158" s="1483"/>
      <c r="E158" s="1483"/>
      <c r="F158" s="1483"/>
      <c r="G158" s="1483"/>
      <c r="H158" s="1483"/>
      <c r="I158" s="1483"/>
      <c r="J158" s="1483"/>
      <c r="K158" s="1483"/>
    </row>
    <row r="159" spans="1:11">
      <c r="A159" s="1473" t="s">
        <v>759</v>
      </c>
      <c r="B159" s="1474"/>
      <c r="C159" s="1474"/>
      <c r="D159" s="1474"/>
      <c r="E159" s="1474"/>
      <c r="F159" s="1474"/>
      <c r="G159" s="1474"/>
      <c r="H159" s="1474"/>
      <c r="I159" s="1474">
        <v>1</v>
      </c>
      <c r="J159" s="1474"/>
      <c r="K159" s="1474"/>
    </row>
    <row r="160" spans="1:11">
      <c r="A160" s="1473" t="s">
        <v>760</v>
      </c>
      <c r="B160" s="1474"/>
      <c r="C160" s="1474"/>
      <c r="D160" s="1475"/>
      <c r="E160" s="1474"/>
      <c r="F160" s="1474"/>
      <c r="G160" s="1474"/>
      <c r="H160" s="1474"/>
      <c r="I160" s="1474" t="s">
        <v>835</v>
      </c>
      <c r="J160" s="1474"/>
      <c r="K160" s="1474"/>
    </row>
    <row r="161" spans="1:11">
      <c r="A161" s="1473" t="s">
        <v>761</v>
      </c>
      <c r="B161" s="1475"/>
      <c r="C161" s="1475"/>
      <c r="D161" s="1475"/>
      <c r="E161" s="1475"/>
      <c r="F161" s="1475"/>
      <c r="G161" s="1475"/>
      <c r="H161" s="1475"/>
      <c r="I161" s="1475">
        <v>1</v>
      </c>
      <c r="J161" s="1475"/>
      <c r="K161" s="1475"/>
    </row>
    <row r="162" spans="1:11">
      <c r="A162" s="1473" t="s">
        <v>762</v>
      </c>
      <c r="B162" s="1474"/>
      <c r="C162" s="1474"/>
      <c r="D162" s="1475"/>
      <c r="E162" s="1474"/>
      <c r="F162" s="1474"/>
      <c r="G162" s="1474"/>
      <c r="H162" s="1475"/>
      <c r="I162" s="1474" t="s">
        <v>826</v>
      </c>
      <c r="J162" s="1474"/>
      <c r="K162" s="1474"/>
    </row>
    <row r="163" spans="1:11">
      <c r="A163" s="1473" t="s">
        <v>763</v>
      </c>
      <c r="B163" s="1475"/>
      <c r="C163" s="1475"/>
      <c r="D163" s="1475"/>
      <c r="E163" s="1475"/>
      <c r="F163" s="1475"/>
      <c r="G163" s="1475"/>
      <c r="H163" s="1475"/>
      <c r="I163" s="1475">
        <v>150</v>
      </c>
      <c r="J163" s="1475"/>
      <c r="K163" s="1475"/>
    </row>
    <row r="164" spans="1:11" ht="13" thickBot="1">
      <c r="A164" s="1476" t="s">
        <v>764</v>
      </c>
      <c r="B164" s="1477"/>
      <c r="C164" s="1477"/>
      <c r="D164" s="1478"/>
      <c r="E164" s="1477"/>
      <c r="F164" s="1477"/>
      <c r="G164" s="1477"/>
      <c r="H164" s="1478"/>
      <c r="I164" s="1477" t="s">
        <v>827</v>
      </c>
      <c r="J164" s="1477"/>
      <c r="K164" s="1477"/>
    </row>
    <row r="165" spans="1:11">
      <c r="A165" s="1472" t="s">
        <v>334</v>
      </c>
      <c r="B165" s="1483"/>
      <c r="C165" s="1483"/>
      <c r="D165" s="1483"/>
      <c r="E165" s="1483"/>
      <c r="F165" s="1483"/>
      <c r="G165" s="1483"/>
      <c r="H165" s="1483"/>
      <c r="I165" s="1483"/>
      <c r="J165" s="1483"/>
      <c r="K165" s="1483"/>
    </row>
    <row r="166" spans="1:11">
      <c r="A166" s="1473" t="s">
        <v>759</v>
      </c>
      <c r="B166" s="1474"/>
      <c r="C166" s="1475"/>
      <c r="D166" s="1475"/>
      <c r="E166" s="1474"/>
      <c r="F166" s="1475"/>
      <c r="G166" s="1474"/>
      <c r="H166" s="1474"/>
      <c r="I166" s="1474" t="s">
        <v>854</v>
      </c>
      <c r="J166" s="1474" t="s">
        <v>854</v>
      </c>
      <c r="K166" s="1474"/>
    </row>
    <row r="167" spans="1:11">
      <c r="A167" s="1473" t="s">
        <v>760</v>
      </c>
      <c r="B167" s="1474"/>
      <c r="C167" s="1475"/>
      <c r="D167" s="1475"/>
      <c r="E167" s="1474"/>
      <c r="F167" s="1475"/>
      <c r="G167" s="1474"/>
      <c r="H167" s="1474"/>
      <c r="I167" s="1474" t="s">
        <v>835</v>
      </c>
      <c r="J167" s="1474" t="s">
        <v>835</v>
      </c>
      <c r="K167" s="1474"/>
    </row>
    <row r="168" spans="1:11">
      <c r="A168" s="1473" t="s">
        <v>761</v>
      </c>
      <c r="B168" s="1475"/>
      <c r="C168" s="1475"/>
      <c r="D168" s="1475"/>
      <c r="E168" s="1475"/>
      <c r="F168" s="1475"/>
      <c r="G168" s="1475"/>
      <c r="H168" s="1475"/>
      <c r="I168" s="1475">
        <v>20</v>
      </c>
      <c r="J168" s="1475">
        <v>5</v>
      </c>
      <c r="K168" s="1475"/>
    </row>
    <row r="169" spans="1:11">
      <c r="A169" s="1473" t="s">
        <v>762</v>
      </c>
      <c r="B169" s="1474"/>
      <c r="C169" s="1475"/>
      <c r="D169" s="1475"/>
      <c r="E169" s="1474"/>
      <c r="F169" s="1475"/>
      <c r="G169" s="1474"/>
      <c r="H169" s="1474"/>
      <c r="I169" s="1474" t="s">
        <v>826</v>
      </c>
      <c r="J169" s="1474" t="s">
        <v>826</v>
      </c>
      <c r="K169" s="1474"/>
    </row>
    <row r="170" spans="1:11">
      <c r="A170" s="1473" t="s">
        <v>763</v>
      </c>
      <c r="B170" s="1475"/>
      <c r="C170" s="1475"/>
      <c r="D170" s="1475"/>
      <c r="E170" s="1475"/>
      <c r="F170" s="1475"/>
      <c r="G170" s="1475"/>
      <c r="H170" s="1475"/>
      <c r="I170" s="1475">
        <v>30</v>
      </c>
      <c r="J170" s="1475">
        <v>10</v>
      </c>
      <c r="K170" s="1475"/>
    </row>
    <row r="171" spans="1:11" ht="13" thickBot="1">
      <c r="A171" s="1476" t="s">
        <v>764</v>
      </c>
      <c r="B171" s="1477"/>
      <c r="C171" s="1478"/>
      <c r="D171" s="1478"/>
      <c r="E171" s="1477"/>
      <c r="F171" s="1478"/>
      <c r="G171" s="1477"/>
      <c r="H171" s="1477"/>
      <c r="I171" s="1477" t="s">
        <v>827</v>
      </c>
      <c r="J171" s="1477" t="s">
        <v>827</v>
      </c>
      <c r="K171" s="1477"/>
    </row>
    <row r="172" spans="1:11">
      <c r="A172" s="1472" t="s">
        <v>855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759</v>
      </c>
      <c r="B173" s="1474"/>
      <c r="C173" s="1475"/>
      <c r="D173" s="1475"/>
      <c r="E173" s="1474"/>
      <c r="F173" s="1474"/>
      <c r="G173" s="1475"/>
      <c r="H173" s="1474"/>
      <c r="I173" s="1475">
        <v>2.5</v>
      </c>
      <c r="J173" s="1475"/>
      <c r="K173" s="1475"/>
    </row>
    <row r="174" spans="1:11">
      <c r="A174" s="1473" t="s">
        <v>760</v>
      </c>
      <c r="B174" s="1474"/>
      <c r="C174" s="1475"/>
      <c r="D174" s="1475"/>
      <c r="E174" s="1474"/>
      <c r="F174" s="1475"/>
      <c r="G174" s="1475"/>
      <c r="H174" s="1474"/>
      <c r="I174" s="1475" t="s">
        <v>835</v>
      </c>
      <c r="J174" s="1475"/>
      <c r="K174" s="1475"/>
    </row>
    <row r="175" spans="1:11">
      <c r="A175" s="1473" t="s">
        <v>761</v>
      </c>
      <c r="B175" s="1475"/>
      <c r="C175" s="1475"/>
      <c r="D175" s="1475"/>
      <c r="E175" s="1475"/>
      <c r="F175" s="1475"/>
      <c r="G175" s="1475"/>
      <c r="H175" s="1475"/>
      <c r="I175" s="1475">
        <v>50</v>
      </c>
      <c r="J175" s="1475"/>
      <c r="K175" s="1475"/>
    </row>
    <row r="176" spans="1:11">
      <c r="A176" s="1473" t="s">
        <v>762</v>
      </c>
      <c r="B176" s="1474"/>
      <c r="C176" s="1475"/>
      <c r="D176" s="1475"/>
      <c r="E176" s="1474"/>
      <c r="F176" s="1475"/>
      <c r="G176" s="1475"/>
      <c r="H176" s="1474"/>
      <c r="I176" s="1475" t="s">
        <v>826</v>
      </c>
      <c r="J176" s="1475"/>
      <c r="K176" s="1475"/>
    </row>
    <row r="177" spans="1:11">
      <c r="A177" s="1473" t="s">
        <v>763</v>
      </c>
      <c r="B177" s="1475"/>
      <c r="C177" s="1475"/>
      <c r="D177" s="1475"/>
      <c r="E177" s="1475"/>
      <c r="F177" s="1475"/>
      <c r="G177" s="1475"/>
      <c r="H177" s="1475"/>
      <c r="I177" s="1475">
        <v>100</v>
      </c>
      <c r="J177" s="1475"/>
      <c r="K177" s="1475"/>
    </row>
    <row r="178" spans="1:11" ht="13" thickBot="1">
      <c r="A178" s="1476" t="s">
        <v>764</v>
      </c>
      <c r="B178" s="1477"/>
      <c r="C178" s="1478"/>
      <c r="D178" s="1478"/>
      <c r="E178" s="1477"/>
      <c r="F178" s="1477"/>
      <c r="G178" s="1478"/>
      <c r="H178" s="1477"/>
      <c r="I178" s="1478" t="s">
        <v>827</v>
      </c>
      <c r="J178" s="1478"/>
      <c r="K178" s="1478"/>
    </row>
    <row r="179" spans="1:11">
      <c r="A179" s="1472" t="s">
        <v>859</v>
      </c>
      <c r="B179" s="1483"/>
      <c r="C179" s="1483"/>
      <c r="D179" s="1483"/>
      <c r="E179" s="1483"/>
      <c r="F179" s="1483">
        <v>0</v>
      </c>
      <c r="G179" s="1483"/>
      <c r="H179" s="1483"/>
      <c r="I179" s="1483"/>
      <c r="J179" s="1483"/>
      <c r="K179" s="1483"/>
    </row>
    <row r="180" spans="1:11">
      <c r="A180" s="1473" t="s">
        <v>759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>
        <v>1</v>
      </c>
    </row>
    <row r="181" spans="1:11">
      <c r="A181" s="1473" t="s">
        <v>760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 t="s">
        <v>835</v>
      </c>
    </row>
    <row r="182" spans="1:11">
      <c r="A182" s="1473" t="s">
        <v>761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>
        <v>10</v>
      </c>
    </row>
    <row r="183" spans="1:11">
      <c r="A183" s="1473" t="s">
        <v>762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 t="s">
        <v>860</v>
      </c>
    </row>
    <row r="184" spans="1:11">
      <c r="A184" s="1473" t="s">
        <v>763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764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783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759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760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761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762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763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764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783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759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760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761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762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763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764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783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759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760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761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762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763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764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783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759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760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761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762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763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764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783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759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760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761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762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763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764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783</v>
      </c>
      <c r="B221" s="1483"/>
      <c r="C221" s="1483"/>
      <c r="D221" s="1483"/>
      <c r="E221" s="1483"/>
      <c r="F221" s="1483">
        <v>0</v>
      </c>
      <c r="G221" s="1483"/>
      <c r="H221" s="1483"/>
      <c r="I221" s="1483"/>
      <c r="J221" s="1483"/>
      <c r="K221" s="1483"/>
    </row>
    <row r="222" spans="1:11">
      <c r="A222" s="1473" t="s">
        <v>759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760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761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762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763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764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783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759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760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761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762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763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764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783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759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760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761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762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763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764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783</v>
      </c>
      <c r="B242" s="1483"/>
      <c r="C242" s="1483"/>
      <c r="D242" s="1483"/>
      <c r="E242" s="1483"/>
      <c r="F242" s="1483">
        <v>0</v>
      </c>
      <c r="G242" s="1483"/>
      <c r="H242" s="1483"/>
      <c r="I242" s="1483"/>
      <c r="J242" s="1483"/>
      <c r="K242" s="1483"/>
    </row>
    <row r="243" spans="1:11">
      <c r="A243" s="1473" t="s">
        <v>759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760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761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762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763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764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784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785</v>
      </c>
      <c r="B250" s="1474" t="s">
        <v>833</v>
      </c>
      <c r="C250" s="1474" t="s">
        <v>823</v>
      </c>
      <c r="D250" s="1474" t="s">
        <v>823</v>
      </c>
      <c r="E250" s="1474" t="s">
        <v>823</v>
      </c>
      <c r="F250" s="1474" t="s">
        <v>823</v>
      </c>
      <c r="G250" s="1474" t="s">
        <v>835</v>
      </c>
      <c r="H250" s="1474" t="s">
        <v>835</v>
      </c>
      <c r="I250" s="1474"/>
      <c r="J250" s="1474"/>
      <c r="K250" s="1474"/>
    </row>
    <row r="251" spans="1:11">
      <c r="A251" s="1480" t="s">
        <v>786</v>
      </c>
      <c r="B251" s="1474"/>
      <c r="C251" s="1474"/>
      <c r="D251" s="1475"/>
      <c r="E251" s="1474"/>
      <c r="F251" s="1475"/>
      <c r="G251" s="1474"/>
      <c r="H251" s="1474"/>
      <c r="I251" s="1474"/>
      <c r="J251" s="1474"/>
      <c r="K251" s="1474"/>
    </row>
    <row r="252" spans="1:11">
      <c r="A252" s="1480" t="s">
        <v>787</v>
      </c>
      <c r="B252" s="1475"/>
      <c r="C252" s="1475"/>
      <c r="D252" s="1475"/>
      <c r="E252" s="1474"/>
      <c r="F252" s="1475"/>
      <c r="G252" s="1474"/>
      <c r="H252" s="1474"/>
      <c r="I252" s="1474"/>
      <c r="J252" s="1474"/>
      <c r="K252" s="1474"/>
    </row>
    <row r="253" spans="1:11" ht="13" thickBot="1">
      <c r="A253" s="1482" t="s">
        <v>788</v>
      </c>
      <c r="B253" s="1478"/>
      <c r="C253" s="1478"/>
      <c r="D253" s="1478"/>
      <c r="E253" s="1477"/>
      <c r="F253" s="1478"/>
      <c r="G253" s="1477"/>
      <c r="H253" s="1477"/>
      <c r="I253" s="1478"/>
      <c r="J253" s="1478"/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8" bestFit="1" customWidth="1"/>
    <col min="2" max="9" width="9.1640625" style="1468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67" t="s">
        <v>792</v>
      </c>
      <c r="C3" s="1467"/>
      <c r="D3" s="1467"/>
      <c r="E3" s="1467"/>
      <c r="F3" s="1467"/>
      <c r="G3" s="1467"/>
    </row>
    <row r="4" spans="1:11" ht="13" thickBot="1">
      <c r="A4" s="1489" t="s">
        <v>793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91" t="s">
        <v>794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</row>
    <row r="6" spans="1:11">
      <c r="A6" s="1509" t="s">
        <v>795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509" t="s">
        <v>796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</row>
    <row r="8" spans="1:11">
      <c r="A8" s="1509" t="s">
        <v>797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</row>
    <row r="9" spans="1:11">
      <c r="A9" s="1510" t="s">
        <v>798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 ht="13" thickBot="1">
      <c r="A10" s="1511" t="s">
        <v>799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791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</row>
    <row r="15" spans="1:11">
      <c r="A15" s="1503">
        <v>2</v>
      </c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</row>
    <row r="16" spans="1:11" ht="13" thickBot="1">
      <c r="A16" s="1505">
        <v>3</v>
      </c>
      <c r="B16" s="1506"/>
      <c r="C16" s="1495"/>
      <c r="D16" s="1495"/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2" t="s">
        <v>800</v>
      </c>
    </row>
    <row r="2" spans="1:11" ht="13" thickBot="1"/>
    <row r="3" spans="1:11" ht="13" thickBot="1">
      <c r="A3" s="1470" t="s">
        <v>804</v>
      </c>
      <c r="B3" s="1471" t="s">
        <v>864</v>
      </c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805</v>
      </c>
    </row>
    <row r="2" spans="1:11" ht="13" thickBot="1"/>
    <row r="3" spans="1:11" ht="13" thickBot="1">
      <c r="A3" s="1470" t="s">
        <v>804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3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3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2016-11-27T10:07:38Z</dcterms:modified>
</cp:coreProperties>
</file>