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Secure Folders\Research\Work\Projects\Reform\PSR1809_Population Health\X. Misc Tasks\NHS Vis Challenge - Charlie\"/>
    </mc:Choice>
  </mc:AlternateContent>
  <bookViews>
    <workbookView xWindow="0" yWindow="0" windowWidth="28800" windowHeight="12300" activeTab="4"/>
  </bookViews>
  <sheets>
    <sheet name="Fast Food LA Data-raw" sheetId="1" r:id="rId1"/>
    <sheet name="Mapping 2018 LAs to 2019 LAs" sheetId="2" r:id="rId2"/>
    <sheet name="2018 LAs to Merge" sheetId="3" r:id="rId3"/>
    <sheet name="Merged LAs" sheetId="4" r:id="rId4"/>
    <sheet name="2019 LAs &amp; Fast Food Outlets" sheetId="6" r:id="rId5"/>
  </sheets>
  <definedNames>
    <definedName name="_xlnm._FilterDatabase" localSheetId="2" hidden="1">'2018 LAs to Merge'!$A$1:$E$15</definedName>
    <definedName name="_xlnm._FilterDatabase" localSheetId="4" hidden="1">'2019 LAs &amp; Fast Food Outlets'!$A$1:$F$318</definedName>
    <definedName name="_xlnm._FilterDatabase" localSheetId="0" hidden="1">'Fast Food LA Data-raw'!$B$4:$G$330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K5" i="1"/>
  <c r="J5" i="1"/>
  <c r="L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5" i="1"/>
  <c r="G15" i="3" l="1"/>
  <c r="G14" i="3"/>
  <c r="G13" i="3"/>
  <c r="G12" i="3"/>
  <c r="G11" i="3"/>
  <c r="G10" i="3"/>
  <c r="G9" i="3"/>
  <c r="G8" i="3"/>
  <c r="G7" i="3"/>
  <c r="G6" i="3"/>
  <c r="G5" i="3"/>
  <c r="G4" i="3"/>
  <c r="G3" i="3"/>
  <c r="G2" i="3"/>
  <c r="C5" i="4"/>
  <c r="C4" i="4"/>
  <c r="C6" i="4"/>
  <c r="C2" i="4"/>
  <c r="C3" i="4"/>
  <c r="H3" i="3"/>
  <c r="H7" i="3"/>
  <c r="H8" i="3"/>
  <c r="H9" i="3"/>
  <c r="H10" i="3"/>
  <c r="H11" i="3"/>
  <c r="H12" i="3"/>
  <c r="H13" i="3"/>
  <c r="H14" i="3"/>
  <c r="H15" i="3"/>
  <c r="H2" i="3"/>
  <c r="H4" i="3"/>
  <c r="H5" i="3"/>
  <c r="H6" i="3"/>
  <c r="F4" i="4" l="1"/>
  <c r="D4" i="4"/>
  <c r="D2" i="4"/>
  <c r="F2" i="4"/>
  <c r="E2" i="4" s="1"/>
  <c r="D5" i="4"/>
  <c r="E5" i="4" s="1"/>
  <c r="F5" i="4"/>
  <c r="F3" i="4"/>
  <c r="D3" i="4"/>
  <c r="E3" i="4" s="1"/>
  <c r="F6" i="4"/>
  <c r="D6" i="4"/>
  <c r="E4" i="4" l="1"/>
  <c r="E6" i="4"/>
</calcChain>
</file>

<file path=xl/sharedStrings.xml><?xml version="1.0" encoding="utf-8"?>
<sst xmlns="http://schemas.openxmlformats.org/spreadsheetml/2006/main" count="2407" uniqueCount="705">
  <si>
    <t>Return to Notes Page</t>
  </si>
  <si>
    <t>PHE Centre</t>
  </si>
  <si>
    <t>LA code</t>
  </si>
  <si>
    <t>LA name</t>
  </si>
  <si>
    <t>Count of outlets</t>
  </si>
  <si>
    <t>Rate per 100,000 population</t>
  </si>
  <si>
    <t>London</t>
  </si>
  <si>
    <t>E09000001</t>
  </si>
  <si>
    <t>City of London*</t>
  </si>
  <si>
    <t>*</t>
  </si>
  <si>
    <t>North West</t>
  </si>
  <si>
    <t>E06000009</t>
  </si>
  <si>
    <t>Blackpool</t>
  </si>
  <si>
    <t>E09000007</t>
  </si>
  <si>
    <t>Camden</t>
  </si>
  <si>
    <t>E07000117</t>
  </si>
  <si>
    <t>Burnley</t>
  </si>
  <si>
    <t>East Midlands</t>
  </si>
  <si>
    <t>E07000137</t>
  </si>
  <si>
    <t>East Lindsey</t>
  </si>
  <si>
    <t>East of England</t>
  </si>
  <si>
    <t>E07000145</t>
  </si>
  <si>
    <t>Great Yarmouth</t>
  </si>
  <si>
    <t>North East</t>
  </si>
  <si>
    <t>E06000001</t>
  </si>
  <si>
    <t>Hartlepool</t>
  </si>
  <si>
    <t>E07000148</t>
  </si>
  <si>
    <t>Norwich</t>
  </si>
  <si>
    <t>Yorkshire and Humber</t>
  </si>
  <si>
    <t>E07000168</t>
  </si>
  <si>
    <t>Scarborough</t>
  </si>
  <si>
    <t>E07000034</t>
  </si>
  <si>
    <t>Chesterfield</t>
  </si>
  <si>
    <t>E06000010</t>
  </si>
  <si>
    <t>Kingston upon Hull</t>
  </si>
  <si>
    <t>E07000120</t>
  </si>
  <si>
    <t>Hyndburn</t>
  </si>
  <si>
    <t>E06000005</t>
  </si>
  <si>
    <t>Darlington</t>
  </si>
  <si>
    <t>E06000008</t>
  </si>
  <si>
    <t>Blackburn with Darwen</t>
  </si>
  <si>
    <t>E08000034</t>
  </si>
  <si>
    <t>Kirklees</t>
  </si>
  <si>
    <t>E07000123</t>
  </si>
  <si>
    <t>Preston</t>
  </si>
  <si>
    <t>E08000008</t>
  </si>
  <si>
    <t>Tameside</t>
  </si>
  <si>
    <t>E08000032</t>
  </si>
  <si>
    <t>Bradford</t>
  </si>
  <si>
    <t>E08000021</t>
  </si>
  <si>
    <t>Newcastle upon Tyne</t>
  </si>
  <si>
    <t>E08000003</t>
  </si>
  <si>
    <t>Manchester</t>
  </si>
  <si>
    <t>E08000036</t>
  </si>
  <si>
    <t>Wakefield</t>
  </si>
  <si>
    <t>E08000024</t>
  </si>
  <si>
    <t>Sunderland</t>
  </si>
  <si>
    <t>E06000016</t>
  </si>
  <si>
    <t>Leicester</t>
  </si>
  <si>
    <t>E08000033</t>
  </si>
  <si>
    <t>Calderdale</t>
  </si>
  <si>
    <t>E08000037</t>
  </si>
  <si>
    <t>Gateshead</t>
  </si>
  <si>
    <t>E09000030</t>
  </si>
  <si>
    <t>Tower Hamlets</t>
  </si>
  <si>
    <t>E07000138</t>
  </si>
  <si>
    <t>Lincoln</t>
  </si>
  <si>
    <t>E08000001</t>
  </si>
  <si>
    <t>Bolton</t>
  </si>
  <si>
    <t>E08000005</t>
  </si>
  <si>
    <t>Rochdale</t>
  </si>
  <si>
    <t>E06000018</t>
  </si>
  <si>
    <t>Nottingham</t>
  </si>
  <si>
    <t>E06000002</t>
  </si>
  <si>
    <t>Middlesbrough</t>
  </si>
  <si>
    <t>E07000037</t>
  </si>
  <si>
    <t>High Peak</t>
  </si>
  <si>
    <t>E08000006</t>
  </si>
  <si>
    <t>Salford</t>
  </si>
  <si>
    <t>E08000007</t>
  </si>
  <si>
    <t>Stockport</t>
  </si>
  <si>
    <t>E08000012</t>
  </si>
  <si>
    <t>Liverpool</t>
  </si>
  <si>
    <t>E06000012</t>
  </si>
  <si>
    <t>North East Lincolnshire</t>
  </si>
  <si>
    <t>E07000202</t>
  </si>
  <si>
    <t>Ipswich</t>
  </si>
  <si>
    <t>South West</t>
  </si>
  <si>
    <t>E07000053</t>
  </si>
  <si>
    <t>Weymouth and Portland</t>
  </si>
  <si>
    <t>E07000119</t>
  </si>
  <si>
    <t>Fylde</t>
  </si>
  <si>
    <t>E08000002</t>
  </si>
  <si>
    <t>Bury^</t>
  </si>
  <si>
    <t>E07000243</t>
  </si>
  <si>
    <t>Stevenage</t>
  </si>
  <si>
    <t>E08000009</t>
  </si>
  <si>
    <t>Trafford</t>
  </si>
  <si>
    <t>South East</t>
  </si>
  <si>
    <t>E06000044</t>
  </si>
  <si>
    <t>Portsmouth</t>
  </si>
  <si>
    <t>E07000027</t>
  </si>
  <si>
    <t>Barrow-in-Furness</t>
  </si>
  <si>
    <t>E08000004</t>
  </si>
  <si>
    <t>Oldham</t>
  </si>
  <si>
    <t>West Midlands</t>
  </si>
  <si>
    <t>E06000021</t>
  </si>
  <si>
    <t>Stoke-on-Trent</t>
  </si>
  <si>
    <t>E08000017</t>
  </si>
  <si>
    <t>Doncaster</t>
  </si>
  <si>
    <t>E08000035</t>
  </si>
  <si>
    <t>Leeds</t>
  </si>
  <si>
    <t>E07000125</t>
  </si>
  <si>
    <t>Rossendale</t>
  </si>
  <si>
    <t>E06000038</t>
  </si>
  <si>
    <t>Reading</t>
  </si>
  <si>
    <t>E07000192</t>
  </si>
  <si>
    <t>Cannock Chase</t>
  </si>
  <si>
    <t>E06000043</t>
  </si>
  <si>
    <t>Brighton and Hove</t>
  </si>
  <si>
    <t>E09000033</t>
  </si>
  <si>
    <t>Westminster</t>
  </si>
  <si>
    <t>E07000193</t>
  </si>
  <si>
    <t>East Staffordshire</t>
  </si>
  <si>
    <t>E06000047</t>
  </si>
  <si>
    <t>County Durham</t>
  </si>
  <si>
    <t>E08000016</t>
  </si>
  <si>
    <t>Barnsley</t>
  </si>
  <si>
    <t>E07000122</t>
  </si>
  <si>
    <t>Pendle</t>
  </si>
  <si>
    <t>E08000019</t>
  </si>
  <si>
    <t>Sheffield</t>
  </si>
  <si>
    <t>E08000028</t>
  </si>
  <si>
    <t>Sandwell</t>
  </si>
  <si>
    <t>E06000003</t>
  </si>
  <si>
    <t>Redcar and Cleveland</t>
  </si>
  <si>
    <t>E07000128</t>
  </si>
  <si>
    <t>Wyre</t>
  </si>
  <si>
    <t>E06000015</t>
  </si>
  <si>
    <t>Derby</t>
  </si>
  <si>
    <t>E07000062</t>
  </si>
  <si>
    <t>Hastings</t>
  </si>
  <si>
    <t>E08000031</t>
  </si>
  <si>
    <t>Wolverhampton</t>
  </si>
  <si>
    <t>E06000028</t>
  </si>
  <si>
    <t>Bournemouth</t>
  </si>
  <si>
    <t>E07000237</t>
  </si>
  <si>
    <t>Worcester</t>
  </si>
  <si>
    <t>E09000022</t>
  </si>
  <si>
    <t>Lambeth</t>
  </si>
  <si>
    <t>E06000023</t>
  </si>
  <si>
    <t>Bristol</t>
  </si>
  <si>
    <t>E08000023</t>
  </si>
  <si>
    <t>South Tyneside</t>
  </si>
  <si>
    <t>E08000010</t>
  </si>
  <si>
    <t>Wigan</t>
  </si>
  <si>
    <t>E08000018</t>
  </si>
  <si>
    <t>Rotherham</t>
  </si>
  <si>
    <t>E07000114</t>
  </si>
  <si>
    <t>Thanet</t>
  </si>
  <si>
    <t>E06000033</t>
  </si>
  <si>
    <t>Southend-on-Sea</t>
  </si>
  <si>
    <t>E07000201</t>
  </si>
  <si>
    <t>Forest Heath</t>
  </si>
  <si>
    <t>E08000030</t>
  </si>
  <si>
    <t>Walsall</t>
  </si>
  <si>
    <t>E07000121</t>
  </si>
  <si>
    <t>Lancaster</t>
  </si>
  <si>
    <t>E07000112</t>
  </si>
  <si>
    <t>Shepway</t>
  </si>
  <si>
    <t>E09000019</t>
  </si>
  <si>
    <t>Islington</t>
  </si>
  <si>
    <t>E07000031</t>
  </si>
  <si>
    <t>South Lakeland</t>
  </si>
  <si>
    <t>E07000174</t>
  </si>
  <si>
    <t>Mansfield</t>
  </si>
  <si>
    <t>E09000023</t>
  </si>
  <si>
    <t>Lewisham</t>
  </si>
  <si>
    <t>E07000229</t>
  </si>
  <si>
    <t>Worthing</t>
  </si>
  <si>
    <t>E07000118</t>
  </si>
  <si>
    <t>Chorley</t>
  </si>
  <si>
    <t>E08000013</t>
  </si>
  <si>
    <t>St. Helens</t>
  </si>
  <si>
    <t>E07000126</t>
  </si>
  <si>
    <t>South Ribble</t>
  </si>
  <si>
    <t>E07000147</t>
  </si>
  <si>
    <t>North Norfolk</t>
  </si>
  <si>
    <t>E07000008</t>
  </si>
  <si>
    <t>Cambridge</t>
  </si>
  <si>
    <t>E07000036</t>
  </si>
  <si>
    <t>Erewash</t>
  </si>
  <si>
    <t>E09000028</t>
  </si>
  <si>
    <t>Southwark</t>
  </si>
  <si>
    <t>E08000015</t>
  </si>
  <si>
    <t>Wirral</t>
  </si>
  <si>
    <t>E07000218</t>
  </si>
  <si>
    <t>North Warwickshire</t>
  </si>
  <si>
    <t>E06000014</t>
  </si>
  <si>
    <t>York</t>
  </si>
  <si>
    <t>E07000195</t>
  </si>
  <si>
    <t>Newcastle-under-Lyme</t>
  </si>
  <si>
    <t>E08000014</t>
  </si>
  <si>
    <t>Sefton</t>
  </si>
  <si>
    <t>E08000026</t>
  </si>
  <si>
    <t>Coventry</t>
  </si>
  <si>
    <t>E09000008</t>
  </si>
  <si>
    <t>Croydon</t>
  </si>
  <si>
    <t>E06000029</t>
  </si>
  <si>
    <t>Poole</t>
  </si>
  <si>
    <t>E06000004</t>
  </si>
  <si>
    <t>Stockton-on-Tees</t>
  </si>
  <si>
    <t>E07000124</t>
  </si>
  <si>
    <t>Ribble Valley</t>
  </si>
  <si>
    <t>E06000057</t>
  </si>
  <si>
    <t>Northumberland</t>
  </si>
  <si>
    <t>E09000012</t>
  </si>
  <si>
    <t>Hackney</t>
  </si>
  <si>
    <t>E09000031</t>
  </si>
  <si>
    <t>Waltham Forest</t>
  </si>
  <si>
    <t>E06000027</t>
  </si>
  <si>
    <t>Torbay</t>
  </si>
  <si>
    <t>E07000026</t>
  </si>
  <si>
    <t>Allerdale</t>
  </si>
  <si>
    <t>E07000206</t>
  </si>
  <si>
    <t>Waveney</t>
  </si>
  <si>
    <t>E08000022</t>
  </si>
  <si>
    <t>North Tyneside</t>
  </si>
  <si>
    <t>E09000005</t>
  </si>
  <si>
    <t>Brent</t>
  </si>
  <si>
    <t>E07000198</t>
  </si>
  <si>
    <t>Staffordshire Moorlands</t>
  </si>
  <si>
    <t>E07000170</t>
  </si>
  <si>
    <t>Ashfield</t>
  </si>
  <si>
    <t>E07000029</t>
  </si>
  <si>
    <t>Copeland</t>
  </si>
  <si>
    <t>E06000013</t>
  </si>
  <si>
    <t>North Lincolnshire</t>
  </si>
  <si>
    <t>E06000007</t>
  </si>
  <si>
    <t>Warrington</t>
  </si>
  <si>
    <t>E08000027</t>
  </si>
  <si>
    <t>Dudley</t>
  </si>
  <si>
    <t>E07000103</t>
  </si>
  <si>
    <t>Watford</t>
  </si>
  <si>
    <t>E07000033</t>
  </si>
  <si>
    <t>Bolsover</t>
  </si>
  <si>
    <t>E09000016</t>
  </si>
  <si>
    <t>Havering</t>
  </si>
  <si>
    <t>E07000028</t>
  </si>
  <si>
    <t>Carlisle</t>
  </si>
  <si>
    <t>E07000030</t>
  </si>
  <si>
    <t>Eden</t>
  </si>
  <si>
    <t>E07000132</t>
  </si>
  <si>
    <t>Hinckley and Bosworth</t>
  </si>
  <si>
    <t>E07000167</t>
  </si>
  <si>
    <t>Ryedale</t>
  </si>
  <si>
    <t>E07000076</t>
  </si>
  <si>
    <t>Tendring</t>
  </si>
  <si>
    <t>E07000061</t>
  </si>
  <si>
    <t>Eastbourne</t>
  </si>
  <si>
    <t>E06000046</t>
  </si>
  <si>
    <t>Isle of Wight</t>
  </si>
  <si>
    <t>E06000042</t>
  </si>
  <si>
    <t>Milton Keynes</t>
  </si>
  <si>
    <t>E07000107</t>
  </si>
  <si>
    <t>Dartford</t>
  </si>
  <si>
    <t>E07000069</t>
  </si>
  <si>
    <t>Castle Point</t>
  </si>
  <si>
    <t>E07000092</t>
  </si>
  <si>
    <t>Rushmoor</t>
  </si>
  <si>
    <t>E07000156</t>
  </si>
  <si>
    <t>Wellingborough</t>
  </si>
  <si>
    <t>E06000055</t>
  </si>
  <si>
    <t>Bedford</t>
  </si>
  <si>
    <t>E07000163</t>
  </si>
  <si>
    <t>Craven</t>
  </si>
  <si>
    <t>E06000045</t>
  </si>
  <si>
    <t>Southampton</t>
  </si>
  <si>
    <t>E09000024</t>
  </si>
  <si>
    <t>Merton</t>
  </si>
  <si>
    <t>E06000011</t>
  </si>
  <si>
    <t>East Riding of Yorkshire</t>
  </si>
  <si>
    <t>E06000031</t>
  </si>
  <si>
    <t>Peterborough</t>
  </si>
  <si>
    <t>E06000032</t>
  </si>
  <si>
    <t>Luton</t>
  </si>
  <si>
    <t>E07000010</t>
  </si>
  <si>
    <t>Fenland</t>
  </si>
  <si>
    <t>E07000171</t>
  </si>
  <si>
    <t>Bassetlaw</t>
  </si>
  <si>
    <t>E06000006</t>
  </si>
  <si>
    <t>Halton</t>
  </si>
  <si>
    <t>E07000223</t>
  </si>
  <si>
    <t>Adur</t>
  </si>
  <si>
    <t>E07000108</t>
  </si>
  <si>
    <t>Dover</t>
  </si>
  <si>
    <t>E07000032</t>
  </si>
  <si>
    <t>Amber Valley</t>
  </si>
  <si>
    <t>E09000025</t>
  </si>
  <si>
    <t>Newham</t>
  </si>
  <si>
    <t>E07000239</t>
  </si>
  <si>
    <t>Wyre Forest</t>
  </si>
  <si>
    <t>E07000153</t>
  </si>
  <si>
    <t>Kettering</t>
  </si>
  <si>
    <t>E07000074</t>
  </si>
  <si>
    <t>Maldon</t>
  </si>
  <si>
    <t>E09000013</t>
  </si>
  <si>
    <t>Hammersmith and Fulham</t>
  </si>
  <si>
    <t>E06000034</t>
  </si>
  <si>
    <t>Thurrock</t>
  </si>
  <si>
    <t>E07000078</t>
  </si>
  <si>
    <t>Cheltenham</t>
  </si>
  <si>
    <t>E07000090</t>
  </si>
  <si>
    <t>Havant</t>
  </si>
  <si>
    <t>E09000029</t>
  </si>
  <si>
    <t>Sutton</t>
  </si>
  <si>
    <t>E07000066</t>
  </si>
  <si>
    <t>Basildon</t>
  </si>
  <si>
    <t>E09000011</t>
  </si>
  <si>
    <t>Greenwich</t>
  </si>
  <si>
    <t>E06000020</t>
  </si>
  <si>
    <t>Telford and Wrekin</t>
  </si>
  <si>
    <t>E07000088</t>
  </si>
  <si>
    <t>Gosport</t>
  </si>
  <si>
    <t>E07000068</t>
  </si>
  <si>
    <t>Brentwood</t>
  </si>
  <si>
    <t>E07000188</t>
  </si>
  <si>
    <t>Sedgemoor</t>
  </si>
  <si>
    <t>E06000049</t>
  </si>
  <si>
    <t>Cheshire East</t>
  </si>
  <si>
    <t>E07000095</t>
  </si>
  <si>
    <t>Broxbourne</t>
  </si>
  <si>
    <t>E07000146</t>
  </si>
  <si>
    <t>King's Lynn and West Norfolk</t>
  </si>
  <si>
    <t>E07000175</t>
  </si>
  <si>
    <t>Newark and Sherwood</t>
  </si>
  <si>
    <t>E09000002</t>
  </si>
  <si>
    <t>Barking and Dagenham</t>
  </si>
  <si>
    <t>E07000169</t>
  </si>
  <si>
    <t>Selby</t>
  </si>
  <si>
    <t>E07000073</t>
  </si>
  <si>
    <t>Harlow</t>
  </si>
  <si>
    <t>E09000017</t>
  </si>
  <si>
    <t>Hillingdon</t>
  </si>
  <si>
    <t>E07000154</t>
  </si>
  <si>
    <t>Northampton</t>
  </si>
  <si>
    <t>E07000217</t>
  </si>
  <si>
    <t>Woking</t>
  </si>
  <si>
    <t>E06000050</t>
  </si>
  <si>
    <t>Cheshire West and Chester</t>
  </si>
  <si>
    <t>E07000109</t>
  </si>
  <si>
    <t>Gravesham</t>
  </si>
  <si>
    <t>E07000043</t>
  </si>
  <si>
    <t>North Devon</t>
  </si>
  <si>
    <t>E07000113</t>
  </si>
  <si>
    <t>Swale</t>
  </si>
  <si>
    <t>E07000224</t>
  </si>
  <si>
    <t>Arun</t>
  </si>
  <si>
    <t>E06000053</t>
  </si>
  <si>
    <t>Isles of Scilly</t>
  </si>
  <si>
    <t>E07000081</t>
  </si>
  <si>
    <t>Gloucester</t>
  </si>
  <si>
    <t>E07000199</t>
  </si>
  <si>
    <t>Tamworth</t>
  </si>
  <si>
    <t>E07000172</t>
  </si>
  <si>
    <t>Broxtowe</t>
  </si>
  <si>
    <t>E07000166</t>
  </si>
  <si>
    <t>Richmondshire</t>
  </si>
  <si>
    <t>E06000052</t>
  </si>
  <si>
    <t>Cornwall</t>
  </si>
  <si>
    <t>E09000032</t>
  </si>
  <si>
    <t>Wandsworth</t>
  </si>
  <si>
    <t>E07000234</t>
  </si>
  <si>
    <t>Bromsgrove</t>
  </si>
  <si>
    <t>E07000052</t>
  </si>
  <si>
    <t>West Dorset</t>
  </si>
  <si>
    <t>E07000219</t>
  </si>
  <si>
    <t>Nuneaton and Bedworth</t>
  </si>
  <si>
    <t>E06000035</t>
  </si>
  <si>
    <t>Medway</t>
  </si>
  <si>
    <t>E07000220</t>
  </si>
  <si>
    <t>Rugby</t>
  </si>
  <si>
    <t>E07000106</t>
  </si>
  <si>
    <t>Canterbury</t>
  </si>
  <si>
    <t>E09000004</t>
  </si>
  <si>
    <t>Bexley</t>
  </si>
  <si>
    <t>E07000135</t>
  </si>
  <si>
    <t>Oadby and Wigston</t>
  </si>
  <si>
    <t>E07000141</t>
  </si>
  <si>
    <t>South Kesteven</t>
  </si>
  <si>
    <t>E07000236</t>
  </si>
  <si>
    <t>Redditch</t>
  </si>
  <si>
    <t>E07000165</t>
  </si>
  <si>
    <t>Harrogate</t>
  </si>
  <si>
    <t>E07000098</t>
  </si>
  <si>
    <t>Hertsmere</t>
  </si>
  <si>
    <t>E06000037</t>
  </si>
  <si>
    <t>West Berkshire</t>
  </si>
  <si>
    <t>E07000045</t>
  </si>
  <si>
    <t>Teignbridge</t>
  </si>
  <si>
    <t>E07000046</t>
  </si>
  <si>
    <t>Torridge</t>
  </si>
  <si>
    <t>E06000026</t>
  </si>
  <si>
    <t>Plymouth</t>
  </si>
  <si>
    <t>E06000039</t>
  </si>
  <si>
    <t>Slough</t>
  </si>
  <si>
    <t>E07000178</t>
  </si>
  <si>
    <t>Oxford</t>
  </si>
  <si>
    <t>E07000134</t>
  </si>
  <si>
    <t>North West Leicestershire</t>
  </si>
  <si>
    <t>E07000136</t>
  </si>
  <si>
    <t>Boston</t>
  </si>
  <si>
    <t>E07000041</t>
  </si>
  <si>
    <t>Exeter</t>
  </si>
  <si>
    <t>E09000021</t>
  </si>
  <si>
    <t>Kingston upon Thames</t>
  </si>
  <si>
    <t>E07000047</t>
  </si>
  <si>
    <t>West Devon</t>
  </si>
  <si>
    <t>E09000010</t>
  </si>
  <si>
    <t>Enfield</t>
  </si>
  <si>
    <t>E09000006</t>
  </si>
  <si>
    <t>Bromley</t>
  </si>
  <si>
    <t>E07000130</t>
  </si>
  <si>
    <t>Charnwood</t>
  </si>
  <si>
    <t>E07000214</t>
  </si>
  <si>
    <t>Surrey Heath</t>
  </si>
  <si>
    <t>E07000142</t>
  </si>
  <si>
    <t>West Lindsey</t>
  </si>
  <si>
    <t>E07000048</t>
  </si>
  <si>
    <t>Christchurch</t>
  </si>
  <si>
    <t>E07000133</t>
  </si>
  <si>
    <t>Melton</t>
  </si>
  <si>
    <t>E06000022</t>
  </si>
  <si>
    <t>Bath and North East Somerset</t>
  </si>
  <si>
    <t>E09000009</t>
  </si>
  <si>
    <t>Ealing</t>
  </si>
  <si>
    <t>E08000025</t>
  </si>
  <si>
    <t>Birmingham</t>
  </si>
  <si>
    <t>E07000051</t>
  </si>
  <si>
    <t>Purbeck</t>
  </si>
  <si>
    <t>E09000014</t>
  </si>
  <si>
    <t>Haringey</t>
  </si>
  <si>
    <t>E07000197</t>
  </si>
  <si>
    <t>Stafford</t>
  </si>
  <si>
    <t>E07000091</t>
  </si>
  <si>
    <t>New Forest</t>
  </si>
  <si>
    <t>E07000099</t>
  </si>
  <si>
    <t>North Hertfordshire</t>
  </si>
  <si>
    <t>E07000140</t>
  </si>
  <si>
    <t>South Holland</t>
  </si>
  <si>
    <t>E07000006</t>
  </si>
  <si>
    <t>South Bucks</t>
  </si>
  <si>
    <t>E09000018</t>
  </si>
  <si>
    <t>Hounslow</t>
  </si>
  <si>
    <t>E07000173</t>
  </si>
  <si>
    <t>Gedling</t>
  </si>
  <si>
    <t>E07000152</t>
  </si>
  <si>
    <t>East Northamptonshire</t>
  </si>
  <si>
    <t>E07000039</t>
  </si>
  <si>
    <t>South Derbyshire</t>
  </si>
  <si>
    <t>E06000040</t>
  </si>
  <si>
    <t>Windsor and Maidenhead</t>
  </si>
  <si>
    <t>E07000208</t>
  </si>
  <si>
    <t>Epsom and Ewell</t>
  </si>
  <si>
    <t>E07000011</t>
  </si>
  <si>
    <t>Huntingdonshire</t>
  </si>
  <si>
    <t>E07000204</t>
  </si>
  <si>
    <t>St Edmundsbury</t>
  </si>
  <si>
    <t>E07000177</t>
  </si>
  <si>
    <t>Cherwell</t>
  </si>
  <si>
    <t>E07000096</t>
  </si>
  <si>
    <t>Dacorum</t>
  </si>
  <si>
    <t>E07000067</t>
  </si>
  <si>
    <t>Braintree</t>
  </si>
  <si>
    <t>E07000110</t>
  </si>
  <si>
    <t>Maidstone</t>
  </si>
  <si>
    <t>E07000116</t>
  </si>
  <si>
    <t>Tunbridge Wells</t>
  </si>
  <si>
    <t>E07000226</t>
  </si>
  <si>
    <t>Crawley</t>
  </si>
  <si>
    <t>E07000222</t>
  </si>
  <si>
    <t>Warwick</t>
  </si>
  <si>
    <t>E07000082</t>
  </si>
  <si>
    <t>Stroud</t>
  </si>
  <si>
    <t>E07000071</t>
  </si>
  <si>
    <t>Colchester</t>
  </si>
  <si>
    <t>E07000189</t>
  </si>
  <si>
    <t>South Somerset</t>
  </si>
  <si>
    <t>E06000030</t>
  </si>
  <si>
    <t>Swindon</t>
  </si>
  <si>
    <t>E07000127</t>
  </si>
  <si>
    <t>West Lancashire</t>
  </si>
  <si>
    <t>E07000212</t>
  </si>
  <si>
    <t>Runnymede</t>
  </si>
  <si>
    <t>E07000009</t>
  </si>
  <si>
    <t>East Cambridgeshire</t>
  </si>
  <si>
    <t>E09000020</t>
  </si>
  <si>
    <t>Kensington and Chelsea</t>
  </si>
  <si>
    <t>E08000029</t>
  </si>
  <si>
    <t>Solihull</t>
  </si>
  <si>
    <t>E07000035</t>
  </si>
  <si>
    <t>Derbyshire Dales</t>
  </si>
  <si>
    <t>E09000015</t>
  </si>
  <si>
    <t>Harrow</t>
  </si>
  <si>
    <t>E07000225</t>
  </si>
  <si>
    <t>Chichester</t>
  </si>
  <si>
    <t>E07000191</t>
  </si>
  <si>
    <t>West Somerset</t>
  </si>
  <si>
    <t>E07000086</t>
  </si>
  <si>
    <t>Eastleigh</t>
  </si>
  <si>
    <t>E06000017</t>
  </si>
  <si>
    <t>Rutland</t>
  </si>
  <si>
    <t>E07000105</t>
  </si>
  <si>
    <t>Ashford</t>
  </si>
  <si>
    <t>E06000054</t>
  </si>
  <si>
    <t>Wiltshire</t>
  </si>
  <si>
    <t>E07000129</t>
  </si>
  <si>
    <t>Blaby</t>
  </si>
  <si>
    <t>E07000038</t>
  </si>
  <si>
    <t>North East Derbyshire</t>
  </si>
  <si>
    <t>E07000139</t>
  </si>
  <si>
    <t>North Kesteven</t>
  </si>
  <si>
    <t>E07000242</t>
  </si>
  <si>
    <t>East Hertfordshire</t>
  </si>
  <si>
    <t>E09000003</t>
  </si>
  <si>
    <t>Barnet</t>
  </si>
  <si>
    <t>E07000221</t>
  </si>
  <si>
    <t>Stratford-on-Avon</t>
  </si>
  <si>
    <t>E07000205</t>
  </si>
  <si>
    <t>Suffolk Coastal</t>
  </si>
  <si>
    <t>E07000190</t>
  </si>
  <si>
    <t>Taunton Deane</t>
  </si>
  <si>
    <t>E07000007</t>
  </si>
  <si>
    <t>Wycombe</t>
  </si>
  <si>
    <t>E07000164</t>
  </si>
  <si>
    <t>Hambleton</t>
  </si>
  <si>
    <t>E07000070</t>
  </si>
  <si>
    <t>Chelmsford</t>
  </si>
  <si>
    <t>E06000024</t>
  </si>
  <si>
    <t>North Somerset</t>
  </si>
  <si>
    <t>E06000056</t>
  </si>
  <si>
    <t>Central Bedfordshire</t>
  </si>
  <si>
    <t>E09000026</t>
  </si>
  <si>
    <t>Redbridge</t>
  </si>
  <si>
    <t>E07000089</t>
  </si>
  <si>
    <t>Hart</t>
  </si>
  <si>
    <t>E07000181</t>
  </si>
  <si>
    <t>West Oxfordshire</t>
  </si>
  <si>
    <t>E07000179</t>
  </si>
  <si>
    <t>South Oxfordshire</t>
  </si>
  <si>
    <t>E07000077</t>
  </si>
  <si>
    <t>Uttlesford</t>
  </si>
  <si>
    <t>E07000228</t>
  </si>
  <si>
    <t>Mid Sussex</t>
  </si>
  <si>
    <t>E07000080</t>
  </si>
  <si>
    <t>Forest of Dean</t>
  </si>
  <si>
    <t>E07000131</t>
  </si>
  <si>
    <t>Harborough</t>
  </si>
  <si>
    <t>E07000040</t>
  </si>
  <si>
    <t>East Devon</t>
  </si>
  <si>
    <t>E07000194</t>
  </si>
  <si>
    <t>Lichfield</t>
  </si>
  <si>
    <t>E09000027</t>
  </si>
  <si>
    <t>Richmond upon Thames</t>
  </si>
  <si>
    <t>E07000207</t>
  </si>
  <si>
    <t>Elmbridge</t>
  </si>
  <si>
    <t>E06000051</t>
  </si>
  <si>
    <t>Shropshire</t>
  </si>
  <si>
    <t>E07000143</t>
  </si>
  <si>
    <t>Breckland</t>
  </si>
  <si>
    <t>E07000176</t>
  </si>
  <si>
    <t>Rushcliffe</t>
  </si>
  <si>
    <t>E07000240</t>
  </si>
  <si>
    <t>St Albans</t>
  </si>
  <si>
    <t>E07000149</t>
  </si>
  <si>
    <t>South Norfolk</t>
  </si>
  <si>
    <t>E07000115</t>
  </si>
  <si>
    <t>Tonbridge and Malling</t>
  </si>
  <si>
    <t>E06000025</t>
  </si>
  <si>
    <t>South Gloucestershire</t>
  </si>
  <si>
    <t>E07000079</t>
  </si>
  <si>
    <t>Cotswold</t>
  </si>
  <si>
    <t>E08000011</t>
  </si>
  <si>
    <t>Knowsley</t>
  </si>
  <si>
    <t>E07000235</t>
  </si>
  <si>
    <t>Malvern Hills</t>
  </si>
  <si>
    <t>E07000215</t>
  </si>
  <si>
    <t>Tandridge</t>
  </si>
  <si>
    <t>E07000238</t>
  </si>
  <si>
    <t>Wychavon</t>
  </si>
  <si>
    <t>E07000213</t>
  </si>
  <si>
    <t>Spelthorne</t>
  </si>
  <si>
    <t>E07000050</t>
  </si>
  <si>
    <t>North Dorset</t>
  </si>
  <si>
    <t>E07000241</t>
  </si>
  <si>
    <t>Welwyn Hatfield</t>
  </si>
  <si>
    <t>E07000063</t>
  </si>
  <si>
    <t>Lewes</t>
  </si>
  <si>
    <t>E07000085</t>
  </si>
  <si>
    <t>East Hampshire</t>
  </si>
  <si>
    <t>E07000004</t>
  </si>
  <si>
    <t>Aylesbury Vale</t>
  </si>
  <si>
    <t>E07000187</t>
  </si>
  <si>
    <t>Mendip</t>
  </si>
  <si>
    <t>E06000019</t>
  </si>
  <si>
    <t>Herefordshire</t>
  </si>
  <si>
    <t>E07000064</t>
  </si>
  <si>
    <t>Rother</t>
  </si>
  <si>
    <t>E07000102</t>
  </si>
  <si>
    <t>Three Rivers</t>
  </si>
  <si>
    <t>E07000065</t>
  </si>
  <si>
    <t>Wealden</t>
  </si>
  <si>
    <t>E07000155</t>
  </si>
  <si>
    <t>South Northamptonshire</t>
  </si>
  <si>
    <t>E07000084</t>
  </si>
  <si>
    <t>Basingstoke and Deane</t>
  </si>
  <si>
    <t>E07000203</t>
  </si>
  <si>
    <t>Mid Suffolk</t>
  </si>
  <si>
    <t>E07000151</t>
  </si>
  <si>
    <t>Daventry</t>
  </si>
  <si>
    <t>E07000211</t>
  </si>
  <si>
    <t>Reigate and Banstead</t>
  </si>
  <si>
    <t>E07000210</t>
  </si>
  <si>
    <t>Mole Valley</t>
  </si>
  <si>
    <t>E07000094</t>
  </si>
  <si>
    <t>Winchester</t>
  </si>
  <si>
    <t>E07000200</t>
  </si>
  <si>
    <t>Babergh</t>
  </si>
  <si>
    <t>E07000209</t>
  </si>
  <si>
    <t>Guildford</t>
  </si>
  <si>
    <t>E07000072</t>
  </si>
  <si>
    <t>Epping Forest</t>
  </si>
  <si>
    <t>E07000216</t>
  </si>
  <si>
    <t>Waverley</t>
  </si>
  <si>
    <t>E06000036</t>
  </si>
  <si>
    <t>Bracknell Forest</t>
  </si>
  <si>
    <t>E07000196</t>
  </si>
  <si>
    <t>South Staffordshire</t>
  </si>
  <si>
    <t>E07000044</t>
  </si>
  <si>
    <t>South Hams</t>
  </si>
  <si>
    <t>E07000227</t>
  </si>
  <si>
    <t>Horsham</t>
  </si>
  <si>
    <t>E07000005</t>
  </si>
  <si>
    <t>Chiltern</t>
  </si>
  <si>
    <t>E07000093</t>
  </si>
  <si>
    <t>Test Valley</t>
  </si>
  <si>
    <t>E07000049</t>
  </si>
  <si>
    <t>East Dorset</t>
  </si>
  <si>
    <t>E07000144</t>
  </si>
  <si>
    <t>Broadland</t>
  </si>
  <si>
    <t>E07000087</t>
  </si>
  <si>
    <t>Fareham</t>
  </si>
  <si>
    <t>E07000180</t>
  </si>
  <si>
    <t>Vale of White Horse</t>
  </si>
  <si>
    <t>E07000012</t>
  </si>
  <si>
    <t>South Cambridgeshire</t>
  </si>
  <si>
    <t>E07000083</t>
  </si>
  <si>
    <t>Tewkesbury</t>
  </si>
  <si>
    <t>E07000042</t>
  </si>
  <si>
    <t>Mid Devon</t>
  </si>
  <si>
    <t>E07000111</t>
  </si>
  <si>
    <t>Sevenoaks</t>
  </si>
  <si>
    <t>E07000150</t>
  </si>
  <si>
    <t>Corby</t>
  </si>
  <si>
    <t>E06000041</t>
  </si>
  <si>
    <t>Wokingham</t>
  </si>
  <si>
    <t>E07000075</t>
  </si>
  <si>
    <t>Rochford</t>
  </si>
  <si>
    <t>*City of London presented in the map uses the next highest value</t>
  </si>
  <si>
    <t>^Bury data uses 02/07/2018 FSHR snapshot due to a known error in previous versions</t>
  </si>
  <si>
    <t>Local Authority District code (2019)</t>
  </si>
  <si>
    <t>Not present in 2015</t>
  </si>
  <si>
    <t>Local Authority District name (2019)</t>
  </si>
  <si>
    <t>E06000058</t>
  </si>
  <si>
    <t>Bournemouth, Christchurch and Poole</t>
  </si>
  <si>
    <t>E07000246</t>
  </si>
  <si>
    <t>Somerset West and Taunton</t>
  </si>
  <si>
    <t>E07000244</t>
  </si>
  <si>
    <t>East Suffolk</t>
  </si>
  <si>
    <t>E07000245</t>
  </si>
  <si>
    <t>West Suffolk</t>
  </si>
  <si>
    <t>E06000059</t>
  </si>
  <si>
    <t>Dorset</t>
  </si>
  <si>
    <t>Local Authority District code (2013)</t>
  </si>
  <si>
    <t>Not present in 2019</t>
  </si>
  <si>
    <t>Local Authority District name (2013)</t>
  </si>
  <si>
    <t>Which Became</t>
  </si>
  <si>
    <t>Merges into</t>
  </si>
  <si>
    <t>Population (Mid-year 2016 ONS)</t>
  </si>
  <si>
    <t>Check rate</t>
  </si>
  <si>
    <t>SUM Population (Mid-year 2016 ONS)</t>
  </si>
  <si>
    <t>SUM Count of outlets</t>
  </si>
  <si>
    <t>RE-CALCULATED Rate per 100,000 population</t>
  </si>
  <si>
    <t>Not in 2019 IMD</t>
  </si>
  <si>
    <t>Merged</t>
  </si>
  <si>
    <t>Raw data or merged from 2018 LAs?</t>
  </si>
  <si>
    <t>Raw</t>
  </si>
  <si>
    <t>City of London</t>
  </si>
  <si>
    <t>Bury</t>
  </si>
  <si>
    <t>Folkestone and Hythe</t>
  </si>
  <si>
    <t>Total Outlets</t>
  </si>
  <si>
    <t>Total Pop</t>
  </si>
  <si>
    <t>MidYear 2016 Pop</t>
  </si>
  <si>
    <t>England Rate per 100,000</t>
  </si>
  <si>
    <t>Comparative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</si>
</sst>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"/>
    <numFmt numFmtId="166" formatCode="0.0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AE9E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/>
    <xf numFmtId="0" fontId="8" fillId="0" borderId="0"/>
  </cellStyleXfs>
  <cellXfs count="36">
    <xf numFmtId="0" fontId="0" fillId="0" borderId="0" xfId="0"/>
    <xf numFmtId="0" fontId="2" fillId="0" borderId="0" xfId="1" applyFont="1"/>
    <xf numFmtId="0" fontId="3" fillId="0" borderId="0" xfId="1" applyFont="1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164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/>
    <xf numFmtId="0" fontId="5" fillId="0" borderId="0" xfId="0" applyFont="1" applyFill="1" applyBorder="1"/>
    <xf numFmtId="0" fontId="7" fillId="0" borderId="0" xfId="2" applyFont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9" fillId="0" borderId="0" xfId="2" applyFont="1"/>
    <xf numFmtId="0" fontId="8" fillId="0" borderId="0" xfId="3"/>
    <xf numFmtId="0" fontId="7" fillId="0" borderId="0" xfId="3" applyFont="1" applyAlignment="1">
      <alignment horizontal="center" vertical="center" wrapText="1"/>
    </xf>
    <xf numFmtId="0" fontId="9" fillId="0" borderId="0" xfId="3" applyFont="1"/>
    <xf numFmtId="0" fontId="4" fillId="2" borderId="1" xfId="0" quotePrefix="1" applyFont="1" applyFill="1" applyBorder="1" applyAlignment="1">
      <alignment horizontal="center" vertical="center" wrapText="1"/>
    </xf>
    <xf numFmtId="2" fontId="5" fillId="0" borderId="0" xfId="0" applyNumberFormat="1" applyFont="1" applyFill="1" applyBorder="1"/>
    <xf numFmtId="0" fontId="0" fillId="4" borderId="0" xfId="0" quotePrefix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3" fontId="0" fillId="3" borderId="0" xfId="0" applyNumberFormat="1" applyFill="1"/>
    <xf numFmtId="0" fontId="0" fillId="3" borderId="0" xfId="0" applyFill="1"/>
    <xf numFmtId="165" fontId="0" fillId="3" borderId="0" xfId="0" applyNumberFormat="1" applyFill="1"/>
    <xf numFmtId="0" fontId="0" fillId="0" borderId="0" xfId="0" quotePrefix="1" applyAlignment="1">
      <alignment horizontal="left" wrapText="1"/>
    </xf>
    <xf numFmtId="0" fontId="0" fillId="4" borderId="1" xfId="0" quotePrefix="1" applyFill="1" applyBorder="1" applyAlignment="1">
      <alignment horizontal="center" vertical="center" wrapText="1"/>
    </xf>
    <xf numFmtId="3" fontId="0" fillId="3" borderId="1" xfId="0" applyNumberFormat="1" applyFill="1" applyBorder="1"/>
    <xf numFmtId="0" fontId="0" fillId="0" borderId="1" xfId="0" applyBorder="1"/>
    <xf numFmtId="0" fontId="5" fillId="0" borderId="1" xfId="0" quotePrefix="1" applyFont="1" applyBorder="1" applyAlignment="1">
      <alignment horizontal="left"/>
    </xf>
    <xf numFmtId="0" fontId="0" fillId="5" borderId="0" xfId="0" applyFill="1" applyAlignment="1">
      <alignment wrapText="1"/>
    </xf>
    <xf numFmtId="0" fontId="0" fillId="5" borderId="0" xfId="0" applyFill="1"/>
    <xf numFmtId="166" fontId="11" fillId="5" borderId="0" xfId="0" applyNumberFormat="1" applyFont="1" applyFill="1"/>
    <xf numFmtId="0" fontId="10" fillId="5" borderId="0" xfId="0" quotePrefix="1" applyFont="1" applyFill="1" applyAlignment="1">
      <alignment horizontal="left" wrapText="1"/>
    </xf>
    <xf numFmtId="164" fontId="0" fillId="0" borderId="0" xfId="0" applyNumberFormat="1"/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164" fontId="12" fillId="6" borderId="3" xfId="0" applyNumberFormat="1" applyFont="1" applyFill="1" applyBorder="1" applyAlignment="1">
      <alignment horizontal="center" vertical="center" wrapText="1"/>
    </xf>
    <xf numFmtId="164" fontId="12" fillId="6" borderId="4" xfId="0" applyNumberFormat="1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L333"/>
  <sheetViews>
    <sheetView showGridLines="0" topLeftCell="C1" zoomScale="85" zoomScaleNormal="85" workbookViewId="0">
      <selection activeCell="L5" sqref="L5"/>
    </sheetView>
  </sheetViews>
  <sheetFormatPr defaultRowHeight="15"/>
  <cols>
    <col min="2" max="2" width="27.7109375" customWidth="1"/>
    <col min="3" max="3" width="11.5703125" bestFit="1" customWidth="1"/>
    <col min="4" max="4" width="27.7109375" bestFit="1" customWidth="1"/>
    <col min="5" max="5" width="11.7109375" customWidth="1"/>
    <col min="6" max="6" width="16.28515625" bestFit="1" customWidth="1"/>
    <col min="12" max="12" width="14.140625" customWidth="1"/>
  </cols>
  <sheetData>
    <row r="1" spans="1:12">
      <c r="A1" s="1" t="s">
        <v>0</v>
      </c>
      <c r="C1" s="2"/>
    </row>
    <row r="4" spans="1:12" s="3" customFormat="1" ht="4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22" t="s">
        <v>693</v>
      </c>
      <c r="H4" s="3" t="s">
        <v>702</v>
      </c>
      <c r="J4" s="27" t="s">
        <v>700</v>
      </c>
      <c r="K4" s="27" t="s">
        <v>701</v>
      </c>
      <c r="L4" s="30" t="s">
        <v>703</v>
      </c>
    </row>
    <row r="5" spans="1:12" ht="18.75">
      <c r="B5" s="5" t="s">
        <v>6</v>
      </c>
      <c r="C5" s="5" t="s">
        <v>7</v>
      </c>
      <c r="D5" s="5" t="s">
        <v>8</v>
      </c>
      <c r="E5" s="5">
        <v>419</v>
      </c>
      <c r="F5" s="6" t="s">
        <v>9</v>
      </c>
      <c r="G5">
        <f>IF(ISERROR(MATCH($D5,'Mapping 2018 LAs to 2019 LAs'!$C$9:$C$22,0)),0,1)</f>
        <v>0</v>
      </c>
      <c r="H5">
        <v>7246</v>
      </c>
      <c r="J5" s="28">
        <f>SUM(E:E)</f>
        <v>53087</v>
      </c>
      <c r="K5" s="28">
        <f>SUM(H:H)</f>
        <v>55268067</v>
      </c>
      <c r="L5" s="29">
        <f>(J5/K5)*100000</f>
        <v>96.053657892540372</v>
      </c>
    </row>
    <row r="6" spans="1:12">
      <c r="B6" s="5" t="s">
        <v>10</v>
      </c>
      <c r="C6" s="5" t="s">
        <v>11</v>
      </c>
      <c r="D6" s="5" t="s">
        <v>12</v>
      </c>
      <c r="E6" s="5">
        <v>325</v>
      </c>
      <c r="F6" s="7">
        <v>232.2</v>
      </c>
      <c r="G6">
        <f>IF(ISERROR(MATCH($D6,'Mapping 2018 LAs to 2019 LAs'!$C$9:$C$22,0)),0,1)</f>
        <v>0</v>
      </c>
      <c r="H6">
        <v>139983</v>
      </c>
    </row>
    <row r="7" spans="1:12">
      <c r="B7" s="5" t="s">
        <v>6</v>
      </c>
      <c r="C7" s="5" t="s">
        <v>13</v>
      </c>
      <c r="D7" s="5" t="s">
        <v>14</v>
      </c>
      <c r="E7" s="5">
        <v>434</v>
      </c>
      <c r="F7" s="7">
        <v>174.2</v>
      </c>
      <c r="G7">
        <f>IF(ISERROR(MATCH($D7,'Mapping 2018 LAs to 2019 LAs'!$C$9:$C$22,0)),0,1)</f>
        <v>0</v>
      </c>
      <c r="H7">
        <v>249162</v>
      </c>
    </row>
    <row r="8" spans="1:12">
      <c r="B8" s="5" t="s">
        <v>10</v>
      </c>
      <c r="C8" s="5" t="s">
        <v>15</v>
      </c>
      <c r="D8" s="5" t="s">
        <v>16</v>
      </c>
      <c r="E8" s="5">
        <v>147</v>
      </c>
      <c r="F8" s="7">
        <v>168</v>
      </c>
      <c r="G8">
        <f>IF(ISERROR(MATCH($D8,'Mapping 2018 LAs to 2019 LAs'!$C$9:$C$22,0)),0,1)</f>
        <v>0</v>
      </c>
      <c r="H8">
        <v>87496</v>
      </c>
    </row>
    <row r="9" spans="1:12">
      <c r="B9" s="5" t="s">
        <v>17</v>
      </c>
      <c r="C9" s="5" t="s">
        <v>18</v>
      </c>
      <c r="D9" s="5" t="s">
        <v>19</v>
      </c>
      <c r="E9" s="5">
        <v>230</v>
      </c>
      <c r="F9" s="7">
        <v>165.8</v>
      </c>
      <c r="G9">
        <f>IF(ISERROR(MATCH($D9,'Mapping 2018 LAs to 2019 LAs'!$C$9:$C$22,0)),0,1)</f>
        <v>0</v>
      </c>
      <c r="H9">
        <v>138743</v>
      </c>
    </row>
    <row r="10" spans="1:12">
      <c r="B10" s="5" t="s">
        <v>20</v>
      </c>
      <c r="C10" s="5" t="s">
        <v>21</v>
      </c>
      <c r="D10" s="5" t="s">
        <v>22</v>
      </c>
      <c r="E10" s="5">
        <v>164</v>
      </c>
      <c r="F10" s="7">
        <v>165.7</v>
      </c>
      <c r="G10">
        <f>IF(ISERROR(MATCH($D10,'Mapping 2018 LAs to 2019 LAs'!$C$9:$C$22,0)),0,1)</f>
        <v>0</v>
      </c>
      <c r="H10">
        <v>98992</v>
      </c>
    </row>
    <row r="11" spans="1:12">
      <c r="B11" s="5" t="s">
        <v>23</v>
      </c>
      <c r="C11" s="5" t="s">
        <v>24</v>
      </c>
      <c r="D11" s="5" t="s">
        <v>25</v>
      </c>
      <c r="E11" s="5">
        <v>149</v>
      </c>
      <c r="F11" s="7">
        <v>160.5</v>
      </c>
      <c r="G11">
        <f>IF(ISERROR(MATCH($D11,'Mapping 2018 LAs to 2019 LAs'!$C$9:$C$22,0)),0,1)</f>
        <v>0</v>
      </c>
      <c r="H11">
        <v>92845</v>
      </c>
    </row>
    <row r="12" spans="1:12">
      <c r="B12" s="5" t="s">
        <v>20</v>
      </c>
      <c r="C12" s="5" t="s">
        <v>26</v>
      </c>
      <c r="D12" s="5" t="s">
        <v>27</v>
      </c>
      <c r="E12" s="5">
        <v>214</v>
      </c>
      <c r="F12" s="7">
        <v>153</v>
      </c>
      <c r="G12">
        <f>IF(ISERROR(MATCH($D12,'Mapping 2018 LAs to 2019 LAs'!$C$9:$C$22,0)),0,1)</f>
        <v>0</v>
      </c>
      <c r="H12">
        <v>139865</v>
      </c>
    </row>
    <row r="13" spans="1:12">
      <c r="B13" s="5" t="s">
        <v>28</v>
      </c>
      <c r="C13" s="5" t="s">
        <v>29</v>
      </c>
      <c r="D13" s="5" t="s">
        <v>30</v>
      </c>
      <c r="E13" s="5">
        <v>164</v>
      </c>
      <c r="F13" s="7">
        <v>151.6</v>
      </c>
      <c r="G13">
        <f>IF(ISERROR(MATCH($D13,'Mapping 2018 LAs to 2019 LAs'!$C$9:$C$22,0)),0,1)</f>
        <v>0</v>
      </c>
      <c r="H13">
        <v>108157</v>
      </c>
    </row>
    <row r="14" spans="1:12">
      <c r="B14" s="5" t="s">
        <v>17</v>
      </c>
      <c r="C14" s="5" t="s">
        <v>31</v>
      </c>
      <c r="D14" s="5" t="s">
        <v>32</v>
      </c>
      <c r="E14" s="5">
        <v>158</v>
      </c>
      <c r="F14" s="7">
        <v>151.19999999999999</v>
      </c>
      <c r="G14">
        <f>IF(ISERROR(MATCH($D14,'Mapping 2018 LAs to 2019 LAs'!$C$9:$C$22,0)),0,1)</f>
        <v>0</v>
      </c>
      <c r="H14">
        <v>104527</v>
      </c>
    </row>
    <row r="15" spans="1:12">
      <c r="B15" s="5" t="s">
        <v>28</v>
      </c>
      <c r="C15" s="5" t="s">
        <v>33</v>
      </c>
      <c r="D15" s="5" t="s">
        <v>34</v>
      </c>
      <c r="E15" s="5">
        <v>392</v>
      </c>
      <c r="F15" s="7">
        <v>150.69999999999999</v>
      </c>
      <c r="G15">
        <f>IF(ISERROR(MATCH($D15,'Mapping 2018 LAs to 2019 LAs'!$C$9:$C$22,0)),0,1)</f>
        <v>0</v>
      </c>
      <c r="H15">
        <v>260035</v>
      </c>
    </row>
    <row r="16" spans="1:12">
      <c r="B16" s="5" t="s">
        <v>10</v>
      </c>
      <c r="C16" s="5" t="s">
        <v>35</v>
      </c>
      <c r="D16" s="5" t="s">
        <v>36</v>
      </c>
      <c r="E16" s="5">
        <v>121</v>
      </c>
      <c r="F16" s="7">
        <v>150.5</v>
      </c>
      <c r="G16">
        <f>IF(ISERROR(MATCH($D16,'Mapping 2018 LAs to 2019 LAs'!$C$9:$C$22,0)),0,1)</f>
        <v>0</v>
      </c>
      <c r="H16">
        <v>80392</v>
      </c>
    </row>
    <row r="17" spans="2:8">
      <c r="B17" s="5" t="s">
        <v>23</v>
      </c>
      <c r="C17" s="5" t="s">
        <v>37</v>
      </c>
      <c r="D17" s="5" t="s">
        <v>38</v>
      </c>
      <c r="E17" s="5">
        <v>158</v>
      </c>
      <c r="F17" s="7">
        <v>148.6</v>
      </c>
      <c r="G17">
        <f>IF(ISERROR(MATCH($D17,'Mapping 2018 LAs to 2019 LAs'!$C$9:$C$22,0)),0,1)</f>
        <v>0</v>
      </c>
      <c r="H17">
        <v>106327</v>
      </c>
    </row>
    <row r="18" spans="2:8">
      <c r="B18" s="5" t="s">
        <v>10</v>
      </c>
      <c r="C18" s="5" t="s">
        <v>39</v>
      </c>
      <c r="D18" s="5" t="s">
        <v>40</v>
      </c>
      <c r="E18" s="5">
        <v>219</v>
      </c>
      <c r="F18" s="7">
        <v>147.5</v>
      </c>
      <c r="G18">
        <f>IF(ISERROR(MATCH($D18,'Mapping 2018 LAs to 2019 LAs'!$C$9:$C$22,0)),0,1)</f>
        <v>0</v>
      </c>
      <c r="H18">
        <v>148462</v>
      </c>
    </row>
    <row r="19" spans="2:8">
      <c r="B19" s="5" t="s">
        <v>28</v>
      </c>
      <c r="C19" s="5" t="s">
        <v>41</v>
      </c>
      <c r="D19" s="5" t="s">
        <v>42</v>
      </c>
      <c r="E19" s="5">
        <v>624</v>
      </c>
      <c r="F19" s="7">
        <v>143.4</v>
      </c>
      <c r="G19">
        <f>IF(ISERROR(MATCH($D19,'Mapping 2018 LAs to 2019 LAs'!$C$9:$C$22,0)),0,1)</f>
        <v>0</v>
      </c>
      <c r="H19">
        <v>435236</v>
      </c>
    </row>
    <row r="20" spans="2:8">
      <c r="B20" s="5" t="s">
        <v>10</v>
      </c>
      <c r="C20" s="5" t="s">
        <v>43</v>
      </c>
      <c r="D20" s="5" t="s">
        <v>44</v>
      </c>
      <c r="E20" s="5">
        <v>202</v>
      </c>
      <c r="F20" s="7">
        <v>143.19999999999999</v>
      </c>
      <c r="G20">
        <f>IF(ISERROR(MATCH($D20,'Mapping 2018 LAs to 2019 LAs'!$C$9:$C$22,0)),0,1)</f>
        <v>0</v>
      </c>
      <c r="H20">
        <v>141023</v>
      </c>
    </row>
    <row r="21" spans="2:8">
      <c r="B21" s="5" t="s">
        <v>10</v>
      </c>
      <c r="C21" s="5" t="s">
        <v>45</v>
      </c>
      <c r="D21" s="5" t="s">
        <v>46</v>
      </c>
      <c r="E21" s="5">
        <v>319</v>
      </c>
      <c r="F21" s="7">
        <v>143</v>
      </c>
      <c r="G21">
        <f>IF(ISERROR(MATCH($D21,'Mapping 2018 LAs to 2019 LAs'!$C$9:$C$22,0)),0,1)</f>
        <v>0</v>
      </c>
      <c r="H21">
        <v>223109</v>
      </c>
    </row>
    <row r="22" spans="2:8">
      <c r="B22" s="5" t="s">
        <v>28</v>
      </c>
      <c r="C22" s="5" t="s">
        <v>47</v>
      </c>
      <c r="D22" s="5" t="s">
        <v>48</v>
      </c>
      <c r="E22" s="5">
        <v>757</v>
      </c>
      <c r="F22" s="7">
        <v>142.1</v>
      </c>
      <c r="G22">
        <f>IF(ISERROR(MATCH($D22,'Mapping 2018 LAs to 2019 LAs'!$C$9:$C$22,0)),0,1)</f>
        <v>0</v>
      </c>
      <c r="H22">
        <v>532539</v>
      </c>
    </row>
    <row r="23" spans="2:8">
      <c r="B23" s="5" t="s">
        <v>23</v>
      </c>
      <c r="C23" s="5" t="s">
        <v>49</v>
      </c>
      <c r="D23" s="5" t="s">
        <v>50</v>
      </c>
      <c r="E23" s="5">
        <v>408</v>
      </c>
      <c r="F23" s="7">
        <v>138.9</v>
      </c>
      <c r="G23">
        <f>IF(ISERROR(MATCH($D23,'Mapping 2018 LAs to 2019 LAs'!$C$9:$C$22,0)),0,1)</f>
        <v>0</v>
      </c>
      <c r="H23">
        <v>293713</v>
      </c>
    </row>
    <row r="24" spans="2:8">
      <c r="B24" s="5" t="s">
        <v>10</v>
      </c>
      <c r="C24" s="5" t="s">
        <v>51</v>
      </c>
      <c r="D24" s="5" t="s">
        <v>52</v>
      </c>
      <c r="E24" s="5">
        <v>749</v>
      </c>
      <c r="F24" s="7">
        <v>138.4</v>
      </c>
      <c r="G24">
        <f>IF(ISERROR(MATCH($D24,'Mapping 2018 LAs to 2019 LAs'!$C$9:$C$22,0)),0,1)</f>
        <v>0</v>
      </c>
      <c r="H24">
        <v>541319</v>
      </c>
    </row>
    <row r="25" spans="2:8">
      <c r="B25" s="5" t="s">
        <v>28</v>
      </c>
      <c r="C25" s="5" t="s">
        <v>53</v>
      </c>
      <c r="D25" s="5" t="s">
        <v>54</v>
      </c>
      <c r="E25" s="5">
        <v>465</v>
      </c>
      <c r="F25" s="7">
        <v>137.9</v>
      </c>
      <c r="G25">
        <f>IF(ISERROR(MATCH($D25,'Mapping 2018 LAs to 2019 LAs'!$C$9:$C$22,0)),0,1)</f>
        <v>0</v>
      </c>
      <c r="H25">
        <v>337094</v>
      </c>
    </row>
    <row r="26" spans="2:8">
      <c r="B26" s="5" t="s">
        <v>23</v>
      </c>
      <c r="C26" s="5" t="s">
        <v>55</v>
      </c>
      <c r="D26" s="5" t="s">
        <v>56</v>
      </c>
      <c r="E26" s="5">
        <v>382</v>
      </c>
      <c r="F26" s="7">
        <v>137.80000000000001</v>
      </c>
      <c r="G26">
        <f>IF(ISERROR(MATCH($D26,'Mapping 2018 LAs to 2019 LAs'!$C$9:$C$22,0)),0,1)</f>
        <v>0</v>
      </c>
      <c r="H26">
        <v>277307</v>
      </c>
    </row>
    <row r="27" spans="2:8">
      <c r="B27" s="5" t="s">
        <v>17</v>
      </c>
      <c r="C27" s="5" t="s">
        <v>57</v>
      </c>
      <c r="D27" s="5" t="s">
        <v>58</v>
      </c>
      <c r="E27" s="5">
        <v>481</v>
      </c>
      <c r="F27" s="7">
        <v>137.6</v>
      </c>
      <c r="G27">
        <f>IF(ISERROR(MATCH($D27,'Mapping 2018 LAs to 2019 LAs'!$C$9:$C$22,0)),0,1)</f>
        <v>0</v>
      </c>
      <c r="H27">
        <v>349513</v>
      </c>
    </row>
    <row r="28" spans="2:8">
      <c r="B28" s="5" t="s">
        <v>28</v>
      </c>
      <c r="C28" s="5" t="s">
        <v>59</v>
      </c>
      <c r="D28" s="5" t="s">
        <v>60</v>
      </c>
      <c r="E28" s="5">
        <v>287</v>
      </c>
      <c r="F28" s="7">
        <v>137.30000000000001</v>
      </c>
      <c r="G28">
        <f>IF(ISERROR(MATCH($D28,'Mapping 2018 LAs to 2019 LAs'!$C$9:$C$22,0)),0,1)</f>
        <v>0</v>
      </c>
      <c r="H28">
        <v>209069</v>
      </c>
    </row>
    <row r="29" spans="2:8">
      <c r="B29" s="5" t="s">
        <v>23</v>
      </c>
      <c r="C29" s="5" t="s">
        <v>61</v>
      </c>
      <c r="D29" s="5" t="s">
        <v>62</v>
      </c>
      <c r="E29" s="5">
        <v>272</v>
      </c>
      <c r="F29" s="7">
        <v>134.19999999999999</v>
      </c>
      <c r="G29">
        <f>IF(ISERROR(MATCH($D29,'Mapping 2018 LAs to 2019 LAs'!$C$9:$C$22,0)),0,1)</f>
        <v>0</v>
      </c>
      <c r="H29">
        <v>202628</v>
      </c>
    </row>
    <row r="30" spans="2:8">
      <c r="B30" s="5" t="s">
        <v>6</v>
      </c>
      <c r="C30" s="5" t="s">
        <v>63</v>
      </c>
      <c r="D30" s="5" t="s">
        <v>64</v>
      </c>
      <c r="E30" s="5">
        <v>402</v>
      </c>
      <c r="F30" s="7">
        <v>133.6</v>
      </c>
      <c r="G30">
        <f>IF(ISERROR(MATCH($D30,'Mapping 2018 LAs to 2019 LAs'!$C$9:$C$22,0)),0,1)</f>
        <v>0</v>
      </c>
      <c r="H30">
        <v>300943</v>
      </c>
    </row>
    <row r="31" spans="2:8">
      <c r="B31" s="5" t="s">
        <v>17</v>
      </c>
      <c r="C31" s="5" t="s">
        <v>65</v>
      </c>
      <c r="D31" s="5" t="s">
        <v>66</v>
      </c>
      <c r="E31" s="5">
        <v>130</v>
      </c>
      <c r="F31" s="7">
        <v>133.5</v>
      </c>
      <c r="G31">
        <f>IF(ISERROR(MATCH($D31,'Mapping 2018 LAs to 2019 LAs'!$C$9:$C$22,0)),0,1)</f>
        <v>0</v>
      </c>
      <c r="H31">
        <v>97385</v>
      </c>
    </row>
    <row r="32" spans="2:8">
      <c r="B32" s="5" t="s">
        <v>10</v>
      </c>
      <c r="C32" s="5" t="s">
        <v>67</v>
      </c>
      <c r="D32" s="5" t="s">
        <v>68</v>
      </c>
      <c r="E32" s="5">
        <v>374</v>
      </c>
      <c r="F32" s="7">
        <v>131.9</v>
      </c>
      <c r="G32">
        <f>IF(ISERROR(MATCH($D32,'Mapping 2018 LAs to 2019 LAs'!$C$9:$C$22,0)),0,1)</f>
        <v>0</v>
      </c>
      <c r="H32">
        <v>283536</v>
      </c>
    </row>
    <row r="33" spans="2:8">
      <c r="B33" s="5" t="s">
        <v>10</v>
      </c>
      <c r="C33" s="5" t="s">
        <v>69</v>
      </c>
      <c r="D33" s="5" t="s">
        <v>70</v>
      </c>
      <c r="E33" s="5">
        <v>285</v>
      </c>
      <c r="F33" s="7">
        <v>131.69999999999999</v>
      </c>
      <c r="G33">
        <f>IF(ISERROR(MATCH($D33,'Mapping 2018 LAs to 2019 LAs'!$C$9:$C$22,0)),0,1)</f>
        <v>0</v>
      </c>
      <c r="H33">
        <v>216350</v>
      </c>
    </row>
    <row r="34" spans="2:8">
      <c r="B34" s="5" t="s">
        <v>17</v>
      </c>
      <c r="C34" s="5" t="s">
        <v>71</v>
      </c>
      <c r="D34" s="5" t="s">
        <v>72</v>
      </c>
      <c r="E34" s="5">
        <v>427</v>
      </c>
      <c r="F34" s="7">
        <v>131.5</v>
      </c>
      <c r="G34">
        <f>IF(ISERROR(MATCH($D34,'Mapping 2018 LAs to 2019 LAs'!$C$9:$C$22,0)),0,1)</f>
        <v>0</v>
      </c>
      <c r="H34">
        <v>324779</v>
      </c>
    </row>
    <row r="35" spans="2:8">
      <c r="B35" s="5" t="s">
        <v>23</v>
      </c>
      <c r="C35" s="5" t="s">
        <v>73</v>
      </c>
      <c r="D35" s="5" t="s">
        <v>74</v>
      </c>
      <c r="E35" s="5">
        <v>184</v>
      </c>
      <c r="F35" s="7">
        <v>131.1</v>
      </c>
      <c r="G35">
        <f>IF(ISERROR(MATCH($D35,'Mapping 2018 LAs to 2019 LAs'!$C$9:$C$22,0)),0,1)</f>
        <v>0</v>
      </c>
      <c r="H35">
        <v>140326</v>
      </c>
    </row>
    <row r="36" spans="2:8">
      <c r="B36" s="5" t="s">
        <v>17</v>
      </c>
      <c r="C36" s="5" t="s">
        <v>75</v>
      </c>
      <c r="D36" s="5" t="s">
        <v>76</v>
      </c>
      <c r="E36" s="5">
        <v>120</v>
      </c>
      <c r="F36" s="7">
        <v>130.80000000000001</v>
      </c>
      <c r="G36">
        <f>IF(ISERROR(MATCH($D36,'Mapping 2018 LAs to 2019 LAs'!$C$9:$C$22,0)),0,1)</f>
        <v>0</v>
      </c>
      <c r="H36">
        <v>91720</v>
      </c>
    </row>
    <row r="37" spans="2:8">
      <c r="B37" s="5" t="s">
        <v>10</v>
      </c>
      <c r="C37" s="5" t="s">
        <v>77</v>
      </c>
      <c r="D37" s="5" t="s">
        <v>78</v>
      </c>
      <c r="E37" s="5">
        <v>324</v>
      </c>
      <c r="F37" s="7">
        <v>130.6</v>
      </c>
      <c r="G37">
        <f>IF(ISERROR(MATCH($D37,'Mapping 2018 LAs to 2019 LAs'!$C$9:$C$22,0)),0,1)</f>
        <v>0</v>
      </c>
      <c r="H37">
        <v>248121</v>
      </c>
    </row>
    <row r="38" spans="2:8">
      <c r="B38" s="5" t="s">
        <v>10</v>
      </c>
      <c r="C38" s="5" t="s">
        <v>79</v>
      </c>
      <c r="D38" s="5" t="s">
        <v>80</v>
      </c>
      <c r="E38" s="5">
        <v>377</v>
      </c>
      <c r="F38" s="7">
        <v>130.1</v>
      </c>
      <c r="G38">
        <f>IF(ISERROR(MATCH($D38,'Mapping 2018 LAs to 2019 LAs'!$C$9:$C$22,0)),0,1)</f>
        <v>0</v>
      </c>
      <c r="H38">
        <v>289821</v>
      </c>
    </row>
    <row r="39" spans="2:8">
      <c r="B39" s="5" t="s">
        <v>10</v>
      </c>
      <c r="C39" s="5" t="s">
        <v>81</v>
      </c>
      <c r="D39" s="5" t="s">
        <v>82</v>
      </c>
      <c r="E39" s="5">
        <v>630</v>
      </c>
      <c r="F39" s="7">
        <v>129.19999999999999</v>
      </c>
      <c r="G39">
        <f>IF(ISERROR(MATCH($D39,'Mapping 2018 LAs to 2019 LAs'!$C$9:$C$22,0)),0,1)</f>
        <v>0</v>
      </c>
      <c r="H39">
        <v>487605</v>
      </c>
    </row>
    <row r="40" spans="2:8">
      <c r="B40" s="5" t="s">
        <v>28</v>
      </c>
      <c r="C40" s="5" t="s">
        <v>83</v>
      </c>
      <c r="D40" s="5" t="s">
        <v>84</v>
      </c>
      <c r="E40" s="5">
        <v>206</v>
      </c>
      <c r="F40" s="7">
        <v>128.9</v>
      </c>
      <c r="G40">
        <f>IF(ISERROR(MATCH($D40,'Mapping 2018 LAs to 2019 LAs'!$C$9:$C$22,0)),0,1)</f>
        <v>0</v>
      </c>
      <c r="H40">
        <v>159828</v>
      </c>
    </row>
    <row r="41" spans="2:8">
      <c r="B41" s="5" t="s">
        <v>20</v>
      </c>
      <c r="C41" s="5" t="s">
        <v>85</v>
      </c>
      <c r="D41" s="5" t="s">
        <v>86</v>
      </c>
      <c r="E41" s="5">
        <v>178</v>
      </c>
      <c r="F41" s="7">
        <v>128.5</v>
      </c>
      <c r="G41">
        <f>IF(ISERROR(MATCH($D41,'Mapping 2018 LAs to 2019 LAs'!$C$9:$C$22,0)),0,1)</f>
        <v>0</v>
      </c>
      <c r="H41">
        <v>138515</v>
      </c>
    </row>
    <row r="42" spans="2:8">
      <c r="B42" s="5" t="s">
        <v>87</v>
      </c>
      <c r="C42" s="5" t="s">
        <v>88</v>
      </c>
      <c r="D42" s="5" t="s">
        <v>89</v>
      </c>
      <c r="E42" s="5">
        <v>84</v>
      </c>
      <c r="F42" s="7">
        <v>128.30000000000001</v>
      </c>
      <c r="G42">
        <f>IF(ISERROR(MATCH($D42,'Mapping 2018 LAs to 2019 LAs'!$C$9:$C$22,0)),0,1)</f>
        <v>1</v>
      </c>
      <c r="H42">
        <v>65447</v>
      </c>
    </row>
    <row r="43" spans="2:8">
      <c r="B43" s="5" t="s">
        <v>10</v>
      </c>
      <c r="C43" s="5" t="s">
        <v>90</v>
      </c>
      <c r="D43" s="5" t="s">
        <v>91</v>
      </c>
      <c r="E43" s="5">
        <v>100</v>
      </c>
      <c r="F43" s="7">
        <v>128</v>
      </c>
      <c r="G43">
        <f>IF(ISERROR(MATCH($D43,'Mapping 2018 LAs to 2019 LAs'!$C$9:$C$22,0)),0,1)</f>
        <v>0</v>
      </c>
      <c r="H43">
        <v>78153</v>
      </c>
    </row>
    <row r="44" spans="2:8">
      <c r="B44" s="5" t="s">
        <v>10</v>
      </c>
      <c r="C44" s="5" t="s">
        <v>92</v>
      </c>
      <c r="D44" s="5" t="s">
        <v>93</v>
      </c>
      <c r="E44" s="5">
        <v>240</v>
      </c>
      <c r="F44" s="7">
        <v>127.31892861121572</v>
      </c>
      <c r="G44">
        <f>IF(ISERROR(MATCH($D44,'Mapping 2018 LAs to 2019 LAs'!$C$9:$C$22,0)),0,1)</f>
        <v>0</v>
      </c>
      <c r="H44">
        <v>188503</v>
      </c>
    </row>
    <row r="45" spans="2:8">
      <c r="B45" s="5" t="s">
        <v>20</v>
      </c>
      <c r="C45" s="5" t="s">
        <v>94</v>
      </c>
      <c r="D45" s="5" t="s">
        <v>95</v>
      </c>
      <c r="E45" s="5">
        <v>111</v>
      </c>
      <c r="F45" s="7">
        <v>127.2</v>
      </c>
      <c r="G45">
        <f>IF(ISERROR(MATCH($D45,'Mapping 2018 LAs to 2019 LAs'!$C$9:$C$22,0)),0,1)</f>
        <v>0</v>
      </c>
      <c r="H45">
        <v>87285</v>
      </c>
    </row>
    <row r="46" spans="2:8">
      <c r="B46" s="5" t="s">
        <v>10</v>
      </c>
      <c r="C46" s="5" t="s">
        <v>96</v>
      </c>
      <c r="D46" s="5" t="s">
        <v>97</v>
      </c>
      <c r="E46" s="5">
        <v>297</v>
      </c>
      <c r="F46" s="7">
        <v>126.8</v>
      </c>
      <c r="G46">
        <f>IF(ISERROR(MATCH($D46,'Mapping 2018 LAs to 2019 LAs'!$C$9:$C$22,0)),0,1)</f>
        <v>0</v>
      </c>
      <c r="H46">
        <v>234210</v>
      </c>
    </row>
    <row r="47" spans="2:8">
      <c r="B47" s="5" t="s">
        <v>98</v>
      </c>
      <c r="C47" s="5" t="s">
        <v>99</v>
      </c>
      <c r="D47" s="5" t="s">
        <v>100</v>
      </c>
      <c r="E47" s="5">
        <v>269</v>
      </c>
      <c r="F47" s="7">
        <v>126.1</v>
      </c>
      <c r="G47">
        <f>IF(ISERROR(MATCH($D47,'Mapping 2018 LAs to 2019 LAs'!$C$9:$C$22,0)),0,1)</f>
        <v>0</v>
      </c>
      <c r="H47">
        <v>213335</v>
      </c>
    </row>
    <row r="48" spans="2:8">
      <c r="B48" s="5" t="s">
        <v>10</v>
      </c>
      <c r="C48" s="5" t="s">
        <v>101</v>
      </c>
      <c r="D48" s="5" t="s">
        <v>102</v>
      </c>
      <c r="E48" s="5">
        <v>84</v>
      </c>
      <c r="F48" s="7">
        <v>124.4</v>
      </c>
      <c r="G48">
        <f>IF(ISERROR(MATCH($D48,'Mapping 2018 LAs to 2019 LAs'!$C$9:$C$22,0)),0,1)</f>
        <v>0</v>
      </c>
      <c r="H48">
        <v>67532</v>
      </c>
    </row>
    <row r="49" spans="2:8">
      <c r="B49" s="5" t="s">
        <v>10</v>
      </c>
      <c r="C49" s="5" t="s">
        <v>103</v>
      </c>
      <c r="D49" s="5" t="s">
        <v>104</v>
      </c>
      <c r="E49" s="5">
        <v>289</v>
      </c>
      <c r="F49" s="7">
        <v>124.4</v>
      </c>
      <c r="G49">
        <f>IF(ISERROR(MATCH($D49,'Mapping 2018 LAs to 2019 LAs'!$C$9:$C$22,0)),0,1)</f>
        <v>0</v>
      </c>
      <c r="H49">
        <v>232349</v>
      </c>
    </row>
    <row r="50" spans="2:8">
      <c r="B50" s="5" t="s">
        <v>105</v>
      </c>
      <c r="C50" s="5" t="s">
        <v>106</v>
      </c>
      <c r="D50" s="5" t="s">
        <v>107</v>
      </c>
      <c r="E50" s="5">
        <v>312</v>
      </c>
      <c r="F50" s="7">
        <v>123</v>
      </c>
      <c r="G50">
        <f>IF(ISERROR(MATCH($D50,'Mapping 2018 LAs to 2019 LAs'!$C$9:$C$22,0)),0,1)</f>
        <v>0</v>
      </c>
      <c r="H50">
        <v>253659</v>
      </c>
    </row>
    <row r="51" spans="2:8">
      <c r="B51" s="5" t="s">
        <v>28</v>
      </c>
      <c r="C51" s="5" t="s">
        <v>108</v>
      </c>
      <c r="D51" s="5" t="s">
        <v>109</v>
      </c>
      <c r="E51" s="5">
        <v>377</v>
      </c>
      <c r="F51" s="7">
        <v>122.7</v>
      </c>
      <c r="G51">
        <f>IF(ISERROR(MATCH($D51,'Mapping 2018 LAs to 2019 LAs'!$C$9:$C$22,0)),0,1)</f>
        <v>0</v>
      </c>
      <c r="H51">
        <v>307374</v>
      </c>
    </row>
    <row r="52" spans="2:8">
      <c r="B52" s="5" t="s">
        <v>28</v>
      </c>
      <c r="C52" s="5" t="s">
        <v>110</v>
      </c>
      <c r="D52" s="5" t="s">
        <v>111</v>
      </c>
      <c r="E52" s="5">
        <v>957</v>
      </c>
      <c r="F52" s="7">
        <v>122.5</v>
      </c>
      <c r="G52">
        <f>IF(ISERROR(MATCH($D52,'Mapping 2018 LAs to 2019 LAs'!$C$9:$C$22,0)),0,1)</f>
        <v>0</v>
      </c>
      <c r="H52">
        <v>781087</v>
      </c>
    </row>
    <row r="53" spans="2:8">
      <c r="B53" s="5" t="s">
        <v>10</v>
      </c>
      <c r="C53" s="5" t="s">
        <v>112</v>
      </c>
      <c r="D53" s="5" t="s">
        <v>113</v>
      </c>
      <c r="E53" s="5">
        <v>85</v>
      </c>
      <c r="F53" s="7">
        <v>121.8</v>
      </c>
      <c r="G53">
        <f>IF(ISERROR(MATCH($D53,'Mapping 2018 LAs to 2019 LAs'!$C$9:$C$22,0)),0,1)</f>
        <v>0</v>
      </c>
      <c r="H53">
        <v>69787</v>
      </c>
    </row>
    <row r="54" spans="2:8">
      <c r="B54" s="5" t="s">
        <v>98</v>
      </c>
      <c r="C54" s="5" t="s">
        <v>114</v>
      </c>
      <c r="D54" s="5" t="s">
        <v>115</v>
      </c>
      <c r="E54" s="5">
        <v>197</v>
      </c>
      <c r="F54" s="7">
        <v>121.1</v>
      </c>
      <c r="G54">
        <f>IF(ISERROR(MATCH($D54,'Mapping 2018 LAs to 2019 LAs'!$C$9:$C$22,0)),0,1)</f>
        <v>0</v>
      </c>
      <c r="H54">
        <v>162701</v>
      </c>
    </row>
    <row r="55" spans="2:8">
      <c r="B55" s="5" t="s">
        <v>105</v>
      </c>
      <c r="C55" s="5" t="s">
        <v>116</v>
      </c>
      <c r="D55" s="5" t="s">
        <v>117</v>
      </c>
      <c r="E55" s="5">
        <v>119</v>
      </c>
      <c r="F55" s="7">
        <v>120.8</v>
      </c>
      <c r="G55">
        <f>IF(ISERROR(MATCH($D55,'Mapping 2018 LAs to 2019 LAs'!$C$9:$C$22,0)),0,1)</f>
        <v>0</v>
      </c>
      <c r="H55">
        <v>98513</v>
      </c>
    </row>
    <row r="56" spans="2:8">
      <c r="B56" s="5" t="s">
        <v>98</v>
      </c>
      <c r="C56" s="5" t="s">
        <v>118</v>
      </c>
      <c r="D56" s="5" t="s">
        <v>119</v>
      </c>
      <c r="E56" s="5">
        <v>346</v>
      </c>
      <c r="F56" s="7">
        <v>120.5</v>
      </c>
      <c r="G56">
        <f>IF(ISERROR(MATCH($D56,'Mapping 2018 LAs to 2019 LAs'!$C$9:$C$22,0)),0,1)</f>
        <v>0</v>
      </c>
      <c r="H56">
        <v>287173</v>
      </c>
    </row>
    <row r="57" spans="2:8">
      <c r="B57" s="5" t="s">
        <v>6</v>
      </c>
      <c r="C57" s="5" t="s">
        <v>120</v>
      </c>
      <c r="D57" s="5" t="s">
        <v>121</v>
      </c>
      <c r="E57" s="5">
        <v>291</v>
      </c>
      <c r="F57" s="5">
        <v>120.3</v>
      </c>
      <c r="G57">
        <f>IF(ISERROR(MATCH($D57,'Mapping 2018 LAs to 2019 LAs'!$C$9:$C$22,0)),0,1)</f>
        <v>0</v>
      </c>
      <c r="H57">
        <v>241974</v>
      </c>
    </row>
    <row r="58" spans="2:8">
      <c r="B58" s="5" t="s">
        <v>105</v>
      </c>
      <c r="C58" s="5" t="s">
        <v>122</v>
      </c>
      <c r="D58" s="5" t="s">
        <v>123</v>
      </c>
      <c r="E58" s="5">
        <v>140</v>
      </c>
      <c r="F58" s="7">
        <v>119.7</v>
      </c>
      <c r="G58">
        <f>IF(ISERROR(MATCH($D58,'Mapping 2018 LAs to 2019 LAs'!$C$9:$C$22,0)),0,1)</f>
        <v>0</v>
      </c>
      <c r="H58">
        <v>116937</v>
      </c>
    </row>
    <row r="59" spans="2:8">
      <c r="B59" s="5" t="s">
        <v>23</v>
      </c>
      <c r="C59" s="5" t="s">
        <v>124</v>
      </c>
      <c r="D59" s="5" t="s">
        <v>125</v>
      </c>
      <c r="E59" s="5">
        <v>624</v>
      </c>
      <c r="F59" s="7">
        <v>119.6</v>
      </c>
      <c r="G59">
        <f>IF(ISERROR(MATCH($D59,'Mapping 2018 LAs to 2019 LAs'!$C$9:$C$22,0)),0,1)</f>
        <v>0</v>
      </c>
      <c r="H59">
        <v>521776</v>
      </c>
    </row>
    <row r="60" spans="2:8">
      <c r="B60" s="5" t="s">
        <v>28</v>
      </c>
      <c r="C60" s="5" t="s">
        <v>126</v>
      </c>
      <c r="D60" s="5" t="s">
        <v>127</v>
      </c>
      <c r="E60" s="5">
        <v>289</v>
      </c>
      <c r="F60" s="7">
        <v>119.5</v>
      </c>
      <c r="G60">
        <f>IF(ISERROR(MATCH($D60,'Mapping 2018 LAs to 2019 LAs'!$C$9:$C$22,0)),0,1)</f>
        <v>0</v>
      </c>
      <c r="H60">
        <v>241847</v>
      </c>
    </row>
    <row r="61" spans="2:8">
      <c r="B61" s="5" t="s">
        <v>10</v>
      </c>
      <c r="C61" s="5" t="s">
        <v>128</v>
      </c>
      <c r="D61" s="5" t="s">
        <v>129</v>
      </c>
      <c r="E61" s="5">
        <v>108</v>
      </c>
      <c r="F61" s="7">
        <v>119.3</v>
      </c>
      <c r="G61">
        <f>IF(ISERROR(MATCH($D61,'Mapping 2018 LAs to 2019 LAs'!$C$9:$C$22,0)),0,1)</f>
        <v>0</v>
      </c>
      <c r="H61">
        <v>90515</v>
      </c>
    </row>
    <row r="62" spans="2:8">
      <c r="B62" s="5" t="s">
        <v>28</v>
      </c>
      <c r="C62" s="5" t="s">
        <v>130</v>
      </c>
      <c r="D62" s="5" t="s">
        <v>131</v>
      </c>
      <c r="E62" s="5">
        <v>685</v>
      </c>
      <c r="F62" s="7">
        <v>119.3</v>
      </c>
      <c r="G62">
        <f>IF(ISERROR(MATCH($D62,'Mapping 2018 LAs to 2019 LAs'!$C$9:$C$22,0)),0,1)</f>
        <v>0</v>
      </c>
      <c r="H62">
        <v>574050</v>
      </c>
    </row>
    <row r="63" spans="2:8">
      <c r="B63" s="5" t="s">
        <v>105</v>
      </c>
      <c r="C63" s="5" t="s">
        <v>132</v>
      </c>
      <c r="D63" s="5" t="s">
        <v>133</v>
      </c>
      <c r="E63" s="5">
        <v>382</v>
      </c>
      <c r="F63" s="7">
        <v>118.4</v>
      </c>
      <c r="G63">
        <f>IF(ISERROR(MATCH($D63,'Mapping 2018 LAs to 2019 LAs'!$C$9:$C$22,0)),0,1)</f>
        <v>0</v>
      </c>
      <c r="H63">
        <v>322631</v>
      </c>
    </row>
    <row r="64" spans="2:8">
      <c r="B64" s="5" t="s">
        <v>23</v>
      </c>
      <c r="C64" s="5" t="s">
        <v>134</v>
      </c>
      <c r="D64" s="5" t="s">
        <v>135</v>
      </c>
      <c r="E64" s="5">
        <v>160</v>
      </c>
      <c r="F64" s="7">
        <v>118.1</v>
      </c>
      <c r="G64">
        <f>IF(ISERROR(MATCH($D64,'Mapping 2018 LAs to 2019 LAs'!$C$9:$C$22,0)),0,1)</f>
        <v>0</v>
      </c>
      <c r="H64">
        <v>135496</v>
      </c>
    </row>
    <row r="65" spans="2:8">
      <c r="B65" s="5" t="s">
        <v>10</v>
      </c>
      <c r="C65" s="5" t="s">
        <v>136</v>
      </c>
      <c r="D65" s="5" t="s">
        <v>137</v>
      </c>
      <c r="E65" s="5">
        <v>129</v>
      </c>
      <c r="F65" s="7">
        <v>117.3</v>
      </c>
      <c r="G65">
        <f>IF(ISERROR(MATCH($D65,'Mapping 2018 LAs to 2019 LAs'!$C$9:$C$22,0)),0,1)</f>
        <v>0</v>
      </c>
      <c r="H65">
        <v>110002</v>
      </c>
    </row>
    <row r="66" spans="2:8">
      <c r="B66" s="5" t="s">
        <v>17</v>
      </c>
      <c r="C66" s="5" t="s">
        <v>138</v>
      </c>
      <c r="D66" s="5" t="s">
        <v>139</v>
      </c>
      <c r="E66" s="5">
        <v>299</v>
      </c>
      <c r="F66" s="7">
        <v>116.7</v>
      </c>
      <c r="G66">
        <f>IF(ISERROR(MATCH($D66,'Mapping 2018 LAs to 2019 LAs'!$C$9:$C$22,0)),0,1)</f>
        <v>0</v>
      </c>
      <c r="H66">
        <v>256203</v>
      </c>
    </row>
    <row r="67" spans="2:8">
      <c r="B67" s="5" t="s">
        <v>98</v>
      </c>
      <c r="C67" s="5" t="s">
        <v>140</v>
      </c>
      <c r="D67" s="5" t="s">
        <v>141</v>
      </c>
      <c r="E67" s="5">
        <v>108</v>
      </c>
      <c r="F67" s="6">
        <v>116.3</v>
      </c>
      <c r="G67">
        <f>IF(ISERROR(MATCH($D67,'Mapping 2018 LAs to 2019 LAs'!$C$9:$C$22,0)),0,1)</f>
        <v>0</v>
      </c>
      <c r="H67">
        <v>92903</v>
      </c>
    </row>
    <row r="68" spans="2:8">
      <c r="B68" s="5" t="s">
        <v>105</v>
      </c>
      <c r="C68" s="5" t="s">
        <v>142</v>
      </c>
      <c r="D68" s="5" t="s">
        <v>143</v>
      </c>
      <c r="E68" s="5">
        <v>300</v>
      </c>
      <c r="F68" s="7">
        <v>116.3</v>
      </c>
      <c r="G68">
        <f>IF(ISERROR(MATCH($D68,'Mapping 2018 LAs to 2019 LAs'!$C$9:$C$22,0)),0,1)</f>
        <v>0</v>
      </c>
      <c r="H68">
        <v>258017</v>
      </c>
    </row>
    <row r="69" spans="2:8">
      <c r="B69" s="5" t="s">
        <v>87</v>
      </c>
      <c r="C69" s="5" t="s">
        <v>144</v>
      </c>
      <c r="D69" s="5" t="s">
        <v>145</v>
      </c>
      <c r="E69" s="5">
        <v>225</v>
      </c>
      <c r="F69" s="7">
        <v>116.2</v>
      </c>
      <c r="G69">
        <f>IF(ISERROR(MATCH($D69,'Mapping 2018 LAs to 2019 LAs'!$C$9:$C$22,0)),0,1)</f>
        <v>1</v>
      </c>
      <c r="H69">
        <v>193653</v>
      </c>
    </row>
    <row r="70" spans="2:8">
      <c r="B70" s="5" t="s">
        <v>105</v>
      </c>
      <c r="C70" s="5" t="s">
        <v>146</v>
      </c>
      <c r="D70" s="5" t="s">
        <v>147</v>
      </c>
      <c r="E70" s="5">
        <v>115</v>
      </c>
      <c r="F70" s="7">
        <v>112.8</v>
      </c>
      <c r="G70">
        <f>IF(ISERROR(MATCH($D70,'Mapping 2018 LAs to 2019 LAs'!$C$9:$C$22,0)),0,1)</f>
        <v>0</v>
      </c>
      <c r="H70">
        <v>101927</v>
      </c>
    </row>
    <row r="71" spans="2:8">
      <c r="B71" s="5" t="s">
        <v>6</v>
      </c>
      <c r="C71" s="5" t="s">
        <v>148</v>
      </c>
      <c r="D71" s="5" t="s">
        <v>149</v>
      </c>
      <c r="E71" s="5">
        <v>364</v>
      </c>
      <c r="F71" s="7">
        <v>112.7</v>
      </c>
      <c r="G71">
        <f>IF(ISERROR(MATCH($D71,'Mapping 2018 LAs to 2019 LAs'!$C$9:$C$22,0)),0,1)</f>
        <v>0</v>
      </c>
      <c r="H71">
        <v>323063</v>
      </c>
    </row>
    <row r="72" spans="2:8">
      <c r="B72" s="5" t="s">
        <v>87</v>
      </c>
      <c r="C72" s="5" t="s">
        <v>150</v>
      </c>
      <c r="D72" s="5" t="s">
        <v>151</v>
      </c>
      <c r="E72" s="5">
        <v>513</v>
      </c>
      <c r="F72" s="7">
        <v>112.5</v>
      </c>
      <c r="G72">
        <f>IF(ISERROR(MATCH($D72,'Mapping 2018 LAs to 2019 LAs'!$C$9:$C$22,0)),0,1)</f>
        <v>0</v>
      </c>
      <c r="H72">
        <v>455966</v>
      </c>
    </row>
    <row r="73" spans="2:8">
      <c r="B73" s="5" t="s">
        <v>23</v>
      </c>
      <c r="C73" s="5" t="s">
        <v>152</v>
      </c>
      <c r="D73" s="5" t="s">
        <v>153</v>
      </c>
      <c r="E73" s="5">
        <v>167</v>
      </c>
      <c r="F73" s="7">
        <v>111.9</v>
      </c>
      <c r="G73">
        <f>IF(ISERROR(MATCH($D73,'Mapping 2018 LAs to 2019 LAs'!$C$9:$C$22,0)),0,1)</f>
        <v>0</v>
      </c>
      <c r="H73">
        <v>149194</v>
      </c>
    </row>
    <row r="74" spans="2:8">
      <c r="B74" s="5" t="s">
        <v>10</v>
      </c>
      <c r="C74" s="5" t="s">
        <v>154</v>
      </c>
      <c r="D74" s="5" t="s">
        <v>155</v>
      </c>
      <c r="E74" s="5">
        <v>358</v>
      </c>
      <c r="F74" s="7">
        <v>110.7</v>
      </c>
      <c r="G74">
        <f>IF(ISERROR(MATCH($D74,'Mapping 2018 LAs to 2019 LAs'!$C$9:$C$22,0)),0,1)</f>
        <v>0</v>
      </c>
      <c r="H74">
        <v>323526</v>
      </c>
    </row>
    <row r="75" spans="2:8">
      <c r="B75" s="5" t="s">
        <v>28</v>
      </c>
      <c r="C75" s="5" t="s">
        <v>156</v>
      </c>
      <c r="D75" s="5" t="s">
        <v>157</v>
      </c>
      <c r="E75" s="5">
        <v>290</v>
      </c>
      <c r="F75" s="7">
        <v>110.6</v>
      </c>
      <c r="G75">
        <f>IF(ISERROR(MATCH($D75,'Mapping 2018 LAs to 2019 LAs'!$C$9:$C$22,0)),0,1)</f>
        <v>0</v>
      </c>
      <c r="H75">
        <v>262142</v>
      </c>
    </row>
    <row r="76" spans="2:8">
      <c r="B76" s="5" t="s">
        <v>98</v>
      </c>
      <c r="C76" s="5" t="s">
        <v>158</v>
      </c>
      <c r="D76" s="5" t="s">
        <v>159</v>
      </c>
      <c r="E76" s="5">
        <v>155</v>
      </c>
      <c r="F76" s="7">
        <v>110.1</v>
      </c>
      <c r="G76">
        <f>IF(ISERROR(MATCH($D76,'Mapping 2018 LAs to 2019 LAs'!$C$9:$C$22,0)),0,1)</f>
        <v>0</v>
      </c>
      <c r="H76">
        <v>140828</v>
      </c>
    </row>
    <row r="77" spans="2:8">
      <c r="B77" s="5" t="s">
        <v>20</v>
      </c>
      <c r="C77" s="5" t="s">
        <v>160</v>
      </c>
      <c r="D77" s="5" t="s">
        <v>161</v>
      </c>
      <c r="E77" s="5">
        <v>198</v>
      </c>
      <c r="F77" s="7">
        <v>109.6</v>
      </c>
      <c r="G77">
        <f>IF(ISERROR(MATCH($D77,'Mapping 2018 LAs to 2019 LAs'!$C$9:$C$22,0)),0,1)</f>
        <v>0</v>
      </c>
      <c r="H77">
        <v>180606</v>
      </c>
    </row>
    <row r="78" spans="2:8">
      <c r="B78" s="5" t="s">
        <v>20</v>
      </c>
      <c r="C78" s="5" t="s">
        <v>162</v>
      </c>
      <c r="D78" s="5" t="s">
        <v>163</v>
      </c>
      <c r="E78" s="5">
        <v>69</v>
      </c>
      <c r="F78" s="7">
        <v>109</v>
      </c>
      <c r="G78">
        <f>IF(ISERROR(MATCH($D78,'Mapping 2018 LAs to 2019 LAs'!$C$9:$C$22,0)),0,1)</f>
        <v>1</v>
      </c>
      <c r="H78">
        <v>63298</v>
      </c>
    </row>
    <row r="79" spans="2:8">
      <c r="B79" s="5" t="s">
        <v>105</v>
      </c>
      <c r="C79" s="5" t="s">
        <v>164</v>
      </c>
      <c r="D79" s="5" t="s">
        <v>165</v>
      </c>
      <c r="E79" s="5">
        <v>301</v>
      </c>
      <c r="F79" s="7">
        <v>107.9</v>
      </c>
      <c r="G79">
        <f>IF(ISERROR(MATCH($D79,'Mapping 2018 LAs to 2019 LAs'!$C$9:$C$22,0)),0,1)</f>
        <v>0</v>
      </c>
      <c r="H79">
        <v>278887</v>
      </c>
    </row>
    <row r="80" spans="2:8">
      <c r="B80" s="5" t="s">
        <v>10</v>
      </c>
      <c r="C80" s="5" t="s">
        <v>166</v>
      </c>
      <c r="D80" s="5" t="s">
        <v>167</v>
      </c>
      <c r="E80" s="5">
        <v>152</v>
      </c>
      <c r="F80" s="7">
        <v>107.3</v>
      </c>
      <c r="G80">
        <f>IF(ISERROR(MATCH($D80,'Mapping 2018 LAs to 2019 LAs'!$C$9:$C$22,0)),0,1)</f>
        <v>0</v>
      </c>
      <c r="H80">
        <v>141723</v>
      </c>
    </row>
    <row r="81" spans="2:8">
      <c r="B81" s="5" t="s">
        <v>98</v>
      </c>
      <c r="C81" s="5" t="s">
        <v>168</v>
      </c>
      <c r="D81" s="5" t="s">
        <v>169</v>
      </c>
      <c r="E81" s="5">
        <v>119</v>
      </c>
      <c r="F81" s="7">
        <v>107.2</v>
      </c>
      <c r="G81">
        <f>IF(ISERROR(MATCH($D81,'Mapping 2018 LAs to 2019 LAs'!$C$9:$C$22,0)),0,1)</f>
        <v>0</v>
      </c>
      <c r="H81">
        <v>111024</v>
      </c>
    </row>
    <row r="82" spans="2:8">
      <c r="B82" s="5" t="s">
        <v>6</v>
      </c>
      <c r="C82" s="5" t="s">
        <v>170</v>
      </c>
      <c r="D82" s="5" t="s">
        <v>171</v>
      </c>
      <c r="E82" s="5">
        <v>248</v>
      </c>
      <c r="F82" s="7">
        <v>106.9</v>
      </c>
      <c r="G82">
        <f>IF(ISERROR(MATCH($D82,'Mapping 2018 LAs to 2019 LAs'!$C$9:$C$22,0)),0,1)</f>
        <v>0</v>
      </c>
      <c r="H82">
        <v>232055</v>
      </c>
    </row>
    <row r="83" spans="2:8">
      <c r="B83" s="5" t="s">
        <v>10</v>
      </c>
      <c r="C83" s="5" t="s">
        <v>172</v>
      </c>
      <c r="D83" s="5" t="s">
        <v>173</v>
      </c>
      <c r="E83" s="5">
        <v>111</v>
      </c>
      <c r="F83" s="7">
        <v>106.9</v>
      </c>
      <c r="G83">
        <f>IF(ISERROR(MATCH($D83,'Mapping 2018 LAs to 2019 LAs'!$C$9:$C$22,0)),0,1)</f>
        <v>0</v>
      </c>
      <c r="H83">
        <v>103826</v>
      </c>
    </row>
    <row r="84" spans="2:8">
      <c r="B84" s="5" t="s">
        <v>17</v>
      </c>
      <c r="C84" s="5" t="s">
        <v>174</v>
      </c>
      <c r="D84" s="5" t="s">
        <v>175</v>
      </c>
      <c r="E84" s="5">
        <v>115</v>
      </c>
      <c r="F84" s="7">
        <v>106.6</v>
      </c>
      <c r="G84">
        <f>IF(ISERROR(MATCH($D84,'Mapping 2018 LAs to 2019 LAs'!$C$9:$C$22,0)),0,1)</f>
        <v>0</v>
      </c>
      <c r="H84">
        <v>107880</v>
      </c>
    </row>
    <row r="85" spans="2:8">
      <c r="B85" s="5" t="s">
        <v>6</v>
      </c>
      <c r="C85" s="5" t="s">
        <v>176</v>
      </c>
      <c r="D85" s="5" t="s">
        <v>177</v>
      </c>
      <c r="E85" s="5">
        <v>318</v>
      </c>
      <c r="F85" s="7">
        <v>106.4</v>
      </c>
      <c r="G85">
        <f>IF(ISERROR(MATCH($D85,'Mapping 2018 LAs to 2019 LAs'!$C$9:$C$22,0)),0,1)</f>
        <v>0</v>
      </c>
      <c r="H85">
        <v>298903</v>
      </c>
    </row>
    <row r="86" spans="2:8">
      <c r="B86" s="5" t="s">
        <v>98</v>
      </c>
      <c r="C86" s="5" t="s">
        <v>178</v>
      </c>
      <c r="D86" s="5" t="s">
        <v>179</v>
      </c>
      <c r="E86" s="5">
        <v>116</v>
      </c>
      <c r="F86" s="7">
        <v>106.2</v>
      </c>
      <c r="G86">
        <f>IF(ISERROR(MATCH($D86,'Mapping 2018 LAs to 2019 LAs'!$C$9:$C$22,0)),0,1)</f>
        <v>0</v>
      </c>
      <c r="H86">
        <v>109246</v>
      </c>
    </row>
    <row r="87" spans="2:8">
      <c r="B87" s="5" t="s">
        <v>10</v>
      </c>
      <c r="C87" s="5" t="s">
        <v>180</v>
      </c>
      <c r="D87" s="5" t="s">
        <v>181</v>
      </c>
      <c r="E87" s="5">
        <v>121</v>
      </c>
      <c r="F87" s="7">
        <v>105.9</v>
      </c>
      <c r="G87">
        <f>IF(ISERROR(MATCH($D87,'Mapping 2018 LAs to 2019 LAs'!$C$9:$C$22,0)),0,1)</f>
        <v>0</v>
      </c>
      <c r="H87">
        <v>114266</v>
      </c>
    </row>
    <row r="88" spans="2:8">
      <c r="B88" s="5" t="s">
        <v>10</v>
      </c>
      <c r="C88" s="5" t="s">
        <v>182</v>
      </c>
      <c r="D88" s="5" t="s">
        <v>183</v>
      </c>
      <c r="E88" s="5">
        <v>189</v>
      </c>
      <c r="F88" s="7">
        <v>105.9</v>
      </c>
      <c r="G88">
        <f>IF(ISERROR(MATCH($D88,'Mapping 2018 LAs to 2019 LAs'!$C$9:$C$22,0)),0,1)</f>
        <v>0</v>
      </c>
      <c r="H88">
        <v>178480</v>
      </c>
    </row>
    <row r="89" spans="2:8">
      <c r="B89" s="5" t="s">
        <v>10</v>
      </c>
      <c r="C89" s="5" t="s">
        <v>184</v>
      </c>
      <c r="D89" s="5" t="s">
        <v>185</v>
      </c>
      <c r="E89" s="5">
        <v>116</v>
      </c>
      <c r="F89" s="7">
        <v>105.3</v>
      </c>
      <c r="G89">
        <f>IF(ISERROR(MATCH($D89,'Mapping 2018 LAs to 2019 LAs'!$C$9:$C$22,0)),0,1)</f>
        <v>0</v>
      </c>
      <c r="H89">
        <v>110136</v>
      </c>
    </row>
    <row r="90" spans="2:8">
      <c r="B90" s="5" t="s">
        <v>20</v>
      </c>
      <c r="C90" s="5" t="s">
        <v>186</v>
      </c>
      <c r="D90" s="5" t="s">
        <v>187</v>
      </c>
      <c r="E90" s="5">
        <v>109</v>
      </c>
      <c r="F90" s="7">
        <v>105.2</v>
      </c>
      <c r="G90">
        <f>IF(ISERROR(MATCH($D90,'Mapping 2018 LAs to 2019 LAs'!$C$9:$C$22,0)),0,1)</f>
        <v>0</v>
      </c>
      <c r="H90">
        <v>103587</v>
      </c>
    </row>
    <row r="91" spans="2:8">
      <c r="B91" s="5" t="s">
        <v>20</v>
      </c>
      <c r="C91" s="5" t="s">
        <v>188</v>
      </c>
      <c r="D91" s="5" t="s">
        <v>189</v>
      </c>
      <c r="E91" s="5">
        <v>131</v>
      </c>
      <c r="F91" s="6">
        <v>105.1</v>
      </c>
      <c r="G91">
        <f>IF(ISERROR(MATCH($D91,'Mapping 2018 LAs to 2019 LAs'!$C$9:$C$22,0)),0,1)</f>
        <v>0</v>
      </c>
      <c r="H91">
        <v>124635</v>
      </c>
    </row>
    <row r="92" spans="2:8">
      <c r="B92" s="5" t="s">
        <v>17</v>
      </c>
      <c r="C92" s="5" t="s">
        <v>190</v>
      </c>
      <c r="D92" s="5" t="s">
        <v>191</v>
      </c>
      <c r="E92" s="5">
        <v>121</v>
      </c>
      <c r="F92" s="7">
        <v>105.1</v>
      </c>
      <c r="G92">
        <f>IF(ISERROR(MATCH($D92,'Mapping 2018 LAs to 2019 LAs'!$C$9:$C$22,0)),0,1)</f>
        <v>0</v>
      </c>
      <c r="H92">
        <v>115112</v>
      </c>
    </row>
    <row r="93" spans="2:8">
      <c r="B93" s="5" t="s">
        <v>6</v>
      </c>
      <c r="C93" s="5" t="s">
        <v>192</v>
      </c>
      <c r="D93" s="5" t="s">
        <v>193</v>
      </c>
      <c r="E93" s="5">
        <v>327</v>
      </c>
      <c r="F93" s="7">
        <v>104.9</v>
      </c>
      <c r="G93">
        <f>IF(ISERROR(MATCH($D93,'Mapping 2018 LAs to 2019 LAs'!$C$9:$C$22,0)),0,1)</f>
        <v>0</v>
      </c>
      <c r="H93">
        <v>311655</v>
      </c>
    </row>
    <row r="94" spans="2:8">
      <c r="B94" s="5" t="s">
        <v>10</v>
      </c>
      <c r="C94" s="5" t="s">
        <v>194</v>
      </c>
      <c r="D94" s="5" t="s">
        <v>195</v>
      </c>
      <c r="E94" s="5">
        <v>338</v>
      </c>
      <c r="F94" s="7">
        <v>104.9</v>
      </c>
      <c r="G94">
        <f>IF(ISERROR(MATCH($D94,'Mapping 2018 LAs to 2019 LAs'!$C$9:$C$22,0)),0,1)</f>
        <v>0</v>
      </c>
      <c r="H94">
        <v>322216</v>
      </c>
    </row>
    <row r="95" spans="2:8">
      <c r="B95" s="5" t="s">
        <v>105</v>
      </c>
      <c r="C95" s="5" t="s">
        <v>196</v>
      </c>
      <c r="D95" s="5" t="s">
        <v>197</v>
      </c>
      <c r="E95" s="5">
        <v>66</v>
      </c>
      <c r="F95" s="7">
        <v>104.4</v>
      </c>
      <c r="G95">
        <f>IF(ISERROR(MATCH($D95,'Mapping 2018 LAs to 2019 LAs'!$C$9:$C$22,0)),0,1)</f>
        <v>0</v>
      </c>
      <c r="H95">
        <v>63193</v>
      </c>
    </row>
    <row r="96" spans="2:8">
      <c r="B96" s="5" t="s">
        <v>28</v>
      </c>
      <c r="C96" s="5" t="s">
        <v>198</v>
      </c>
      <c r="D96" s="5" t="s">
        <v>199</v>
      </c>
      <c r="E96" s="5">
        <v>216</v>
      </c>
      <c r="F96" s="7">
        <v>104.4</v>
      </c>
      <c r="G96">
        <f>IF(ISERROR(MATCH($D96,'Mapping 2018 LAs to 2019 LAs'!$C$9:$C$22,0)),0,1)</f>
        <v>0</v>
      </c>
      <c r="H96">
        <v>206920</v>
      </c>
    </row>
    <row r="97" spans="2:8">
      <c r="B97" s="5" t="s">
        <v>105</v>
      </c>
      <c r="C97" s="5" t="s">
        <v>200</v>
      </c>
      <c r="D97" s="5" t="s">
        <v>201</v>
      </c>
      <c r="E97" s="5">
        <v>133</v>
      </c>
      <c r="F97" s="7">
        <v>103.8</v>
      </c>
      <c r="G97">
        <f>IF(ISERROR(MATCH($D97,'Mapping 2018 LAs to 2019 LAs'!$C$9:$C$22,0)),0,1)</f>
        <v>0</v>
      </c>
      <c r="H97">
        <v>128126</v>
      </c>
    </row>
    <row r="98" spans="2:8">
      <c r="B98" s="5" t="s">
        <v>10</v>
      </c>
      <c r="C98" s="5" t="s">
        <v>202</v>
      </c>
      <c r="D98" s="5" t="s">
        <v>203</v>
      </c>
      <c r="E98" s="5">
        <v>285</v>
      </c>
      <c r="F98" s="7">
        <v>103.7</v>
      </c>
      <c r="G98">
        <f>IF(ISERROR(MATCH($D98,'Mapping 2018 LAs to 2019 LAs'!$C$9:$C$22,0)),0,1)</f>
        <v>0</v>
      </c>
      <c r="H98">
        <v>274853</v>
      </c>
    </row>
    <row r="99" spans="2:8">
      <c r="B99" s="5" t="s">
        <v>105</v>
      </c>
      <c r="C99" s="5" t="s">
        <v>204</v>
      </c>
      <c r="D99" s="5" t="s">
        <v>205</v>
      </c>
      <c r="E99" s="5">
        <v>364</v>
      </c>
      <c r="F99" s="7">
        <v>103.1</v>
      </c>
      <c r="G99">
        <f>IF(ISERROR(MATCH($D99,'Mapping 2018 LAs to 2019 LAs'!$C$9:$C$22,0)),0,1)</f>
        <v>0</v>
      </c>
      <c r="H99">
        <v>353215</v>
      </c>
    </row>
    <row r="100" spans="2:8">
      <c r="B100" s="5" t="s">
        <v>6</v>
      </c>
      <c r="C100" s="5" t="s">
        <v>206</v>
      </c>
      <c r="D100" s="5" t="s">
        <v>207</v>
      </c>
      <c r="E100" s="5">
        <v>394</v>
      </c>
      <c r="F100" s="7">
        <v>102.8</v>
      </c>
      <c r="G100">
        <f>IF(ISERROR(MATCH($D100,'Mapping 2018 LAs to 2019 LAs'!$C$9:$C$22,0)),0,1)</f>
        <v>0</v>
      </c>
      <c r="H100">
        <v>383301</v>
      </c>
    </row>
    <row r="101" spans="2:8">
      <c r="B101" s="5" t="s">
        <v>87</v>
      </c>
      <c r="C101" s="5" t="s">
        <v>208</v>
      </c>
      <c r="D101" s="5" t="s">
        <v>209</v>
      </c>
      <c r="E101" s="5">
        <v>154</v>
      </c>
      <c r="F101" s="7">
        <v>102.2</v>
      </c>
      <c r="G101">
        <f>IF(ISERROR(MATCH($D101,'Mapping 2018 LAs to 2019 LAs'!$C$9:$C$22,0)),0,1)</f>
        <v>1</v>
      </c>
      <c r="H101">
        <v>150711</v>
      </c>
    </row>
    <row r="102" spans="2:8">
      <c r="B102" s="5" t="s">
        <v>23</v>
      </c>
      <c r="C102" s="5" t="s">
        <v>210</v>
      </c>
      <c r="D102" s="5" t="s">
        <v>211</v>
      </c>
      <c r="E102" s="5">
        <v>200</v>
      </c>
      <c r="F102" s="7">
        <v>102.1</v>
      </c>
      <c r="G102">
        <f>IF(ISERROR(MATCH($D102,'Mapping 2018 LAs to 2019 LAs'!$C$9:$C$22,0)),0,1)</f>
        <v>0</v>
      </c>
      <c r="H102">
        <v>195958</v>
      </c>
    </row>
    <row r="103" spans="2:8">
      <c r="B103" s="5" t="s">
        <v>10</v>
      </c>
      <c r="C103" s="5" t="s">
        <v>212</v>
      </c>
      <c r="D103" s="5" t="s">
        <v>213</v>
      </c>
      <c r="E103" s="5">
        <v>60</v>
      </c>
      <c r="F103" s="7">
        <v>101.9</v>
      </c>
      <c r="G103">
        <f>IF(ISERROR(MATCH($D103,'Mapping 2018 LAs to 2019 LAs'!$C$9:$C$22,0)),0,1)</f>
        <v>0</v>
      </c>
      <c r="H103">
        <v>58864</v>
      </c>
    </row>
    <row r="104" spans="2:8">
      <c r="B104" s="5" t="s">
        <v>23</v>
      </c>
      <c r="C104" s="5" t="s">
        <v>214</v>
      </c>
      <c r="D104" s="5" t="s">
        <v>215</v>
      </c>
      <c r="E104" s="5">
        <v>323</v>
      </c>
      <c r="F104" s="7">
        <v>101.8</v>
      </c>
      <c r="G104">
        <f>IF(ISERROR(MATCH($D104,'Mapping 2018 LAs to 2019 LAs'!$C$9:$C$22,0)),0,1)</f>
        <v>0</v>
      </c>
      <c r="H104">
        <v>317444</v>
      </c>
    </row>
    <row r="105" spans="2:8">
      <c r="B105" s="5" t="s">
        <v>6</v>
      </c>
      <c r="C105" s="5" t="s">
        <v>216</v>
      </c>
      <c r="D105" s="5" t="s">
        <v>217</v>
      </c>
      <c r="E105" s="5">
        <v>278</v>
      </c>
      <c r="F105" s="7">
        <v>101.7</v>
      </c>
      <c r="G105">
        <f>IF(ISERROR(MATCH($D105,'Mapping 2018 LAs to 2019 LAs'!$C$9:$C$22,0)),0,1)</f>
        <v>0</v>
      </c>
      <c r="H105">
        <v>273239</v>
      </c>
    </row>
    <row r="106" spans="2:8">
      <c r="B106" s="5" t="s">
        <v>6</v>
      </c>
      <c r="C106" s="5" t="s">
        <v>218</v>
      </c>
      <c r="D106" s="5" t="s">
        <v>219</v>
      </c>
      <c r="E106" s="5">
        <v>278</v>
      </c>
      <c r="F106" s="7">
        <v>101.4</v>
      </c>
      <c r="G106">
        <f>IF(ISERROR(MATCH($D106,'Mapping 2018 LAs to 2019 LAs'!$C$9:$C$22,0)),0,1)</f>
        <v>0</v>
      </c>
      <c r="H106">
        <v>274222</v>
      </c>
    </row>
    <row r="107" spans="2:8">
      <c r="B107" s="5" t="s">
        <v>87</v>
      </c>
      <c r="C107" s="5" t="s">
        <v>220</v>
      </c>
      <c r="D107" s="5" t="s">
        <v>221</v>
      </c>
      <c r="E107" s="5">
        <v>136</v>
      </c>
      <c r="F107" s="7">
        <v>101.2</v>
      </c>
      <c r="G107">
        <f>IF(ISERROR(MATCH($D107,'Mapping 2018 LAs to 2019 LAs'!$C$9:$C$22,0)),0,1)</f>
        <v>0</v>
      </c>
      <c r="H107">
        <v>134406</v>
      </c>
    </row>
    <row r="108" spans="2:8">
      <c r="B108" s="5" t="s">
        <v>10</v>
      </c>
      <c r="C108" s="5" t="s">
        <v>222</v>
      </c>
      <c r="D108" s="5" t="s">
        <v>223</v>
      </c>
      <c r="E108" s="5">
        <v>98</v>
      </c>
      <c r="F108" s="7">
        <v>100.9</v>
      </c>
      <c r="G108">
        <f>IF(ISERROR(MATCH($D108,'Mapping 2018 LAs to 2019 LAs'!$C$9:$C$22,0)),0,1)</f>
        <v>0</v>
      </c>
      <c r="H108">
        <v>97099</v>
      </c>
    </row>
    <row r="109" spans="2:8">
      <c r="B109" s="5" t="s">
        <v>20</v>
      </c>
      <c r="C109" s="5" t="s">
        <v>224</v>
      </c>
      <c r="D109" s="5" t="s">
        <v>225</v>
      </c>
      <c r="E109" s="5">
        <v>118</v>
      </c>
      <c r="F109" s="7">
        <v>100.7</v>
      </c>
      <c r="G109">
        <f>IF(ISERROR(MATCH($D109,'Mapping 2018 LAs to 2019 LAs'!$C$9:$C$22,0)),0,1)</f>
        <v>1</v>
      </c>
      <c r="H109">
        <v>117167</v>
      </c>
    </row>
    <row r="110" spans="2:8">
      <c r="B110" s="5" t="s">
        <v>23</v>
      </c>
      <c r="C110" s="5" t="s">
        <v>226</v>
      </c>
      <c r="D110" s="5" t="s">
        <v>227</v>
      </c>
      <c r="E110" s="5">
        <v>204</v>
      </c>
      <c r="F110" s="7">
        <v>100.2</v>
      </c>
      <c r="G110">
        <f>IF(ISERROR(MATCH($D110,'Mapping 2018 LAs to 2019 LAs'!$C$9:$C$22,0)),0,1)</f>
        <v>0</v>
      </c>
      <c r="H110">
        <v>203575</v>
      </c>
    </row>
    <row r="111" spans="2:8">
      <c r="B111" s="5" t="s">
        <v>6</v>
      </c>
      <c r="C111" s="5" t="s">
        <v>228</v>
      </c>
      <c r="D111" s="5" t="s">
        <v>229</v>
      </c>
      <c r="E111" s="5">
        <v>326</v>
      </c>
      <c r="F111" s="7">
        <v>99.9</v>
      </c>
      <c r="G111">
        <f>IF(ISERROR(MATCH($D111,'Mapping 2018 LAs to 2019 LAs'!$C$9:$C$22,0)),0,1)</f>
        <v>0</v>
      </c>
      <c r="H111">
        <v>326427</v>
      </c>
    </row>
    <row r="112" spans="2:8">
      <c r="B112" s="5" t="s">
        <v>105</v>
      </c>
      <c r="C112" s="5" t="s">
        <v>230</v>
      </c>
      <c r="D112" s="5" t="s">
        <v>231</v>
      </c>
      <c r="E112" s="5">
        <v>98</v>
      </c>
      <c r="F112" s="7">
        <v>99.8</v>
      </c>
      <c r="G112">
        <f>IF(ISERROR(MATCH($D112,'Mapping 2018 LAs to 2019 LAs'!$C$9:$C$22,0)),0,1)</f>
        <v>0</v>
      </c>
      <c r="H112">
        <v>98176</v>
      </c>
    </row>
    <row r="113" spans="2:8">
      <c r="B113" s="5" t="s">
        <v>17</v>
      </c>
      <c r="C113" s="5" t="s">
        <v>232</v>
      </c>
      <c r="D113" s="5" t="s">
        <v>233</v>
      </c>
      <c r="E113" s="5">
        <v>124</v>
      </c>
      <c r="F113" s="7">
        <v>99.6</v>
      </c>
      <c r="G113">
        <f>IF(ISERROR(MATCH($D113,'Mapping 2018 LAs to 2019 LAs'!$C$9:$C$22,0)),0,1)</f>
        <v>0</v>
      </c>
      <c r="H113">
        <v>124513</v>
      </c>
    </row>
    <row r="114" spans="2:8">
      <c r="B114" s="5" t="s">
        <v>10</v>
      </c>
      <c r="C114" s="5" t="s">
        <v>234</v>
      </c>
      <c r="D114" s="5" t="s">
        <v>235</v>
      </c>
      <c r="E114" s="5">
        <v>69</v>
      </c>
      <c r="F114" s="7">
        <v>99.6</v>
      </c>
      <c r="G114">
        <f>IF(ISERROR(MATCH($D114,'Mapping 2018 LAs to 2019 LAs'!$C$9:$C$22,0)),0,1)</f>
        <v>0</v>
      </c>
      <c r="H114">
        <v>69306</v>
      </c>
    </row>
    <row r="115" spans="2:8">
      <c r="B115" s="5" t="s">
        <v>28</v>
      </c>
      <c r="C115" s="5" t="s">
        <v>236</v>
      </c>
      <c r="D115" s="5" t="s">
        <v>237</v>
      </c>
      <c r="E115" s="5">
        <v>170</v>
      </c>
      <c r="F115" s="7">
        <v>99.5</v>
      </c>
      <c r="G115">
        <f>IF(ISERROR(MATCH($D115,'Mapping 2018 LAs to 2019 LAs'!$C$9:$C$22,0)),0,1)</f>
        <v>0</v>
      </c>
      <c r="H115">
        <v>170807</v>
      </c>
    </row>
    <row r="116" spans="2:8">
      <c r="B116" s="5" t="s">
        <v>10</v>
      </c>
      <c r="C116" s="5" t="s">
        <v>238</v>
      </c>
      <c r="D116" s="5" t="s">
        <v>239</v>
      </c>
      <c r="E116" s="5">
        <v>208</v>
      </c>
      <c r="F116" s="7">
        <v>99.5</v>
      </c>
      <c r="G116">
        <f>IF(ISERROR(MATCH($D116,'Mapping 2018 LAs to 2019 LAs'!$C$9:$C$22,0)),0,1)</f>
        <v>0</v>
      </c>
      <c r="H116">
        <v>208973</v>
      </c>
    </row>
    <row r="117" spans="2:8">
      <c r="B117" s="5" t="s">
        <v>105</v>
      </c>
      <c r="C117" s="5" t="s">
        <v>240</v>
      </c>
      <c r="D117" s="5" t="s">
        <v>241</v>
      </c>
      <c r="E117" s="5">
        <v>309</v>
      </c>
      <c r="F117" s="7">
        <v>97.3</v>
      </c>
      <c r="G117">
        <f>IF(ISERROR(MATCH($D117,'Mapping 2018 LAs to 2019 LAs'!$C$9:$C$22,0)),0,1)</f>
        <v>0</v>
      </c>
      <c r="H117">
        <v>317558</v>
      </c>
    </row>
    <row r="118" spans="2:8">
      <c r="B118" s="5" t="s">
        <v>20</v>
      </c>
      <c r="C118" s="5" t="s">
        <v>242</v>
      </c>
      <c r="D118" s="5" t="s">
        <v>243</v>
      </c>
      <c r="E118" s="5">
        <v>94</v>
      </c>
      <c r="F118" s="7">
        <v>97.3</v>
      </c>
      <c r="G118">
        <f>IF(ISERROR(MATCH($D118,'Mapping 2018 LAs to 2019 LAs'!$C$9:$C$22,0)),0,1)</f>
        <v>0</v>
      </c>
      <c r="H118">
        <v>96577</v>
      </c>
    </row>
    <row r="119" spans="2:8">
      <c r="B119" s="5" t="s">
        <v>17</v>
      </c>
      <c r="C119" s="5" t="s">
        <v>244</v>
      </c>
      <c r="D119" s="5" t="s">
        <v>245</v>
      </c>
      <c r="E119" s="5">
        <v>76</v>
      </c>
      <c r="F119" s="7">
        <v>97.2</v>
      </c>
      <c r="G119">
        <f>IF(ISERROR(MATCH($D119,'Mapping 2018 LAs to 2019 LAs'!$C$9:$C$22,0)),0,1)</f>
        <v>0</v>
      </c>
      <c r="H119">
        <v>78225</v>
      </c>
    </row>
    <row r="120" spans="2:8">
      <c r="B120" s="5" t="s">
        <v>6</v>
      </c>
      <c r="C120" s="5" t="s">
        <v>246</v>
      </c>
      <c r="D120" s="5" t="s">
        <v>247</v>
      </c>
      <c r="E120" s="5">
        <v>246</v>
      </c>
      <c r="F120" s="7">
        <v>97.1</v>
      </c>
      <c r="G120">
        <f>IF(ISERROR(MATCH($D120,'Mapping 2018 LAs to 2019 LAs'!$C$9:$C$22,0)),0,1)</f>
        <v>0</v>
      </c>
      <c r="H120">
        <v>253371</v>
      </c>
    </row>
    <row r="121" spans="2:8">
      <c r="B121" s="5" t="s">
        <v>10</v>
      </c>
      <c r="C121" s="5" t="s">
        <v>248</v>
      </c>
      <c r="D121" s="5" t="s">
        <v>249</v>
      </c>
      <c r="E121" s="5">
        <v>105</v>
      </c>
      <c r="F121" s="7">
        <v>96.9</v>
      </c>
      <c r="G121">
        <f>IF(ISERROR(MATCH($D121,'Mapping 2018 LAs to 2019 LAs'!$C$9:$C$22,0)),0,1)</f>
        <v>0</v>
      </c>
      <c r="H121">
        <v>108388</v>
      </c>
    </row>
    <row r="122" spans="2:8">
      <c r="B122" s="5" t="s">
        <v>10</v>
      </c>
      <c r="C122" s="5" t="s">
        <v>250</v>
      </c>
      <c r="D122" s="5" t="s">
        <v>251</v>
      </c>
      <c r="E122" s="5">
        <v>51</v>
      </c>
      <c r="F122" s="7">
        <v>96.9</v>
      </c>
      <c r="G122">
        <f>IF(ISERROR(MATCH($D122,'Mapping 2018 LAs to 2019 LAs'!$C$9:$C$22,0)),0,1)</f>
        <v>0</v>
      </c>
      <c r="H122">
        <v>52642</v>
      </c>
    </row>
    <row r="123" spans="2:8">
      <c r="B123" s="5" t="s">
        <v>17</v>
      </c>
      <c r="C123" s="5" t="s">
        <v>252</v>
      </c>
      <c r="D123" s="5" t="s">
        <v>253</v>
      </c>
      <c r="E123" s="5">
        <v>106</v>
      </c>
      <c r="F123" s="7">
        <v>96.5</v>
      </c>
      <c r="G123">
        <f>IF(ISERROR(MATCH($D123,'Mapping 2018 LAs to 2019 LAs'!$C$9:$C$22,0)),0,1)</f>
        <v>0</v>
      </c>
      <c r="H123">
        <v>109881</v>
      </c>
    </row>
    <row r="124" spans="2:8">
      <c r="B124" s="5" t="s">
        <v>28</v>
      </c>
      <c r="C124" s="5" t="s">
        <v>254</v>
      </c>
      <c r="D124" s="5" t="s">
        <v>255</v>
      </c>
      <c r="E124" s="5">
        <v>52</v>
      </c>
      <c r="F124" s="7">
        <v>96.5</v>
      </c>
      <c r="G124">
        <f>IF(ISERROR(MATCH($D124,'Mapping 2018 LAs to 2019 LAs'!$C$9:$C$22,0)),0,1)</f>
        <v>0</v>
      </c>
      <c r="H124">
        <v>53861</v>
      </c>
    </row>
    <row r="125" spans="2:8">
      <c r="B125" s="5" t="s">
        <v>20</v>
      </c>
      <c r="C125" s="5" t="s">
        <v>256</v>
      </c>
      <c r="D125" s="5" t="s">
        <v>257</v>
      </c>
      <c r="E125" s="5">
        <v>138</v>
      </c>
      <c r="F125" s="7">
        <v>96.3</v>
      </c>
      <c r="G125">
        <f>IF(ISERROR(MATCH($D125,'Mapping 2018 LAs to 2019 LAs'!$C$9:$C$22,0)),0,1)</f>
        <v>0</v>
      </c>
      <c r="H125">
        <v>143353</v>
      </c>
    </row>
    <row r="126" spans="2:8">
      <c r="B126" s="5" t="s">
        <v>98</v>
      </c>
      <c r="C126" s="5" t="s">
        <v>258</v>
      </c>
      <c r="D126" s="5" t="s">
        <v>259</v>
      </c>
      <c r="E126" s="5">
        <v>99</v>
      </c>
      <c r="F126" s="7">
        <v>96.1</v>
      </c>
      <c r="G126">
        <f>IF(ISERROR(MATCH($D126,'Mapping 2018 LAs to 2019 LAs'!$C$9:$C$22,0)),0,1)</f>
        <v>0</v>
      </c>
      <c r="H126">
        <v>103003</v>
      </c>
    </row>
    <row r="127" spans="2:8">
      <c r="B127" s="5" t="s">
        <v>98</v>
      </c>
      <c r="C127" s="5" t="s">
        <v>260</v>
      </c>
      <c r="D127" s="5" t="s">
        <v>261</v>
      </c>
      <c r="E127" s="5">
        <v>134</v>
      </c>
      <c r="F127" s="7">
        <v>95.5</v>
      </c>
      <c r="G127">
        <f>IF(ISERROR(MATCH($D127,'Mapping 2018 LAs to 2019 LAs'!$C$9:$C$22,0)),0,1)</f>
        <v>0</v>
      </c>
      <c r="H127">
        <v>140264</v>
      </c>
    </row>
    <row r="128" spans="2:8">
      <c r="B128" s="5" t="s">
        <v>20</v>
      </c>
      <c r="C128" s="5" t="s">
        <v>262</v>
      </c>
      <c r="D128" s="5" t="s">
        <v>263</v>
      </c>
      <c r="E128" s="5">
        <v>254</v>
      </c>
      <c r="F128" s="7">
        <v>95.4</v>
      </c>
      <c r="G128">
        <f>IF(ISERROR(MATCH($D128,'Mapping 2018 LAs to 2019 LAs'!$C$9:$C$22,0)),0,1)</f>
        <v>0</v>
      </c>
      <c r="H128">
        <v>266240</v>
      </c>
    </row>
    <row r="129" spans="2:8">
      <c r="B129" s="5" t="s">
        <v>98</v>
      </c>
      <c r="C129" s="5" t="s">
        <v>264</v>
      </c>
      <c r="D129" s="5" t="s">
        <v>265</v>
      </c>
      <c r="E129" s="5">
        <v>100</v>
      </c>
      <c r="F129" s="7">
        <v>95.1</v>
      </c>
      <c r="G129">
        <f>IF(ISERROR(MATCH($D129,'Mapping 2018 LAs to 2019 LAs'!$C$9:$C$22,0)),0,1)</f>
        <v>0</v>
      </c>
      <c r="H129">
        <v>105117</v>
      </c>
    </row>
    <row r="130" spans="2:8">
      <c r="B130" s="5" t="s">
        <v>20</v>
      </c>
      <c r="C130" s="5" t="s">
        <v>266</v>
      </c>
      <c r="D130" s="5" t="s">
        <v>267</v>
      </c>
      <c r="E130" s="5">
        <v>85</v>
      </c>
      <c r="F130" s="7">
        <v>94.7</v>
      </c>
      <c r="G130">
        <f>IF(ISERROR(MATCH($D130,'Mapping 2018 LAs to 2019 LAs'!$C$9:$C$22,0)),0,1)</f>
        <v>0</v>
      </c>
      <c r="H130">
        <v>89752</v>
      </c>
    </row>
    <row r="131" spans="2:8">
      <c r="B131" s="5" t="s">
        <v>98</v>
      </c>
      <c r="C131" s="5" t="s">
        <v>268</v>
      </c>
      <c r="D131" s="5" t="s">
        <v>269</v>
      </c>
      <c r="E131" s="5">
        <v>91</v>
      </c>
      <c r="F131" s="7">
        <v>94.7</v>
      </c>
      <c r="G131">
        <f>IF(ISERROR(MATCH($D131,'Mapping 2018 LAs to 2019 LAs'!$C$9:$C$22,0)),0,1)</f>
        <v>0</v>
      </c>
      <c r="H131">
        <v>96091</v>
      </c>
    </row>
    <row r="132" spans="2:8">
      <c r="B132" s="5" t="s">
        <v>17</v>
      </c>
      <c r="C132" s="5" t="s">
        <v>270</v>
      </c>
      <c r="D132" s="5" t="s">
        <v>271</v>
      </c>
      <c r="E132" s="5">
        <v>74</v>
      </c>
      <c r="F132" s="7">
        <v>94.4</v>
      </c>
      <c r="G132">
        <f>IF(ISERROR(MATCH($D132,'Mapping 2018 LAs to 2019 LAs'!$C$9:$C$22,0)),0,1)</f>
        <v>0</v>
      </c>
      <c r="H132">
        <v>78367</v>
      </c>
    </row>
    <row r="133" spans="2:8">
      <c r="B133" s="5" t="s">
        <v>20</v>
      </c>
      <c r="C133" s="5" t="s">
        <v>272</v>
      </c>
      <c r="D133" s="5" t="s">
        <v>273</v>
      </c>
      <c r="E133" s="5">
        <v>159</v>
      </c>
      <c r="F133" s="7">
        <v>94.2</v>
      </c>
      <c r="G133">
        <f>IF(ISERROR(MATCH($D133,'Mapping 2018 LAs to 2019 LAs'!$C$9:$C$22,0)),0,1)</f>
        <v>0</v>
      </c>
      <c r="H133">
        <v>168814</v>
      </c>
    </row>
    <row r="134" spans="2:8">
      <c r="B134" s="5" t="s">
        <v>28</v>
      </c>
      <c r="C134" s="5" t="s">
        <v>274</v>
      </c>
      <c r="D134" s="5" t="s">
        <v>275</v>
      </c>
      <c r="E134" s="5">
        <v>53</v>
      </c>
      <c r="F134" s="7">
        <v>94.1</v>
      </c>
      <c r="G134">
        <f>IF(ISERROR(MATCH($D134,'Mapping 2018 LAs to 2019 LAs'!$C$9:$C$22,0)),0,1)</f>
        <v>0</v>
      </c>
      <c r="H134">
        <v>56343</v>
      </c>
    </row>
    <row r="135" spans="2:8">
      <c r="B135" s="5" t="s">
        <v>98</v>
      </c>
      <c r="C135" s="5" t="s">
        <v>276</v>
      </c>
      <c r="D135" s="5" t="s">
        <v>277</v>
      </c>
      <c r="E135" s="5">
        <v>235</v>
      </c>
      <c r="F135" s="7">
        <v>93.9</v>
      </c>
      <c r="G135">
        <f>IF(ISERROR(MATCH($D135,'Mapping 2018 LAs to 2019 LAs'!$C$9:$C$22,0)),0,1)</f>
        <v>0</v>
      </c>
      <c r="H135">
        <v>250377</v>
      </c>
    </row>
    <row r="136" spans="2:8">
      <c r="B136" s="5" t="s">
        <v>6</v>
      </c>
      <c r="C136" s="5" t="s">
        <v>278</v>
      </c>
      <c r="D136" s="5" t="s">
        <v>279</v>
      </c>
      <c r="E136" s="5">
        <v>193</v>
      </c>
      <c r="F136" s="7">
        <v>93.4</v>
      </c>
      <c r="G136">
        <f>IF(ISERROR(MATCH($D136,'Mapping 2018 LAs to 2019 LAs'!$C$9:$C$22,0)),0,1)</f>
        <v>0</v>
      </c>
      <c r="H136">
        <v>206706</v>
      </c>
    </row>
    <row r="137" spans="2:8">
      <c r="B137" s="5" t="s">
        <v>28</v>
      </c>
      <c r="C137" s="5" t="s">
        <v>280</v>
      </c>
      <c r="D137" s="5" t="s">
        <v>281</v>
      </c>
      <c r="E137" s="5">
        <v>314</v>
      </c>
      <c r="F137" s="7">
        <v>93</v>
      </c>
      <c r="G137">
        <f>IF(ISERROR(MATCH($D137,'Mapping 2018 LAs to 2019 LAs'!$C$9:$C$22,0)),0,1)</f>
        <v>0</v>
      </c>
      <c r="H137">
        <v>337804</v>
      </c>
    </row>
    <row r="138" spans="2:8">
      <c r="B138" s="5" t="s">
        <v>20</v>
      </c>
      <c r="C138" s="5" t="s">
        <v>282</v>
      </c>
      <c r="D138" s="5" t="s">
        <v>283</v>
      </c>
      <c r="E138" s="5">
        <v>183</v>
      </c>
      <c r="F138" s="7">
        <v>93</v>
      </c>
      <c r="G138">
        <f>IF(ISERROR(MATCH($D138,'Mapping 2018 LAs to 2019 LAs'!$C$9:$C$22,0)),0,1)</f>
        <v>0</v>
      </c>
      <c r="H138">
        <v>196735</v>
      </c>
    </row>
    <row r="139" spans="2:8">
      <c r="B139" s="5" t="s">
        <v>20</v>
      </c>
      <c r="C139" s="5" t="s">
        <v>284</v>
      </c>
      <c r="D139" s="5" t="s">
        <v>285</v>
      </c>
      <c r="E139" s="5">
        <v>200</v>
      </c>
      <c r="F139" s="7">
        <v>92.6</v>
      </c>
      <c r="G139">
        <f>IF(ISERROR(MATCH($D139,'Mapping 2018 LAs to 2019 LAs'!$C$9:$C$22,0)),0,1)</f>
        <v>0</v>
      </c>
      <c r="H139">
        <v>215914</v>
      </c>
    </row>
    <row r="140" spans="2:8">
      <c r="B140" s="5" t="s">
        <v>20</v>
      </c>
      <c r="C140" s="5" t="s">
        <v>286</v>
      </c>
      <c r="D140" s="5" t="s">
        <v>287</v>
      </c>
      <c r="E140" s="5">
        <v>92</v>
      </c>
      <c r="F140" s="7">
        <v>92.3</v>
      </c>
      <c r="G140">
        <f>IF(ISERROR(MATCH($D140,'Mapping 2018 LAs to 2019 LAs'!$C$9:$C$22,0)),0,1)</f>
        <v>0</v>
      </c>
      <c r="H140">
        <v>99636</v>
      </c>
    </row>
    <row r="141" spans="2:8">
      <c r="B141" s="5" t="s">
        <v>17</v>
      </c>
      <c r="C141" s="5" t="s">
        <v>288</v>
      </c>
      <c r="D141" s="5" t="s">
        <v>289</v>
      </c>
      <c r="E141" s="5">
        <v>106</v>
      </c>
      <c r="F141" s="7">
        <v>92</v>
      </c>
      <c r="G141">
        <f>IF(ISERROR(MATCH($D141,'Mapping 2018 LAs to 2019 LAs'!$C$9:$C$22,0)),0,1)</f>
        <v>0</v>
      </c>
      <c r="H141">
        <v>115212</v>
      </c>
    </row>
    <row r="142" spans="2:8">
      <c r="B142" s="5" t="s">
        <v>10</v>
      </c>
      <c r="C142" s="5" t="s">
        <v>290</v>
      </c>
      <c r="D142" s="5" t="s">
        <v>291</v>
      </c>
      <c r="E142" s="5">
        <v>117</v>
      </c>
      <c r="F142" s="7">
        <v>91.9</v>
      </c>
      <c r="G142">
        <f>IF(ISERROR(MATCH($D142,'Mapping 2018 LAs to 2019 LAs'!$C$9:$C$22,0)),0,1)</f>
        <v>0</v>
      </c>
      <c r="H142">
        <v>127306</v>
      </c>
    </row>
    <row r="143" spans="2:8">
      <c r="B143" s="5" t="s">
        <v>98</v>
      </c>
      <c r="C143" s="5" t="s">
        <v>292</v>
      </c>
      <c r="D143" s="5" t="s">
        <v>293</v>
      </c>
      <c r="E143" s="5">
        <v>58</v>
      </c>
      <c r="F143" s="7">
        <v>91.2</v>
      </c>
      <c r="G143">
        <f>IF(ISERROR(MATCH($D143,'Mapping 2018 LAs to 2019 LAs'!$C$9:$C$22,0)),0,1)</f>
        <v>0</v>
      </c>
      <c r="H143">
        <v>63621</v>
      </c>
    </row>
    <row r="144" spans="2:8">
      <c r="B144" s="5" t="s">
        <v>98</v>
      </c>
      <c r="C144" s="5" t="s">
        <v>294</v>
      </c>
      <c r="D144" s="5" t="s">
        <v>295</v>
      </c>
      <c r="E144" s="5">
        <v>104</v>
      </c>
      <c r="F144" s="7">
        <v>90.8</v>
      </c>
      <c r="G144">
        <f>IF(ISERROR(MATCH($D144,'Mapping 2018 LAs to 2019 LAs'!$C$9:$C$22,0)),0,1)</f>
        <v>0</v>
      </c>
      <c r="H144">
        <v>114572</v>
      </c>
    </row>
    <row r="145" spans="2:8">
      <c r="B145" s="5" t="s">
        <v>17</v>
      </c>
      <c r="C145" s="5" t="s">
        <v>296</v>
      </c>
      <c r="D145" s="5" t="s">
        <v>297</v>
      </c>
      <c r="E145" s="5">
        <v>113</v>
      </c>
      <c r="F145" s="7">
        <v>90.5</v>
      </c>
      <c r="G145">
        <f>IF(ISERROR(MATCH($D145,'Mapping 2018 LAs to 2019 LAs'!$C$9:$C$22,0)),0,1)</f>
        <v>0</v>
      </c>
      <c r="H145">
        <v>124802</v>
      </c>
    </row>
    <row r="146" spans="2:8">
      <c r="B146" s="5" t="s">
        <v>6</v>
      </c>
      <c r="C146" s="5" t="s">
        <v>298</v>
      </c>
      <c r="D146" s="5" t="s">
        <v>299</v>
      </c>
      <c r="E146" s="5">
        <v>310</v>
      </c>
      <c r="F146" s="7">
        <v>90</v>
      </c>
      <c r="G146">
        <f>IF(ISERROR(MATCH($D146,'Mapping 2018 LAs to 2019 LAs'!$C$9:$C$22,0)),0,1)</f>
        <v>0</v>
      </c>
      <c r="H146">
        <v>344533</v>
      </c>
    </row>
    <row r="147" spans="2:8">
      <c r="B147" s="5" t="s">
        <v>105</v>
      </c>
      <c r="C147" s="5" t="s">
        <v>300</v>
      </c>
      <c r="D147" s="5" t="s">
        <v>301</v>
      </c>
      <c r="E147" s="5">
        <v>90</v>
      </c>
      <c r="F147" s="7">
        <v>90</v>
      </c>
      <c r="G147">
        <f>IF(ISERROR(MATCH($D147,'Mapping 2018 LAs to 2019 LAs'!$C$9:$C$22,0)),0,1)</f>
        <v>0</v>
      </c>
      <c r="H147">
        <v>100007</v>
      </c>
    </row>
    <row r="148" spans="2:8">
      <c r="B148" s="5" t="s">
        <v>17</v>
      </c>
      <c r="C148" s="5" t="s">
        <v>302</v>
      </c>
      <c r="D148" s="5" t="s">
        <v>303</v>
      </c>
      <c r="E148" s="5">
        <v>89</v>
      </c>
      <c r="F148" s="7">
        <v>89.9</v>
      </c>
      <c r="G148">
        <f>IF(ISERROR(MATCH($D148,'Mapping 2018 LAs to 2019 LAs'!$C$9:$C$22,0)),0,1)</f>
        <v>0</v>
      </c>
      <c r="H148">
        <v>98947</v>
      </c>
    </row>
    <row r="149" spans="2:8">
      <c r="B149" s="5" t="s">
        <v>20</v>
      </c>
      <c r="C149" s="5" t="s">
        <v>304</v>
      </c>
      <c r="D149" s="5" t="s">
        <v>305</v>
      </c>
      <c r="E149" s="5">
        <v>57</v>
      </c>
      <c r="F149" s="7">
        <v>89.9</v>
      </c>
      <c r="G149">
        <f>IF(ISERROR(MATCH($D149,'Mapping 2018 LAs to 2019 LAs'!$C$9:$C$22,0)),0,1)</f>
        <v>0</v>
      </c>
      <c r="H149">
        <v>63418</v>
      </c>
    </row>
    <row r="150" spans="2:8">
      <c r="B150" s="5" t="s">
        <v>6</v>
      </c>
      <c r="C150" s="5" t="s">
        <v>306</v>
      </c>
      <c r="D150" s="5" t="s">
        <v>307</v>
      </c>
      <c r="E150" s="5">
        <v>163</v>
      </c>
      <c r="F150" s="7">
        <v>89.7</v>
      </c>
      <c r="G150">
        <f>IF(ISERROR(MATCH($D150,'Mapping 2018 LAs to 2019 LAs'!$C$9:$C$22,0)),0,1)</f>
        <v>0</v>
      </c>
      <c r="H150">
        <v>181783</v>
      </c>
    </row>
    <row r="151" spans="2:8">
      <c r="B151" s="5" t="s">
        <v>20</v>
      </c>
      <c r="C151" s="5" t="s">
        <v>308</v>
      </c>
      <c r="D151" s="5" t="s">
        <v>309</v>
      </c>
      <c r="E151" s="5">
        <v>151</v>
      </c>
      <c r="F151" s="7">
        <v>89.7</v>
      </c>
      <c r="G151">
        <f>IF(ISERROR(MATCH($D151,'Mapping 2018 LAs to 2019 LAs'!$C$9:$C$22,0)),0,1)</f>
        <v>0</v>
      </c>
      <c r="H151">
        <v>168428</v>
      </c>
    </row>
    <row r="152" spans="2:8">
      <c r="B152" s="5" t="s">
        <v>87</v>
      </c>
      <c r="C152" s="5" t="s">
        <v>310</v>
      </c>
      <c r="D152" s="5" t="s">
        <v>311</v>
      </c>
      <c r="E152" s="5">
        <v>105</v>
      </c>
      <c r="F152" s="7">
        <v>89.6</v>
      </c>
      <c r="G152">
        <f>IF(ISERROR(MATCH($D152,'Mapping 2018 LAs to 2019 LAs'!$C$9:$C$22,0)),0,1)</f>
        <v>0</v>
      </c>
      <c r="H152">
        <v>117217</v>
      </c>
    </row>
    <row r="153" spans="2:8">
      <c r="B153" s="5" t="s">
        <v>98</v>
      </c>
      <c r="C153" s="5" t="s">
        <v>312</v>
      </c>
      <c r="D153" s="5" t="s">
        <v>313</v>
      </c>
      <c r="E153" s="5">
        <v>111</v>
      </c>
      <c r="F153" s="7">
        <v>89.6</v>
      </c>
      <c r="G153">
        <f>IF(ISERROR(MATCH($D153,'Mapping 2018 LAs to 2019 LAs'!$C$9:$C$22,0)),0,1)</f>
        <v>0</v>
      </c>
      <c r="H153">
        <v>123891</v>
      </c>
    </row>
    <row r="154" spans="2:8">
      <c r="B154" s="5" t="s">
        <v>6</v>
      </c>
      <c r="C154" s="5" t="s">
        <v>314</v>
      </c>
      <c r="D154" s="5" t="s">
        <v>315</v>
      </c>
      <c r="E154" s="5">
        <v>181</v>
      </c>
      <c r="F154" s="7">
        <v>89.6</v>
      </c>
      <c r="G154">
        <f>IF(ISERROR(MATCH($D154,'Mapping 2018 LAs to 2019 LAs'!$C$9:$C$22,0)),0,1)</f>
        <v>0</v>
      </c>
      <c r="H154">
        <v>201945</v>
      </c>
    </row>
    <row r="155" spans="2:8">
      <c r="B155" s="5" t="s">
        <v>20</v>
      </c>
      <c r="C155" s="5" t="s">
        <v>316</v>
      </c>
      <c r="D155" s="5" t="s">
        <v>317</v>
      </c>
      <c r="E155" s="5">
        <v>164</v>
      </c>
      <c r="F155" s="7">
        <v>89.2</v>
      </c>
      <c r="G155">
        <f>IF(ISERROR(MATCH($D155,'Mapping 2018 LAs to 2019 LAs'!$C$9:$C$22,0)),0,1)</f>
        <v>0</v>
      </c>
      <c r="H155">
        <v>183768</v>
      </c>
    </row>
    <row r="156" spans="2:8">
      <c r="B156" s="5" t="s">
        <v>6</v>
      </c>
      <c r="C156" s="5" t="s">
        <v>318</v>
      </c>
      <c r="D156" s="5" t="s">
        <v>319</v>
      </c>
      <c r="E156" s="5">
        <v>249</v>
      </c>
      <c r="F156" s="7">
        <v>89.2</v>
      </c>
      <c r="G156">
        <f>IF(ISERROR(MATCH($D156,'Mapping 2018 LAs to 2019 LAs'!$C$9:$C$22,0)),0,1)</f>
        <v>0</v>
      </c>
      <c r="H156">
        <v>279139</v>
      </c>
    </row>
    <row r="157" spans="2:8">
      <c r="B157" s="5" t="s">
        <v>105</v>
      </c>
      <c r="C157" s="5" t="s">
        <v>320</v>
      </c>
      <c r="D157" s="5" t="s">
        <v>321</v>
      </c>
      <c r="E157" s="5">
        <v>155</v>
      </c>
      <c r="F157" s="7">
        <v>89.2</v>
      </c>
      <c r="G157">
        <f>IF(ISERROR(MATCH($D157,'Mapping 2018 LAs to 2019 LAs'!$C$9:$C$22,0)),0,1)</f>
        <v>0</v>
      </c>
      <c r="H157">
        <v>173727</v>
      </c>
    </row>
    <row r="158" spans="2:8">
      <c r="B158" s="5" t="s">
        <v>98</v>
      </c>
      <c r="C158" s="5" t="s">
        <v>322</v>
      </c>
      <c r="D158" s="5" t="s">
        <v>323</v>
      </c>
      <c r="E158" s="5">
        <v>76</v>
      </c>
      <c r="F158" s="7">
        <v>88.9</v>
      </c>
      <c r="G158">
        <f>IF(ISERROR(MATCH($D158,'Mapping 2018 LAs to 2019 LAs'!$C$9:$C$22,0)),0,1)</f>
        <v>0</v>
      </c>
      <c r="H158">
        <v>85492</v>
      </c>
    </row>
    <row r="159" spans="2:8">
      <c r="B159" s="5" t="s">
        <v>20</v>
      </c>
      <c r="C159" s="5" t="s">
        <v>324</v>
      </c>
      <c r="D159" s="5" t="s">
        <v>325</v>
      </c>
      <c r="E159" s="5">
        <v>68</v>
      </c>
      <c r="F159" s="7">
        <v>88.6</v>
      </c>
      <c r="G159">
        <f>IF(ISERROR(MATCH($D159,'Mapping 2018 LAs to 2019 LAs'!$C$9:$C$22,0)),0,1)</f>
        <v>0</v>
      </c>
      <c r="H159">
        <v>76769</v>
      </c>
    </row>
    <row r="160" spans="2:8">
      <c r="B160" s="5" t="s">
        <v>87</v>
      </c>
      <c r="C160" s="5" t="s">
        <v>326</v>
      </c>
      <c r="D160" s="5" t="s">
        <v>327</v>
      </c>
      <c r="E160" s="5">
        <v>107</v>
      </c>
      <c r="F160" s="7">
        <v>88.2</v>
      </c>
      <c r="G160">
        <f>IF(ISERROR(MATCH($D160,'Mapping 2018 LAs to 2019 LAs'!$C$9:$C$22,0)),0,1)</f>
        <v>0</v>
      </c>
      <c r="H160">
        <v>121345</v>
      </c>
    </row>
    <row r="161" spans="2:8">
      <c r="B161" s="5" t="s">
        <v>10</v>
      </c>
      <c r="C161" s="5" t="s">
        <v>328</v>
      </c>
      <c r="D161" s="5" t="s">
        <v>329</v>
      </c>
      <c r="E161" s="5">
        <v>332</v>
      </c>
      <c r="F161" s="7">
        <v>88</v>
      </c>
      <c r="G161">
        <f>IF(ISERROR(MATCH($D161,'Mapping 2018 LAs to 2019 LAs'!$C$9:$C$22,0)),0,1)</f>
        <v>0</v>
      </c>
      <c r="H161">
        <v>377303</v>
      </c>
    </row>
    <row r="162" spans="2:8">
      <c r="B162" s="5" t="s">
        <v>20</v>
      </c>
      <c r="C162" s="5" t="s">
        <v>330</v>
      </c>
      <c r="D162" s="5" t="s">
        <v>331</v>
      </c>
      <c r="E162" s="5">
        <v>85</v>
      </c>
      <c r="F162" s="7">
        <v>87.7</v>
      </c>
      <c r="G162">
        <f>IF(ISERROR(MATCH($D162,'Mapping 2018 LAs to 2019 LAs'!$C$9:$C$22,0)),0,1)</f>
        <v>0</v>
      </c>
      <c r="H162">
        <v>96881</v>
      </c>
    </row>
    <row r="163" spans="2:8">
      <c r="B163" s="5" t="s">
        <v>20</v>
      </c>
      <c r="C163" s="5" t="s">
        <v>332</v>
      </c>
      <c r="D163" s="5" t="s">
        <v>333</v>
      </c>
      <c r="E163" s="5">
        <v>133</v>
      </c>
      <c r="F163" s="7">
        <v>87.6</v>
      </c>
      <c r="G163">
        <f>IF(ISERROR(MATCH($D163,'Mapping 2018 LAs to 2019 LAs'!$C$9:$C$22,0)),0,1)</f>
        <v>0</v>
      </c>
      <c r="H163">
        <v>151797</v>
      </c>
    </row>
    <row r="164" spans="2:8">
      <c r="B164" s="5" t="s">
        <v>17</v>
      </c>
      <c r="C164" s="5" t="s">
        <v>334</v>
      </c>
      <c r="D164" s="5" t="s">
        <v>335</v>
      </c>
      <c r="E164" s="5">
        <v>105</v>
      </c>
      <c r="F164" s="7">
        <v>87.6</v>
      </c>
      <c r="G164">
        <f>IF(ISERROR(MATCH($D164,'Mapping 2018 LAs to 2019 LAs'!$C$9:$C$22,0)),0,1)</f>
        <v>0</v>
      </c>
      <c r="H164">
        <v>119848</v>
      </c>
    </row>
    <row r="165" spans="2:8">
      <c r="B165" s="5" t="s">
        <v>6</v>
      </c>
      <c r="C165" s="5" t="s">
        <v>336</v>
      </c>
      <c r="D165" s="5" t="s">
        <v>337</v>
      </c>
      <c r="E165" s="5">
        <v>182</v>
      </c>
      <c r="F165" s="7">
        <v>87.4</v>
      </c>
      <c r="G165">
        <f>IF(ISERROR(MATCH($D165,'Mapping 2018 LAs to 2019 LAs'!$C$9:$C$22,0)),0,1)</f>
        <v>0</v>
      </c>
      <c r="H165">
        <v>208182</v>
      </c>
    </row>
    <row r="166" spans="2:8">
      <c r="B166" s="5" t="s">
        <v>28</v>
      </c>
      <c r="C166" s="5" t="s">
        <v>338</v>
      </c>
      <c r="D166" s="5" t="s">
        <v>339</v>
      </c>
      <c r="E166" s="5">
        <v>76</v>
      </c>
      <c r="F166" s="7">
        <v>87.4</v>
      </c>
      <c r="G166">
        <f>IF(ISERROR(MATCH($D166,'Mapping 2018 LAs to 2019 LAs'!$C$9:$C$22,0)),0,1)</f>
        <v>0</v>
      </c>
      <c r="H166">
        <v>86942</v>
      </c>
    </row>
    <row r="167" spans="2:8">
      <c r="B167" s="5" t="s">
        <v>20</v>
      </c>
      <c r="C167" s="5" t="s">
        <v>340</v>
      </c>
      <c r="D167" s="5" t="s">
        <v>341</v>
      </c>
      <c r="E167" s="5">
        <v>75</v>
      </c>
      <c r="F167" s="7">
        <v>87.3</v>
      </c>
      <c r="G167">
        <f>IF(ISERROR(MATCH($D167,'Mapping 2018 LAs to 2019 LAs'!$C$9:$C$22,0)),0,1)</f>
        <v>0</v>
      </c>
      <c r="H167">
        <v>85867</v>
      </c>
    </row>
    <row r="168" spans="2:8">
      <c r="B168" s="5" t="s">
        <v>6</v>
      </c>
      <c r="C168" s="5" t="s">
        <v>342</v>
      </c>
      <c r="D168" s="5" t="s">
        <v>343</v>
      </c>
      <c r="E168" s="5">
        <v>261</v>
      </c>
      <c r="F168" s="7">
        <v>87</v>
      </c>
      <c r="G168">
        <f>IF(ISERROR(MATCH($D168,'Mapping 2018 LAs to 2019 LAs'!$C$9:$C$22,0)),0,1)</f>
        <v>0</v>
      </c>
      <c r="H168">
        <v>299899</v>
      </c>
    </row>
    <row r="169" spans="2:8">
      <c r="B169" s="5" t="s">
        <v>17</v>
      </c>
      <c r="C169" s="5" t="s">
        <v>344</v>
      </c>
      <c r="D169" s="5" t="s">
        <v>345</v>
      </c>
      <c r="E169" s="5">
        <v>195</v>
      </c>
      <c r="F169" s="7">
        <v>86.9</v>
      </c>
      <c r="G169">
        <f>IF(ISERROR(MATCH($D169,'Mapping 2018 LAs to 2019 LAs'!$C$9:$C$22,0)),0,1)</f>
        <v>0</v>
      </c>
      <c r="H169">
        <v>224499</v>
      </c>
    </row>
    <row r="170" spans="2:8">
      <c r="B170" s="5" t="s">
        <v>98</v>
      </c>
      <c r="C170" s="5" t="s">
        <v>346</v>
      </c>
      <c r="D170" s="5" t="s">
        <v>347</v>
      </c>
      <c r="E170" s="5">
        <v>88</v>
      </c>
      <c r="F170" s="7">
        <v>86.8</v>
      </c>
      <c r="G170">
        <f>IF(ISERROR(MATCH($D170,'Mapping 2018 LAs to 2019 LAs'!$C$9:$C$22,0)),0,1)</f>
        <v>0</v>
      </c>
      <c r="H170">
        <v>101421</v>
      </c>
    </row>
    <row r="171" spans="2:8">
      <c r="B171" s="5" t="s">
        <v>10</v>
      </c>
      <c r="C171" s="5" t="s">
        <v>348</v>
      </c>
      <c r="D171" s="5" t="s">
        <v>349</v>
      </c>
      <c r="E171" s="5">
        <v>291</v>
      </c>
      <c r="F171" s="7">
        <v>86.7</v>
      </c>
      <c r="G171">
        <f>IF(ISERROR(MATCH($D171,'Mapping 2018 LAs to 2019 LAs'!$C$9:$C$22,0)),0,1)</f>
        <v>0</v>
      </c>
      <c r="H171">
        <v>335724</v>
      </c>
    </row>
    <row r="172" spans="2:8">
      <c r="B172" s="5" t="s">
        <v>98</v>
      </c>
      <c r="C172" s="5" t="s">
        <v>350</v>
      </c>
      <c r="D172" s="5" t="s">
        <v>351</v>
      </c>
      <c r="E172" s="5">
        <v>92</v>
      </c>
      <c r="F172" s="7">
        <v>86.6</v>
      </c>
      <c r="G172">
        <f>IF(ISERROR(MATCH($D172,'Mapping 2018 LAs to 2019 LAs'!$C$9:$C$22,0)),0,1)</f>
        <v>0</v>
      </c>
      <c r="H172">
        <v>106215</v>
      </c>
    </row>
    <row r="173" spans="2:8">
      <c r="B173" s="5" t="s">
        <v>87</v>
      </c>
      <c r="C173" s="5" t="s">
        <v>352</v>
      </c>
      <c r="D173" s="5" t="s">
        <v>353</v>
      </c>
      <c r="E173" s="5">
        <v>82</v>
      </c>
      <c r="F173" s="7">
        <v>86.6</v>
      </c>
      <c r="G173">
        <f>IF(ISERROR(MATCH($D173,'Mapping 2018 LAs to 2019 LAs'!$C$9:$C$22,0)),0,1)</f>
        <v>0</v>
      </c>
      <c r="H173">
        <v>94643</v>
      </c>
    </row>
    <row r="174" spans="2:8">
      <c r="B174" s="5" t="s">
        <v>98</v>
      </c>
      <c r="C174" s="5" t="s">
        <v>354</v>
      </c>
      <c r="D174" s="5" t="s">
        <v>355</v>
      </c>
      <c r="E174" s="5">
        <v>125</v>
      </c>
      <c r="F174" s="7">
        <v>86.3</v>
      </c>
      <c r="G174">
        <f>IF(ISERROR(MATCH($D174,'Mapping 2018 LAs to 2019 LAs'!$C$9:$C$22,0)),0,1)</f>
        <v>0</v>
      </c>
      <c r="H174">
        <v>144917</v>
      </c>
    </row>
    <row r="175" spans="2:8">
      <c r="B175" s="5" t="s">
        <v>98</v>
      </c>
      <c r="C175" s="5" t="s">
        <v>356</v>
      </c>
      <c r="D175" s="5" t="s">
        <v>357</v>
      </c>
      <c r="E175" s="5">
        <v>135</v>
      </c>
      <c r="F175" s="7">
        <v>85.8</v>
      </c>
      <c r="G175">
        <f>IF(ISERROR(MATCH($D175,'Mapping 2018 LAs to 2019 LAs'!$C$9:$C$22,0)),0,1)</f>
        <v>0</v>
      </c>
      <c r="H175">
        <v>157287</v>
      </c>
    </row>
    <row r="176" spans="2:8">
      <c r="B176" s="5" t="s">
        <v>87</v>
      </c>
      <c r="C176" s="5" t="s">
        <v>358</v>
      </c>
      <c r="D176" s="5" t="s">
        <v>359</v>
      </c>
      <c r="E176" s="5">
        <v>2</v>
      </c>
      <c r="F176" s="7">
        <v>85.8</v>
      </c>
      <c r="G176">
        <f>IF(ISERROR(MATCH($D176,'Mapping 2018 LAs to 2019 LAs'!$C$9:$C$22,0)),0,1)</f>
        <v>0</v>
      </c>
      <c r="H176">
        <v>2331</v>
      </c>
    </row>
    <row r="177" spans="2:8">
      <c r="B177" s="5" t="s">
        <v>87</v>
      </c>
      <c r="C177" s="5" t="s">
        <v>360</v>
      </c>
      <c r="D177" s="5" t="s">
        <v>361</v>
      </c>
      <c r="E177" s="5">
        <v>110</v>
      </c>
      <c r="F177" s="7">
        <v>85.7</v>
      </c>
      <c r="G177">
        <f>IF(ISERROR(MATCH($D177,'Mapping 2018 LAs to 2019 LAs'!$C$9:$C$22,0)),0,1)</f>
        <v>0</v>
      </c>
      <c r="H177">
        <v>128355</v>
      </c>
    </row>
    <row r="178" spans="2:8">
      <c r="B178" s="5" t="s">
        <v>105</v>
      </c>
      <c r="C178" s="5" t="s">
        <v>362</v>
      </c>
      <c r="D178" s="5" t="s">
        <v>363</v>
      </c>
      <c r="E178" s="5">
        <v>66</v>
      </c>
      <c r="F178" s="7">
        <v>85.7</v>
      </c>
      <c r="G178">
        <f>IF(ISERROR(MATCH($D178,'Mapping 2018 LAs to 2019 LAs'!$C$9:$C$22,0)),0,1)</f>
        <v>0</v>
      </c>
      <c r="H178">
        <v>77010</v>
      </c>
    </row>
    <row r="179" spans="2:8">
      <c r="B179" s="5" t="s">
        <v>17</v>
      </c>
      <c r="C179" s="5" t="s">
        <v>364</v>
      </c>
      <c r="D179" s="5" t="s">
        <v>365</v>
      </c>
      <c r="E179" s="5">
        <v>96</v>
      </c>
      <c r="F179" s="7">
        <v>85.6</v>
      </c>
      <c r="G179">
        <f>IF(ISERROR(MATCH($D179,'Mapping 2018 LAs to 2019 LAs'!$C$9:$C$22,0)),0,1)</f>
        <v>0</v>
      </c>
      <c r="H179">
        <v>112116</v>
      </c>
    </row>
    <row r="180" spans="2:8">
      <c r="B180" s="5" t="s">
        <v>28</v>
      </c>
      <c r="C180" s="5" t="s">
        <v>366</v>
      </c>
      <c r="D180" s="5" t="s">
        <v>367</v>
      </c>
      <c r="E180" s="5">
        <v>46</v>
      </c>
      <c r="F180" s="7">
        <v>85.4</v>
      </c>
      <c r="G180">
        <f>IF(ISERROR(MATCH($D180,'Mapping 2018 LAs to 2019 LAs'!$C$9:$C$22,0)),0,1)</f>
        <v>0</v>
      </c>
      <c r="H180">
        <v>53876</v>
      </c>
    </row>
    <row r="181" spans="2:8">
      <c r="B181" s="5" t="s">
        <v>87</v>
      </c>
      <c r="C181" s="5" t="s">
        <v>368</v>
      </c>
      <c r="D181" s="5" t="s">
        <v>369</v>
      </c>
      <c r="E181" s="5">
        <v>473</v>
      </c>
      <c r="F181" s="7">
        <v>85.2</v>
      </c>
      <c r="G181">
        <f>IF(ISERROR(MATCH($D181,'Mapping 2018 LAs to 2019 LAs'!$C$9:$C$22,0)),0,1)</f>
        <v>0</v>
      </c>
      <c r="H181">
        <v>555057</v>
      </c>
    </row>
    <row r="182" spans="2:8">
      <c r="B182" s="5" t="s">
        <v>6</v>
      </c>
      <c r="C182" s="5" t="s">
        <v>370</v>
      </c>
      <c r="D182" s="5" t="s">
        <v>371</v>
      </c>
      <c r="E182" s="5">
        <v>274</v>
      </c>
      <c r="F182" s="7">
        <v>85.2</v>
      </c>
      <c r="G182">
        <f>IF(ISERROR(MATCH($D182,'Mapping 2018 LAs to 2019 LAs'!$C$9:$C$22,0)),0,1)</f>
        <v>0</v>
      </c>
      <c r="H182">
        <v>321497</v>
      </c>
    </row>
    <row r="183" spans="2:8">
      <c r="B183" s="5" t="s">
        <v>105</v>
      </c>
      <c r="C183" s="5" t="s">
        <v>372</v>
      </c>
      <c r="D183" s="5" t="s">
        <v>373</v>
      </c>
      <c r="E183" s="5">
        <v>82</v>
      </c>
      <c r="F183" s="7">
        <v>84.7</v>
      </c>
      <c r="G183">
        <f>IF(ISERROR(MATCH($D183,'Mapping 2018 LAs to 2019 LAs'!$C$9:$C$22,0)),0,1)</f>
        <v>0</v>
      </c>
      <c r="H183">
        <v>96770</v>
      </c>
    </row>
    <row r="184" spans="2:8">
      <c r="B184" s="5" t="s">
        <v>87</v>
      </c>
      <c r="C184" s="5" t="s">
        <v>374</v>
      </c>
      <c r="D184" s="5" t="s">
        <v>375</v>
      </c>
      <c r="E184" s="5">
        <v>86</v>
      </c>
      <c r="F184" s="7">
        <v>84.7</v>
      </c>
      <c r="G184">
        <f>IF(ISERROR(MATCH($D184,'Mapping 2018 LAs to 2019 LAs'!$C$9:$C$22,0)),0,1)</f>
        <v>1</v>
      </c>
      <c r="H184">
        <v>101505</v>
      </c>
    </row>
    <row r="185" spans="2:8">
      <c r="B185" s="5" t="s">
        <v>105</v>
      </c>
      <c r="C185" s="5" t="s">
        <v>376</v>
      </c>
      <c r="D185" s="5" t="s">
        <v>377</v>
      </c>
      <c r="E185" s="5">
        <v>108</v>
      </c>
      <c r="F185" s="7">
        <v>84.6</v>
      </c>
      <c r="G185">
        <f>IF(ISERROR(MATCH($D185,'Mapping 2018 LAs to 2019 LAs'!$C$9:$C$22,0)),0,1)</f>
        <v>0</v>
      </c>
      <c r="H185">
        <v>127674</v>
      </c>
    </row>
    <row r="186" spans="2:8">
      <c r="B186" s="5" t="s">
        <v>98</v>
      </c>
      <c r="C186" s="5" t="s">
        <v>378</v>
      </c>
      <c r="D186" s="5" t="s">
        <v>379</v>
      </c>
      <c r="E186" s="5">
        <v>234</v>
      </c>
      <c r="F186" s="7">
        <v>84.5</v>
      </c>
      <c r="G186">
        <f>IF(ISERROR(MATCH($D186,'Mapping 2018 LAs to 2019 LAs'!$C$9:$C$22,0)),0,1)</f>
        <v>0</v>
      </c>
      <c r="H186">
        <v>276957</v>
      </c>
    </row>
    <row r="187" spans="2:8">
      <c r="B187" s="5" t="s">
        <v>105</v>
      </c>
      <c r="C187" s="5" t="s">
        <v>380</v>
      </c>
      <c r="D187" s="5" t="s">
        <v>381</v>
      </c>
      <c r="E187" s="5">
        <v>89</v>
      </c>
      <c r="F187" s="7">
        <v>84.5</v>
      </c>
      <c r="G187">
        <f>IF(ISERROR(MATCH($D187,'Mapping 2018 LAs to 2019 LAs'!$C$9:$C$22,0)),0,1)</f>
        <v>0</v>
      </c>
      <c r="H187">
        <v>105291</v>
      </c>
    </row>
    <row r="188" spans="2:8">
      <c r="B188" s="5" t="s">
        <v>98</v>
      </c>
      <c r="C188" s="5" t="s">
        <v>382</v>
      </c>
      <c r="D188" s="5" t="s">
        <v>383</v>
      </c>
      <c r="E188" s="5">
        <v>137</v>
      </c>
      <c r="F188" s="7">
        <v>84.3</v>
      </c>
      <c r="G188">
        <f>IF(ISERROR(MATCH($D188,'Mapping 2018 LAs to 2019 LAs'!$C$9:$C$22,0)),0,1)</f>
        <v>0</v>
      </c>
      <c r="H188">
        <v>162502</v>
      </c>
    </row>
    <row r="189" spans="2:8">
      <c r="B189" s="5" t="s">
        <v>6</v>
      </c>
      <c r="C189" s="5" t="s">
        <v>384</v>
      </c>
      <c r="D189" s="5" t="s">
        <v>385</v>
      </c>
      <c r="E189" s="5">
        <v>206</v>
      </c>
      <c r="F189" s="7">
        <v>84</v>
      </c>
      <c r="G189">
        <f>IF(ISERROR(MATCH($D189,'Mapping 2018 LAs to 2019 LAs'!$C$9:$C$22,0)),0,1)</f>
        <v>0</v>
      </c>
      <c r="H189">
        <v>245095</v>
      </c>
    </row>
    <row r="190" spans="2:8">
      <c r="B190" s="5" t="s">
        <v>17</v>
      </c>
      <c r="C190" s="5" t="s">
        <v>386</v>
      </c>
      <c r="D190" s="5" t="s">
        <v>387</v>
      </c>
      <c r="E190" s="5">
        <v>47</v>
      </c>
      <c r="F190" s="7">
        <v>83.9</v>
      </c>
      <c r="G190">
        <f>IF(ISERROR(MATCH($D190,'Mapping 2018 LAs to 2019 LAs'!$C$9:$C$22,0)),0,1)</f>
        <v>0</v>
      </c>
      <c r="H190">
        <v>55991</v>
      </c>
    </row>
    <row r="191" spans="2:8">
      <c r="B191" s="5" t="s">
        <v>17</v>
      </c>
      <c r="C191" s="5" t="s">
        <v>388</v>
      </c>
      <c r="D191" s="5" t="s">
        <v>389</v>
      </c>
      <c r="E191" s="5">
        <v>118</v>
      </c>
      <c r="F191" s="7">
        <v>83.7</v>
      </c>
      <c r="G191">
        <f>IF(ISERROR(MATCH($D191,'Mapping 2018 LAs to 2019 LAs'!$C$9:$C$22,0)),0,1)</f>
        <v>0</v>
      </c>
      <c r="H191">
        <v>140900</v>
      </c>
    </row>
    <row r="192" spans="2:8">
      <c r="B192" s="5" t="s">
        <v>105</v>
      </c>
      <c r="C192" s="5" t="s">
        <v>390</v>
      </c>
      <c r="D192" s="5" t="s">
        <v>391</v>
      </c>
      <c r="E192" s="5">
        <v>71</v>
      </c>
      <c r="F192" s="7">
        <v>83.4</v>
      </c>
      <c r="G192">
        <f>IF(ISERROR(MATCH($D192,'Mapping 2018 LAs to 2019 LAs'!$C$9:$C$22,0)),0,1)</f>
        <v>0</v>
      </c>
      <c r="H192">
        <v>85088</v>
      </c>
    </row>
    <row r="193" spans="2:8">
      <c r="B193" s="5" t="s">
        <v>28</v>
      </c>
      <c r="C193" s="5" t="s">
        <v>392</v>
      </c>
      <c r="D193" s="5" t="s">
        <v>393</v>
      </c>
      <c r="E193" s="5">
        <v>133</v>
      </c>
      <c r="F193" s="7">
        <v>83.2</v>
      </c>
      <c r="G193">
        <f>IF(ISERROR(MATCH($D193,'Mapping 2018 LAs to 2019 LAs'!$C$9:$C$22,0)),0,1)</f>
        <v>0</v>
      </c>
      <c r="H193">
        <v>159768</v>
      </c>
    </row>
    <row r="194" spans="2:8">
      <c r="B194" s="5" t="s">
        <v>20</v>
      </c>
      <c r="C194" s="5" t="s">
        <v>394</v>
      </c>
      <c r="D194" s="5" t="s">
        <v>395</v>
      </c>
      <c r="E194" s="5">
        <v>86</v>
      </c>
      <c r="F194" s="7">
        <v>82.9</v>
      </c>
      <c r="G194">
        <f>IF(ISERROR(MATCH($D194,'Mapping 2018 LAs to 2019 LAs'!$C$9:$C$22,0)),0,1)</f>
        <v>0</v>
      </c>
      <c r="H194">
        <v>103705</v>
      </c>
    </row>
    <row r="195" spans="2:8">
      <c r="B195" s="5" t="s">
        <v>98</v>
      </c>
      <c r="C195" s="5" t="s">
        <v>396</v>
      </c>
      <c r="D195" s="5" t="s">
        <v>397</v>
      </c>
      <c r="E195" s="5">
        <v>131</v>
      </c>
      <c r="F195" s="7">
        <v>82.6</v>
      </c>
      <c r="G195">
        <f>IF(ISERROR(MATCH($D195,'Mapping 2018 LAs to 2019 LAs'!$C$9:$C$22,0)),0,1)</f>
        <v>0</v>
      </c>
      <c r="H195">
        <v>158576</v>
      </c>
    </row>
    <row r="196" spans="2:8">
      <c r="B196" s="5" t="s">
        <v>87</v>
      </c>
      <c r="C196" s="5" t="s">
        <v>398</v>
      </c>
      <c r="D196" s="5" t="s">
        <v>399</v>
      </c>
      <c r="E196" s="5">
        <v>107</v>
      </c>
      <c r="F196" s="7">
        <v>82.4</v>
      </c>
      <c r="G196">
        <f>IF(ISERROR(MATCH($D196,'Mapping 2018 LAs to 2019 LAs'!$C$9:$C$22,0)),0,1)</f>
        <v>0</v>
      </c>
      <c r="H196">
        <v>129917</v>
      </c>
    </row>
    <row r="197" spans="2:8">
      <c r="B197" s="5" t="s">
        <v>87</v>
      </c>
      <c r="C197" s="5" t="s">
        <v>400</v>
      </c>
      <c r="D197" s="5" t="s">
        <v>401</v>
      </c>
      <c r="E197" s="5">
        <v>55</v>
      </c>
      <c r="F197" s="7">
        <v>82.1</v>
      </c>
      <c r="G197">
        <f>IF(ISERROR(MATCH($D197,'Mapping 2018 LAs to 2019 LAs'!$C$9:$C$22,0)),0,1)</f>
        <v>0</v>
      </c>
      <c r="H197">
        <v>67022</v>
      </c>
    </row>
    <row r="198" spans="2:8">
      <c r="B198" s="5" t="s">
        <v>87</v>
      </c>
      <c r="C198" s="5" t="s">
        <v>402</v>
      </c>
      <c r="D198" s="5" t="s">
        <v>403</v>
      </c>
      <c r="E198" s="5">
        <v>215</v>
      </c>
      <c r="F198" s="7">
        <v>82</v>
      </c>
      <c r="G198">
        <f>IF(ISERROR(MATCH($D198,'Mapping 2018 LAs to 2019 LAs'!$C$9:$C$22,0)),0,1)</f>
        <v>0</v>
      </c>
      <c r="H198">
        <v>262355</v>
      </c>
    </row>
    <row r="199" spans="2:8">
      <c r="B199" s="5" t="s">
        <v>98</v>
      </c>
      <c r="C199" s="5" t="s">
        <v>404</v>
      </c>
      <c r="D199" s="5" t="s">
        <v>405</v>
      </c>
      <c r="E199" s="5">
        <v>121</v>
      </c>
      <c r="F199" s="7">
        <v>81.900000000000006</v>
      </c>
      <c r="G199">
        <f>IF(ISERROR(MATCH($D199,'Mapping 2018 LAs to 2019 LAs'!$C$9:$C$22,0)),0,1)</f>
        <v>0</v>
      </c>
      <c r="H199">
        <v>147736</v>
      </c>
    </row>
    <row r="200" spans="2:8">
      <c r="B200" s="5" t="s">
        <v>98</v>
      </c>
      <c r="C200" s="5" t="s">
        <v>406</v>
      </c>
      <c r="D200" s="5" t="s">
        <v>407</v>
      </c>
      <c r="E200" s="5">
        <v>127</v>
      </c>
      <c r="F200" s="7">
        <v>81.8</v>
      </c>
      <c r="G200">
        <f>IF(ISERROR(MATCH($D200,'Mapping 2018 LAs to 2019 LAs'!$C$9:$C$22,0)),0,1)</f>
        <v>0</v>
      </c>
      <c r="H200">
        <v>155292</v>
      </c>
    </row>
    <row r="201" spans="2:8">
      <c r="B201" s="5" t="s">
        <v>17</v>
      </c>
      <c r="C201" s="5" t="s">
        <v>408</v>
      </c>
      <c r="D201" s="5" t="s">
        <v>409</v>
      </c>
      <c r="E201" s="5">
        <v>80</v>
      </c>
      <c r="F201" s="7">
        <v>81.3</v>
      </c>
      <c r="G201">
        <f>IF(ISERROR(MATCH($D201,'Mapping 2018 LAs to 2019 LAs'!$C$9:$C$22,0)),0,1)</f>
        <v>0</v>
      </c>
      <c r="H201">
        <v>98436</v>
      </c>
    </row>
    <row r="202" spans="2:8">
      <c r="B202" s="5" t="s">
        <v>17</v>
      </c>
      <c r="C202" s="5" t="s">
        <v>410</v>
      </c>
      <c r="D202" s="5" t="s">
        <v>411</v>
      </c>
      <c r="E202" s="5">
        <v>55</v>
      </c>
      <c r="F202" s="7">
        <v>81.2</v>
      </c>
      <c r="G202">
        <f>IF(ISERROR(MATCH($D202,'Mapping 2018 LAs to 2019 LAs'!$C$9:$C$22,0)),0,1)</f>
        <v>0</v>
      </c>
      <c r="H202">
        <v>67709</v>
      </c>
    </row>
    <row r="203" spans="2:8">
      <c r="B203" s="5" t="s">
        <v>87</v>
      </c>
      <c r="C203" s="5" t="s">
        <v>412</v>
      </c>
      <c r="D203" s="5" t="s">
        <v>413</v>
      </c>
      <c r="E203" s="5">
        <v>103</v>
      </c>
      <c r="F203" s="7">
        <v>80.8</v>
      </c>
      <c r="G203">
        <f>IF(ISERROR(MATCH($D203,'Mapping 2018 LAs to 2019 LAs'!$C$9:$C$22,0)),0,1)</f>
        <v>0</v>
      </c>
      <c r="H203">
        <v>127522</v>
      </c>
    </row>
    <row r="204" spans="2:8">
      <c r="B204" s="5" t="s">
        <v>6</v>
      </c>
      <c r="C204" s="5" t="s">
        <v>414</v>
      </c>
      <c r="D204" s="5" t="s">
        <v>415</v>
      </c>
      <c r="E204" s="5">
        <v>140</v>
      </c>
      <c r="F204" s="7">
        <v>80.599999999999994</v>
      </c>
      <c r="G204">
        <f>IF(ISERROR(MATCH($D204,'Mapping 2018 LAs to 2019 LAs'!$C$9:$C$22,0)),0,1)</f>
        <v>0</v>
      </c>
      <c r="H204">
        <v>173703</v>
      </c>
    </row>
    <row r="205" spans="2:8">
      <c r="B205" s="5" t="s">
        <v>87</v>
      </c>
      <c r="C205" s="5" t="s">
        <v>416</v>
      </c>
      <c r="D205" s="5" t="s">
        <v>417</v>
      </c>
      <c r="E205" s="5">
        <v>44</v>
      </c>
      <c r="F205" s="7">
        <v>80.400000000000006</v>
      </c>
      <c r="G205">
        <f>IF(ISERROR(MATCH($D205,'Mapping 2018 LAs to 2019 LAs'!$C$9:$C$22,0)),0,1)</f>
        <v>0</v>
      </c>
      <c r="H205">
        <v>54742</v>
      </c>
    </row>
    <row r="206" spans="2:8">
      <c r="B206" s="5" t="s">
        <v>6</v>
      </c>
      <c r="C206" s="5" t="s">
        <v>418</v>
      </c>
      <c r="D206" s="5" t="s">
        <v>419</v>
      </c>
      <c r="E206" s="5">
        <v>266</v>
      </c>
      <c r="F206" s="7">
        <v>80.099999999999994</v>
      </c>
      <c r="G206">
        <f>IF(ISERROR(MATCH($D206,'Mapping 2018 LAs to 2019 LAs'!$C$9:$C$22,0)),0,1)</f>
        <v>0</v>
      </c>
      <c r="H206">
        <v>332127</v>
      </c>
    </row>
    <row r="207" spans="2:8">
      <c r="B207" s="5" t="s">
        <v>6</v>
      </c>
      <c r="C207" s="5" t="s">
        <v>420</v>
      </c>
      <c r="D207" s="5" t="s">
        <v>421</v>
      </c>
      <c r="E207" s="5">
        <v>261</v>
      </c>
      <c r="F207" s="7">
        <v>79.7</v>
      </c>
      <c r="G207">
        <f>IF(ISERROR(MATCH($D207,'Mapping 2018 LAs to 2019 LAs'!$C$9:$C$22,0)),0,1)</f>
        <v>0</v>
      </c>
      <c r="H207">
        <v>327580</v>
      </c>
    </row>
    <row r="208" spans="2:8">
      <c r="B208" s="5" t="s">
        <v>17</v>
      </c>
      <c r="C208" s="5" t="s">
        <v>422</v>
      </c>
      <c r="D208" s="5" t="s">
        <v>423</v>
      </c>
      <c r="E208" s="5">
        <v>141</v>
      </c>
      <c r="F208" s="7">
        <v>79.5</v>
      </c>
      <c r="G208">
        <f>IF(ISERROR(MATCH($D208,'Mapping 2018 LAs to 2019 LAs'!$C$9:$C$22,0)),0,1)</f>
        <v>0</v>
      </c>
      <c r="H208">
        <v>177378</v>
      </c>
    </row>
    <row r="209" spans="2:8">
      <c r="B209" s="5" t="s">
        <v>98</v>
      </c>
      <c r="C209" s="5" t="s">
        <v>424</v>
      </c>
      <c r="D209" s="5" t="s">
        <v>425</v>
      </c>
      <c r="E209" s="5">
        <v>70</v>
      </c>
      <c r="F209" s="7">
        <v>78.900000000000006</v>
      </c>
      <c r="G209">
        <f>IF(ISERROR(MATCH($D209,'Mapping 2018 LAs to 2019 LAs'!$C$9:$C$22,0)),0,1)</f>
        <v>0</v>
      </c>
      <c r="H209">
        <v>88705</v>
      </c>
    </row>
    <row r="210" spans="2:8">
      <c r="B210" s="5" t="s">
        <v>17</v>
      </c>
      <c r="C210" s="5" t="s">
        <v>426</v>
      </c>
      <c r="D210" s="5" t="s">
        <v>427</v>
      </c>
      <c r="E210" s="5">
        <v>74</v>
      </c>
      <c r="F210" s="7">
        <v>78.8</v>
      </c>
      <c r="G210">
        <f>IF(ISERROR(MATCH($D210,'Mapping 2018 LAs to 2019 LAs'!$C$9:$C$22,0)),0,1)</f>
        <v>0</v>
      </c>
      <c r="H210">
        <v>93903</v>
      </c>
    </row>
    <row r="211" spans="2:8">
      <c r="B211" s="5" t="s">
        <v>87</v>
      </c>
      <c r="C211" s="5" t="s">
        <v>428</v>
      </c>
      <c r="D211" s="5" t="s">
        <v>429</v>
      </c>
      <c r="E211" s="5">
        <v>39</v>
      </c>
      <c r="F211" s="7">
        <v>78.599999999999994</v>
      </c>
      <c r="G211">
        <f>IF(ISERROR(MATCH($D211,'Mapping 2018 LAs to 2019 LAs'!$C$9:$C$22,0)),0,1)</f>
        <v>1</v>
      </c>
      <c r="H211">
        <v>49645</v>
      </c>
    </row>
    <row r="212" spans="2:8">
      <c r="B212" s="5" t="s">
        <v>17</v>
      </c>
      <c r="C212" s="5" t="s">
        <v>430</v>
      </c>
      <c r="D212" s="5" t="s">
        <v>431</v>
      </c>
      <c r="E212" s="5">
        <v>40</v>
      </c>
      <c r="F212" s="7">
        <v>78.5</v>
      </c>
      <c r="G212">
        <f>IF(ISERROR(MATCH($D212,'Mapping 2018 LAs to 2019 LAs'!$C$9:$C$22,0)),0,1)</f>
        <v>0</v>
      </c>
      <c r="H212">
        <v>50967</v>
      </c>
    </row>
    <row r="213" spans="2:8">
      <c r="B213" s="5" t="s">
        <v>87</v>
      </c>
      <c r="C213" s="5" t="s">
        <v>432</v>
      </c>
      <c r="D213" s="5" t="s">
        <v>433</v>
      </c>
      <c r="E213" s="5">
        <v>146</v>
      </c>
      <c r="F213" s="7">
        <v>78.099999999999994</v>
      </c>
      <c r="G213">
        <f>IF(ISERROR(MATCH($D213,'Mapping 2018 LAs to 2019 LAs'!$C$9:$C$22,0)),0,1)</f>
        <v>0</v>
      </c>
      <c r="H213">
        <v>186946</v>
      </c>
    </row>
    <row r="214" spans="2:8">
      <c r="B214" s="5" t="s">
        <v>6</v>
      </c>
      <c r="C214" s="5" t="s">
        <v>434</v>
      </c>
      <c r="D214" s="5" t="s">
        <v>435</v>
      </c>
      <c r="E214" s="5">
        <v>269</v>
      </c>
      <c r="F214" s="7">
        <v>78</v>
      </c>
      <c r="G214">
        <f>IF(ISERROR(MATCH($D214,'Mapping 2018 LAs to 2019 LAs'!$C$9:$C$22,0)),0,1)</f>
        <v>0</v>
      </c>
      <c r="H214">
        <v>344802</v>
      </c>
    </row>
    <row r="215" spans="2:8">
      <c r="B215" s="5" t="s">
        <v>105</v>
      </c>
      <c r="C215" s="5" t="s">
        <v>436</v>
      </c>
      <c r="D215" s="5" t="s">
        <v>437</v>
      </c>
      <c r="E215" s="5">
        <v>876</v>
      </c>
      <c r="F215" s="7">
        <v>77.7</v>
      </c>
      <c r="G215">
        <f>IF(ISERROR(MATCH($D215,'Mapping 2018 LAs to 2019 LAs'!$C$9:$C$22,0)),0,1)</f>
        <v>0</v>
      </c>
      <c r="H215">
        <v>1128077</v>
      </c>
    </row>
    <row r="216" spans="2:8">
      <c r="B216" s="5" t="s">
        <v>87</v>
      </c>
      <c r="C216" s="5" t="s">
        <v>438</v>
      </c>
      <c r="D216" s="5" t="s">
        <v>439</v>
      </c>
      <c r="E216" s="5">
        <v>36</v>
      </c>
      <c r="F216" s="7">
        <v>77.7</v>
      </c>
      <c r="G216">
        <f>IF(ISERROR(MATCH($D216,'Mapping 2018 LAs to 2019 LAs'!$C$9:$C$22,0)),0,1)</f>
        <v>1</v>
      </c>
      <c r="H216">
        <v>46341</v>
      </c>
    </row>
    <row r="217" spans="2:8">
      <c r="B217" s="5" t="s">
        <v>6</v>
      </c>
      <c r="C217" s="5" t="s">
        <v>440</v>
      </c>
      <c r="D217" s="5" t="s">
        <v>441</v>
      </c>
      <c r="E217" s="5">
        <v>210</v>
      </c>
      <c r="F217" s="7">
        <v>77.2</v>
      </c>
      <c r="G217">
        <f>IF(ISERROR(MATCH($D217,'Mapping 2018 LAs to 2019 LAs'!$C$9:$C$22,0)),0,1)</f>
        <v>0</v>
      </c>
      <c r="H217">
        <v>272078</v>
      </c>
    </row>
    <row r="218" spans="2:8">
      <c r="B218" s="5" t="s">
        <v>105</v>
      </c>
      <c r="C218" s="5" t="s">
        <v>442</v>
      </c>
      <c r="D218" s="5" t="s">
        <v>443</v>
      </c>
      <c r="E218" s="5">
        <v>103</v>
      </c>
      <c r="F218" s="7">
        <v>77.099999999999994</v>
      </c>
      <c r="G218">
        <f>IF(ISERROR(MATCH($D218,'Mapping 2018 LAs to 2019 LAs'!$C$9:$C$22,0)),0,1)</f>
        <v>0</v>
      </c>
      <c r="H218">
        <v>133664</v>
      </c>
    </row>
    <row r="219" spans="2:8">
      <c r="B219" s="5" t="s">
        <v>98</v>
      </c>
      <c r="C219" s="5" t="s">
        <v>444</v>
      </c>
      <c r="D219" s="5" t="s">
        <v>445</v>
      </c>
      <c r="E219" s="5">
        <v>138</v>
      </c>
      <c r="F219" s="7">
        <v>76.900000000000006</v>
      </c>
      <c r="G219">
        <f>IF(ISERROR(MATCH($D219,'Mapping 2018 LAs to 2019 LAs'!$C$9:$C$22,0)),0,1)</f>
        <v>0</v>
      </c>
      <c r="H219">
        <v>179529</v>
      </c>
    </row>
    <row r="220" spans="2:8">
      <c r="B220" s="5" t="s">
        <v>20</v>
      </c>
      <c r="C220" s="5" t="s">
        <v>446</v>
      </c>
      <c r="D220" s="5" t="s">
        <v>447</v>
      </c>
      <c r="E220" s="5">
        <v>102</v>
      </c>
      <c r="F220" s="7">
        <v>76.900000000000006</v>
      </c>
      <c r="G220">
        <f>IF(ISERROR(MATCH($D220,'Mapping 2018 LAs to 2019 LAs'!$C$9:$C$22,0)),0,1)</f>
        <v>0</v>
      </c>
      <c r="H220">
        <v>132655</v>
      </c>
    </row>
    <row r="221" spans="2:8">
      <c r="B221" s="5" t="s">
        <v>17</v>
      </c>
      <c r="C221" s="5" t="s">
        <v>448</v>
      </c>
      <c r="D221" s="5" t="s">
        <v>449</v>
      </c>
      <c r="E221" s="5">
        <v>71</v>
      </c>
      <c r="F221" s="7">
        <v>76.7</v>
      </c>
      <c r="G221">
        <f>IF(ISERROR(MATCH($D221,'Mapping 2018 LAs to 2019 LAs'!$C$9:$C$22,0)),0,1)</f>
        <v>0</v>
      </c>
      <c r="H221">
        <v>92527</v>
      </c>
    </row>
    <row r="222" spans="2:8">
      <c r="B222" s="5" t="s">
        <v>98</v>
      </c>
      <c r="C222" s="5" t="s">
        <v>450</v>
      </c>
      <c r="D222" s="5" t="s">
        <v>451</v>
      </c>
      <c r="E222" s="5">
        <v>53</v>
      </c>
      <c r="F222" s="7">
        <v>75.900000000000006</v>
      </c>
      <c r="G222">
        <f>IF(ISERROR(MATCH($D222,'Mapping 2018 LAs to 2019 LAs'!$C$9:$C$22,0)),0,1)</f>
        <v>0</v>
      </c>
      <c r="H222">
        <v>69809</v>
      </c>
    </row>
    <row r="223" spans="2:8">
      <c r="B223" s="5" t="s">
        <v>6</v>
      </c>
      <c r="C223" s="5" t="s">
        <v>452</v>
      </c>
      <c r="D223" s="5" t="s">
        <v>453</v>
      </c>
      <c r="E223" s="5">
        <v>201</v>
      </c>
      <c r="F223" s="7">
        <v>74.900000000000006</v>
      </c>
      <c r="G223">
        <f>IF(ISERROR(MATCH($D223,'Mapping 2018 LAs to 2019 LAs'!$C$9:$C$22,0)),0,1)</f>
        <v>0</v>
      </c>
      <c r="H223">
        <v>268270</v>
      </c>
    </row>
    <row r="224" spans="2:8">
      <c r="B224" s="5" t="s">
        <v>17</v>
      </c>
      <c r="C224" s="5" t="s">
        <v>454</v>
      </c>
      <c r="D224" s="5" t="s">
        <v>455</v>
      </c>
      <c r="E224" s="5">
        <v>87</v>
      </c>
      <c r="F224" s="7">
        <v>74.5</v>
      </c>
      <c r="G224">
        <f>IF(ISERROR(MATCH($D224,'Mapping 2018 LAs to 2019 LAs'!$C$9:$C$22,0)),0,1)</f>
        <v>0</v>
      </c>
      <c r="H224">
        <v>116746</v>
      </c>
    </row>
    <row r="225" spans="2:8">
      <c r="B225" s="5" t="s">
        <v>17</v>
      </c>
      <c r="C225" s="5" t="s">
        <v>456</v>
      </c>
      <c r="D225" s="5" t="s">
        <v>457</v>
      </c>
      <c r="E225" s="5">
        <v>68</v>
      </c>
      <c r="F225" s="7">
        <v>74.400000000000006</v>
      </c>
      <c r="G225">
        <f>IF(ISERROR(MATCH($D225,'Mapping 2018 LAs to 2019 LAs'!$C$9:$C$22,0)),0,1)</f>
        <v>0</v>
      </c>
      <c r="H225">
        <v>91382</v>
      </c>
    </row>
    <row r="226" spans="2:8">
      <c r="B226" s="5" t="s">
        <v>17</v>
      </c>
      <c r="C226" s="5" t="s">
        <v>458</v>
      </c>
      <c r="D226" s="5" t="s">
        <v>459</v>
      </c>
      <c r="E226" s="5">
        <v>74</v>
      </c>
      <c r="F226" s="7">
        <v>73.7</v>
      </c>
      <c r="G226">
        <f>IF(ISERROR(MATCH($D226,'Mapping 2018 LAs to 2019 LAs'!$C$9:$C$22,0)),0,1)</f>
        <v>0</v>
      </c>
      <c r="H226">
        <v>100421</v>
      </c>
    </row>
    <row r="227" spans="2:8">
      <c r="B227" s="5" t="s">
        <v>98</v>
      </c>
      <c r="C227" s="5" t="s">
        <v>460</v>
      </c>
      <c r="D227" s="5" t="s">
        <v>461</v>
      </c>
      <c r="E227" s="5">
        <v>110</v>
      </c>
      <c r="F227" s="7">
        <v>73.5</v>
      </c>
      <c r="G227">
        <f>IF(ISERROR(MATCH($D227,'Mapping 2018 LAs to 2019 LAs'!$C$9:$C$22,0)),0,1)</f>
        <v>0</v>
      </c>
      <c r="H227">
        <v>149689</v>
      </c>
    </row>
    <row r="228" spans="2:8">
      <c r="B228" s="5" t="s">
        <v>98</v>
      </c>
      <c r="C228" s="5" t="s">
        <v>462</v>
      </c>
      <c r="D228" s="5" t="s">
        <v>463</v>
      </c>
      <c r="E228" s="5">
        <v>58</v>
      </c>
      <c r="F228" s="7">
        <v>73.400000000000006</v>
      </c>
      <c r="G228">
        <f>IF(ISERROR(MATCH($D228,'Mapping 2018 LAs to 2019 LAs'!$C$9:$C$22,0)),0,1)</f>
        <v>0</v>
      </c>
      <c r="H228">
        <v>78999</v>
      </c>
    </row>
    <row r="229" spans="2:8">
      <c r="B229" s="5" t="s">
        <v>20</v>
      </c>
      <c r="C229" s="5" t="s">
        <v>464</v>
      </c>
      <c r="D229" s="5" t="s">
        <v>465</v>
      </c>
      <c r="E229" s="5">
        <v>129</v>
      </c>
      <c r="F229" s="7">
        <v>73.3</v>
      </c>
      <c r="G229">
        <f>IF(ISERROR(MATCH($D229,'Mapping 2018 LAs to 2019 LAs'!$C$9:$C$22,0)),0,1)</f>
        <v>0</v>
      </c>
      <c r="H229">
        <v>176095</v>
      </c>
    </row>
    <row r="230" spans="2:8">
      <c r="B230" s="5" t="s">
        <v>20</v>
      </c>
      <c r="C230" s="5" t="s">
        <v>466</v>
      </c>
      <c r="D230" s="5" t="s">
        <v>467</v>
      </c>
      <c r="E230" s="5">
        <v>83</v>
      </c>
      <c r="F230" s="7">
        <v>73.2</v>
      </c>
      <c r="G230">
        <f>IF(ISERROR(MATCH($D230,'Mapping 2018 LAs to 2019 LAs'!$C$9:$C$22,0)),0,1)</f>
        <v>1</v>
      </c>
      <c r="H230">
        <v>113389</v>
      </c>
    </row>
    <row r="231" spans="2:8">
      <c r="B231" s="5" t="s">
        <v>98</v>
      </c>
      <c r="C231" s="5" t="s">
        <v>468</v>
      </c>
      <c r="D231" s="5" t="s">
        <v>469</v>
      </c>
      <c r="E231" s="5">
        <v>107</v>
      </c>
      <c r="F231" s="7">
        <v>73</v>
      </c>
      <c r="G231">
        <f>IF(ISERROR(MATCH($D231,'Mapping 2018 LAs to 2019 LAs'!$C$9:$C$22,0)),0,1)</f>
        <v>0</v>
      </c>
      <c r="H231">
        <v>146635</v>
      </c>
    </row>
    <row r="232" spans="2:8">
      <c r="B232" s="5" t="s">
        <v>20</v>
      </c>
      <c r="C232" s="5" t="s">
        <v>470</v>
      </c>
      <c r="D232" s="5" t="s">
        <v>471</v>
      </c>
      <c r="E232" s="5">
        <v>111</v>
      </c>
      <c r="F232" s="7">
        <v>72.8</v>
      </c>
      <c r="G232">
        <f>IF(ISERROR(MATCH($D232,'Mapping 2018 LAs to 2019 LAs'!$C$9:$C$22,0)),0,1)</f>
        <v>0</v>
      </c>
      <c r="H232">
        <v>152445</v>
      </c>
    </row>
    <row r="233" spans="2:8">
      <c r="B233" s="5" t="s">
        <v>20</v>
      </c>
      <c r="C233" s="5" t="s">
        <v>472</v>
      </c>
      <c r="D233" s="5" t="s">
        <v>473</v>
      </c>
      <c r="E233" s="5">
        <v>110</v>
      </c>
      <c r="F233" s="7">
        <v>72.7</v>
      </c>
      <c r="G233">
        <f>IF(ISERROR(MATCH($D233,'Mapping 2018 LAs to 2019 LAs'!$C$9:$C$22,0)),0,1)</f>
        <v>0</v>
      </c>
      <c r="H233">
        <v>151233</v>
      </c>
    </row>
    <row r="234" spans="2:8">
      <c r="B234" s="5" t="s">
        <v>98</v>
      </c>
      <c r="C234" s="5" t="s">
        <v>474</v>
      </c>
      <c r="D234" s="5" t="s">
        <v>475</v>
      </c>
      <c r="E234" s="5">
        <v>120</v>
      </c>
      <c r="F234" s="7">
        <v>72.400000000000006</v>
      </c>
      <c r="G234">
        <f>IF(ISERROR(MATCH($D234,'Mapping 2018 LAs to 2019 LAs'!$C$9:$C$22,0)),0,1)</f>
        <v>0</v>
      </c>
      <c r="H234">
        <v>165719</v>
      </c>
    </row>
    <row r="235" spans="2:8">
      <c r="B235" s="5" t="s">
        <v>98</v>
      </c>
      <c r="C235" s="5" t="s">
        <v>476</v>
      </c>
      <c r="D235" s="5" t="s">
        <v>477</v>
      </c>
      <c r="E235" s="5">
        <v>85</v>
      </c>
      <c r="F235" s="7">
        <v>72.400000000000006</v>
      </c>
      <c r="G235">
        <f>IF(ISERROR(MATCH($D235,'Mapping 2018 LAs to 2019 LAs'!$C$9:$C$22,0)),0,1)</f>
        <v>0</v>
      </c>
      <c r="H235">
        <v>117357</v>
      </c>
    </row>
    <row r="236" spans="2:8">
      <c r="B236" s="5" t="s">
        <v>98</v>
      </c>
      <c r="C236" s="5" t="s">
        <v>478</v>
      </c>
      <c r="D236" s="5" t="s">
        <v>479</v>
      </c>
      <c r="E236" s="5">
        <v>80</v>
      </c>
      <c r="F236" s="7">
        <v>71.7</v>
      </c>
      <c r="G236">
        <f>IF(ISERROR(MATCH($D236,'Mapping 2018 LAs to 2019 LAs'!$C$9:$C$22,0)),0,1)</f>
        <v>0</v>
      </c>
      <c r="H236">
        <v>111546</v>
      </c>
    </row>
    <row r="237" spans="2:8">
      <c r="B237" s="5" t="s">
        <v>105</v>
      </c>
      <c r="C237" s="5" t="s">
        <v>480</v>
      </c>
      <c r="D237" s="5" t="s">
        <v>481</v>
      </c>
      <c r="E237" s="5">
        <v>100</v>
      </c>
      <c r="F237" s="7">
        <v>71.7</v>
      </c>
      <c r="G237">
        <f>IF(ISERROR(MATCH($D237,'Mapping 2018 LAs to 2019 LAs'!$C$9:$C$22,0)),0,1)</f>
        <v>0</v>
      </c>
      <c r="H237">
        <v>139488</v>
      </c>
    </row>
    <row r="238" spans="2:8">
      <c r="B238" s="5" t="s">
        <v>87</v>
      </c>
      <c r="C238" s="5" t="s">
        <v>482</v>
      </c>
      <c r="D238" s="5" t="s">
        <v>483</v>
      </c>
      <c r="E238" s="5">
        <v>84</v>
      </c>
      <c r="F238" s="7">
        <v>71.5</v>
      </c>
      <c r="G238">
        <f>IF(ISERROR(MATCH($D238,'Mapping 2018 LAs to 2019 LAs'!$C$9:$C$22,0)),0,1)</f>
        <v>0</v>
      </c>
      <c r="H238">
        <v>117472</v>
      </c>
    </row>
    <row r="239" spans="2:8">
      <c r="B239" s="5" t="s">
        <v>20</v>
      </c>
      <c r="C239" s="5" t="s">
        <v>484</v>
      </c>
      <c r="D239" s="5" t="s">
        <v>485</v>
      </c>
      <c r="E239" s="5">
        <v>134</v>
      </c>
      <c r="F239" s="7">
        <v>71.400000000000006</v>
      </c>
      <c r="G239">
        <f>IF(ISERROR(MATCH($D239,'Mapping 2018 LAs to 2019 LAs'!$C$9:$C$22,0)),0,1)</f>
        <v>0</v>
      </c>
      <c r="H239">
        <v>187633</v>
      </c>
    </row>
    <row r="240" spans="2:8">
      <c r="B240" s="5" t="s">
        <v>87</v>
      </c>
      <c r="C240" s="5" t="s">
        <v>486</v>
      </c>
      <c r="D240" s="5" t="s">
        <v>487</v>
      </c>
      <c r="E240" s="5">
        <v>118</v>
      </c>
      <c r="F240" s="7">
        <v>70.900000000000006</v>
      </c>
      <c r="G240">
        <f>IF(ISERROR(MATCH($D240,'Mapping 2018 LAs to 2019 LAs'!$C$9:$C$22,0)),0,1)</f>
        <v>0</v>
      </c>
      <c r="H240">
        <v>166526</v>
      </c>
    </row>
    <row r="241" spans="2:8">
      <c r="B241" s="5" t="s">
        <v>87</v>
      </c>
      <c r="C241" s="5" t="s">
        <v>488</v>
      </c>
      <c r="D241" s="5" t="s">
        <v>489</v>
      </c>
      <c r="E241" s="5">
        <v>155</v>
      </c>
      <c r="F241" s="7">
        <v>70.900000000000006</v>
      </c>
      <c r="G241">
        <f>IF(ISERROR(MATCH($D241,'Mapping 2018 LAs to 2019 LAs'!$C$9:$C$22,0)),0,1)</f>
        <v>0</v>
      </c>
      <c r="H241">
        <v>218580</v>
      </c>
    </row>
    <row r="242" spans="2:8">
      <c r="B242" s="5" t="s">
        <v>10</v>
      </c>
      <c r="C242" s="5" t="s">
        <v>490</v>
      </c>
      <c r="D242" s="5" t="s">
        <v>491</v>
      </c>
      <c r="E242" s="5">
        <v>80</v>
      </c>
      <c r="F242" s="7">
        <v>70.8</v>
      </c>
      <c r="G242">
        <f>IF(ISERROR(MATCH($D242,'Mapping 2018 LAs to 2019 LAs'!$C$9:$C$22,0)),0,1)</f>
        <v>0</v>
      </c>
      <c r="H242">
        <v>113061</v>
      </c>
    </row>
    <row r="243" spans="2:8">
      <c r="B243" s="5" t="s">
        <v>98</v>
      </c>
      <c r="C243" s="5" t="s">
        <v>492</v>
      </c>
      <c r="D243" s="5" t="s">
        <v>493</v>
      </c>
      <c r="E243" s="5">
        <v>61</v>
      </c>
      <c r="F243" s="7">
        <v>70.599999999999994</v>
      </c>
      <c r="G243">
        <f>IF(ISERROR(MATCH($D243,'Mapping 2018 LAs to 2019 LAs'!$C$9:$C$22,0)),0,1)</f>
        <v>0</v>
      </c>
      <c r="H243">
        <v>86370</v>
      </c>
    </row>
    <row r="244" spans="2:8">
      <c r="B244" s="5" t="s">
        <v>20</v>
      </c>
      <c r="C244" s="5" t="s">
        <v>494</v>
      </c>
      <c r="D244" s="5" t="s">
        <v>495</v>
      </c>
      <c r="E244" s="5">
        <v>62</v>
      </c>
      <c r="F244" s="7">
        <v>70.3</v>
      </c>
      <c r="G244">
        <f>IF(ISERROR(MATCH($D244,'Mapping 2018 LAs to 2019 LAs'!$C$9:$C$22,0)),0,1)</f>
        <v>0</v>
      </c>
      <c r="H244">
        <v>88189</v>
      </c>
    </row>
    <row r="245" spans="2:8">
      <c r="B245" s="5" t="s">
        <v>6</v>
      </c>
      <c r="C245" s="5" t="s">
        <v>496</v>
      </c>
      <c r="D245" s="5" t="s">
        <v>497</v>
      </c>
      <c r="E245" s="5">
        <v>110</v>
      </c>
      <c r="F245" s="7">
        <v>70.2</v>
      </c>
      <c r="G245">
        <f>IF(ISERROR(MATCH($D245,'Mapping 2018 LAs to 2019 LAs'!$C$9:$C$22,0)),0,1)</f>
        <v>0</v>
      </c>
      <c r="H245">
        <v>156773</v>
      </c>
    </row>
    <row r="246" spans="2:8">
      <c r="B246" s="5" t="s">
        <v>105</v>
      </c>
      <c r="C246" s="5" t="s">
        <v>498</v>
      </c>
      <c r="D246" s="5" t="s">
        <v>499</v>
      </c>
      <c r="E246" s="5">
        <v>149</v>
      </c>
      <c r="F246" s="7">
        <v>70.2</v>
      </c>
      <c r="G246">
        <f>IF(ISERROR(MATCH($D246,'Mapping 2018 LAs to 2019 LAs'!$C$9:$C$22,0)),0,1)</f>
        <v>0</v>
      </c>
      <c r="H246">
        <v>212166</v>
      </c>
    </row>
    <row r="247" spans="2:8">
      <c r="B247" s="5" t="s">
        <v>17</v>
      </c>
      <c r="C247" s="5" t="s">
        <v>500</v>
      </c>
      <c r="D247" s="5" t="s">
        <v>501</v>
      </c>
      <c r="E247" s="5">
        <v>50</v>
      </c>
      <c r="F247" s="7">
        <v>70</v>
      </c>
      <c r="G247">
        <f>IF(ISERROR(MATCH($D247,'Mapping 2018 LAs to 2019 LAs'!$C$9:$C$22,0)),0,1)</f>
        <v>0</v>
      </c>
      <c r="H247">
        <v>71477</v>
      </c>
    </row>
    <row r="248" spans="2:8">
      <c r="B248" s="5" t="s">
        <v>6</v>
      </c>
      <c r="C248" s="5" t="s">
        <v>502</v>
      </c>
      <c r="D248" s="5" t="s">
        <v>503</v>
      </c>
      <c r="E248" s="5">
        <v>174</v>
      </c>
      <c r="F248" s="7">
        <v>70</v>
      </c>
      <c r="G248">
        <f>IF(ISERROR(MATCH($D248,'Mapping 2018 LAs to 2019 LAs'!$C$9:$C$22,0)),0,1)</f>
        <v>0</v>
      </c>
      <c r="H248">
        <v>248697</v>
      </c>
    </row>
    <row r="249" spans="2:8">
      <c r="B249" s="5" t="s">
        <v>98</v>
      </c>
      <c r="C249" s="5" t="s">
        <v>504</v>
      </c>
      <c r="D249" s="5" t="s">
        <v>505</v>
      </c>
      <c r="E249" s="5">
        <v>83</v>
      </c>
      <c r="F249" s="7">
        <v>69.7</v>
      </c>
      <c r="G249">
        <f>IF(ISERROR(MATCH($D249,'Mapping 2018 LAs to 2019 LAs'!$C$9:$C$22,0)),0,1)</f>
        <v>0</v>
      </c>
      <c r="H249">
        <v>119125</v>
      </c>
    </row>
    <row r="250" spans="2:8">
      <c r="B250" s="5" t="s">
        <v>87</v>
      </c>
      <c r="C250" s="5" t="s">
        <v>506</v>
      </c>
      <c r="D250" s="5" t="s">
        <v>507</v>
      </c>
      <c r="E250" s="5">
        <v>24</v>
      </c>
      <c r="F250" s="7">
        <v>69.599999999999994</v>
      </c>
      <c r="G250">
        <f>IF(ISERROR(MATCH($D250,'Mapping 2018 LAs to 2019 LAs'!$C$9:$C$22,0)),0,1)</f>
        <v>1</v>
      </c>
      <c r="H250">
        <v>34475</v>
      </c>
    </row>
    <row r="251" spans="2:8">
      <c r="B251" s="5" t="s">
        <v>98</v>
      </c>
      <c r="C251" s="5" t="s">
        <v>508</v>
      </c>
      <c r="D251" s="5" t="s">
        <v>509</v>
      </c>
      <c r="E251" s="5">
        <v>90</v>
      </c>
      <c r="F251" s="7">
        <v>69.5</v>
      </c>
      <c r="G251">
        <f>IF(ISERROR(MATCH($D251,'Mapping 2018 LAs to 2019 LAs'!$C$9:$C$22,0)),0,1)</f>
        <v>0</v>
      </c>
      <c r="H251">
        <v>129546</v>
      </c>
    </row>
    <row r="252" spans="2:8">
      <c r="B252" s="5" t="s">
        <v>17</v>
      </c>
      <c r="C252" s="5" t="s">
        <v>510</v>
      </c>
      <c r="D252" s="5" t="s">
        <v>511</v>
      </c>
      <c r="E252" s="5">
        <v>27</v>
      </c>
      <c r="F252" s="7">
        <v>69.3</v>
      </c>
      <c r="G252">
        <f>IF(ISERROR(MATCH($D252,'Mapping 2018 LAs to 2019 LAs'!$C$9:$C$22,0)),0,1)</f>
        <v>0</v>
      </c>
      <c r="H252">
        <v>38949</v>
      </c>
    </row>
    <row r="253" spans="2:8">
      <c r="B253" s="5" t="s">
        <v>98</v>
      </c>
      <c r="C253" s="5" t="s">
        <v>512</v>
      </c>
      <c r="D253" s="5" t="s">
        <v>513</v>
      </c>
      <c r="E253" s="5">
        <v>87</v>
      </c>
      <c r="F253" s="7">
        <v>69.099999999999994</v>
      </c>
      <c r="G253">
        <f>IF(ISERROR(MATCH($D253,'Mapping 2018 LAs to 2019 LAs'!$C$9:$C$22,0)),0,1)</f>
        <v>0</v>
      </c>
      <c r="H253">
        <v>125871</v>
      </c>
    </row>
    <row r="254" spans="2:8">
      <c r="B254" s="5" t="s">
        <v>87</v>
      </c>
      <c r="C254" s="5" t="s">
        <v>514</v>
      </c>
      <c r="D254" s="5" t="s">
        <v>515</v>
      </c>
      <c r="E254" s="5">
        <v>340</v>
      </c>
      <c r="F254" s="7">
        <v>69.099999999999994</v>
      </c>
      <c r="G254">
        <f>IF(ISERROR(MATCH($D254,'Mapping 2018 LAs to 2019 LAs'!$C$9:$C$22,0)),0,1)</f>
        <v>0</v>
      </c>
      <c r="H254">
        <v>492240</v>
      </c>
    </row>
    <row r="255" spans="2:8">
      <c r="B255" s="5" t="s">
        <v>17</v>
      </c>
      <c r="C255" s="5" t="s">
        <v>516</v>
      </c>
      <c r="D255" s="5" t="s">
        <v>517</v>
      </c>
      <c r="E255" s="5">
        <v>67</v>
      </c>
      <c r="F255" s="7">
        <v>68.7</v>
      </c>
      <c r="G255">
        <f>IF(ISERROR(MATCH($D255,'Mapping 2018 LAs to 2019 LAs'!$C$9:$C$22,0)),0,1)</f>
        <v>0</v>
      </c>
      <c r="H255">
        <v>97562</v>
      </c>
    </row>
    <row r="256" spans="2:8">
      <c r="B256" s="5" t="s">
        <v>17</v>
      </c>
      <c r="C256" s="5" t="s">
        <v>518</v>
      </c>
      <c r="D256" s="5" t="s">
        <v>519</v>
      </c>
      <c r="E256" s="5">
        <v>69</v>
      </c>
      <c r="F256" s="7">
        <v>68.7</v>
      </c>
      <c r="G256">
        <f>IF(ISERROR(MATCH($D256,'Mapping 2018 LAs to 2019 LAs'!$C$9:$C$22,0)),0,1)</f>
        <v>0</v>
      </c>
      <c r="H256">
        <v>100450</v>
      </c>
    </row>
    <row r="257" spans="2:8">
      <c r="B257" s="5" t="s">
        <v>17</v>
      </c>
      <c r="C257" s="5" t="s">
        <v>520</v>
      </c>
      <c r="D257" s="5" t="s">
        <v>521</v>
      </c>
      <c r="E257" s="5">
        <v>78</v>
      </c>
      <c r="F257" s="7">
        <v>68.599999999999994</v>
      </c>
      <c r="G257">
        <f>IF(ISERROR(MATCH($D257,'Mapping 2018 LAs to 2019 LAs'!$C$9:$C$22,0)),0,1)</f>
        <v>0</v>
      </c>
      <c r="H257">
        <v>113644</v>
      </c>
    </row>
    <row r="258" spans="2:8">
      <c r="B258" s="5" t="s">
        <v>20</v>
      </c>
      <c r="C258" s="5" t="s">
        <v>522</v>
      </c>
      <c r="D258" s="5" t="s">
        <v>523</v>
      </c>
      <c r="E258" s="5">
        <v>100</v>
      </c>
      <c r="F258" s="7">
        <v>68.400000000000006</v>
      </c>
      <c r="G258">
        <f>IF(ISERROR(MATCH($D258,'Mapping 2018 LAs to 2019 LAs'!$C$9:$C$22,0)),0,1)</f>
        <v>0</v>
      </c>
      <c r="H258">
        <v>146130</v>
      </c>
    </row>
    <row r="259" spans="2:8">
      <c r="B259" s="5" t="s">
        <v>6</v>
      </c>
      <c r="C259" s="5" t="s">
        <v>524</v>
      </c>
      <c r="D259" s="5" t="s">
        <v>525</v>
      </c>
      <c r="E259" s="5">
        <v>262</v>
      </c>
      <c r="F259" s="7">
        <v>68.099999999999994</v>
      </c>
      <c r="G259">
        <f>IF(ISERROR(MATCH($D259,'Mapping 2018 LAs to 2019 LAs'!$C$9:$C$22,0)),0,1)</f>
        <v>0</v>
      </c>
      <c r="H259">
        <v>384774</v>
      </c>
    </row>
    <row r="260" spans="2:8">
      <c r="B260" s="5" t="s">
        <v>105</v>
      </c>
      <c r="C260" s="5" t="s">
        <v>526</v>
      </c>
      <c r="D260" s="5" t="s">
        <v>527</v>
      </c>
      <c r="E260" s="5">
        <v>84</v>
      </c>
      <c r="F260" s="7">
        <v>68.099999999999994</v>
      </c>
      <c r="G260">
        <f>IF(ISERROR(MATCH($D260,'Mapping 2018 LAs to 2019 LAs'!$C$9:$C$22,0)),0,1)</f>
        <v>0</v>
      </c>
      <c r="H260">
        <v>123345</v>
      </c>
    </row>
    <row r="261" spans="2:8">
      <c r="B261" s="5" t="s">
        <v>20</v>
      </c>
      <c r="C261" s="5" t="s">
        <v>528</v>
      </c>
      <c r="D261" s="5" t="s">
        <v>529</v>
      </c>
      <c r="E261" s="5">
        <v>87</v>
      </c>
      <c r="F261" s="7">
        <v>68.099999999999994</v>
      </c>
      <c r="G261">
        <f>IF(ISERROR(MATCH($D261,'Mapping 2018 LAs to 2019 LAs'!$C$9:$C$22,0)),0,1)</f>
        <v>1</v>
      </c>
      <c r="H261">
        <v>127836</v>
      </c>
    </row>
    <row r="262" spans="2:8">
      <c r="B262" s="5" t="s">
        <v>87</v>
      </c>
      <c r="C262" s="5" t="s">
        <v>530</v>
      </c>
      <c r="D262" s="5" t="s">
        <v>531</v>
      </c>
      <c r="E262" s="5">
        <v>79</v>
      </c>
      <c r="F262" s="7">
        <v>68.099999999999994</v>
      </c>
      <c r="G262">
        <f>IF(ISERROR(MATCH($D262,'Mapping 2018 LAs to 2019 LAs'!$C$9:$C$22,0)),0,1)</f>
        <v>1</v>
      </c>
      <c r="H262">
        <v>115969</v>
      </c>
    </row>
    <row r="263" spans="2:8">
      <c r="B263" s="5" t="s">
        <v>98</v>
      </c>
      <c r="C263" s="5" t="s">
        <v>532</v>
      </c>
      <c r="D263" s="5" t="s">
        <v>533</v>
      </c>
      <c r="E263" s="5">
        <v>119</v>
      </c>
      <c r="F263" s="7">
        <v>67.900000000000006</v>
      </c>
      <c r="G263">
        <f>IF(ISERROR(MATCH($D263,'Mapping 2018 LAs to 2019 LAs'!$C$9:$C$22,0)),0,1)</f>
        <v>0</v>
      </c>
      <c r="H263">
        <v>175363</v>
      </c>
    </row>
    <row r="264" spans="2:8">
      <c r="B264" s="5" t="s">
        <v>28</v>
      </c>
      <c r="C264" s="5" t="s">
        <v>534</v>
      </c>
      <c r="D264" s="5" t="s">
        <v>535</v>
      </c>
      <c r="E264" s="5">
        <v>61</v>
      </c>
      <c r="F264" s="7">
        <v>67.3</v>
      </c>
      <c r="G264">
        <f>IF(ISERROR(MATCH($D264,'Mapping 2018 LAs to 2019 LAs'!$C$9:$C$22,0)),0,1)</f>
        <v>0</v>
      </c>
      <c r="H264">
        <v>90591</v>
      </c>
    </row>
    <row r="265" spans="2:8">
      <c r="B265" s="5" t="s">
        <v>20</v>
      </c>
      <c r="C265" s="5" t="s">
        <v>536</v>
      </c>
      <c r="D265" s="5" t="s">
        <v>537</v>
      </c>
      <c r="E265" s="5">
        <v>117</v>
      </c>
      <c r="F265" s="7">
        <v>67.2</v>
      </c>
      <c r="G265">
        <f>IF(ISERROR(MATCH($D265,'Mapping 2018 LAs to 2019 LAs'!$C$9:$C$22,0)),0,1)</f>
        <v>0</v>
      </c>
      <c r="H265">
        <v>174197</v>
      </c>
    </row>
    <row r="266" spans="2:8">
      <c r="B266" s="5" t="s">
        <v>87</v>
      </c>
      <c r="C266" s="5" t="s">
        <v>538</v>
      </c>
      <c r="D266" s="5" t="s">
        <v>539</v>
      </c>
      <c r="E266" s="5">
        <v>142</v>
      </c>
      <c r="F266" s="7">
        <v>67.099999999999994</v>
      </c>
      <c r="G266">
        <f>IF(ISERROR(MATCH($D266,'Mapping 2018 LAs to 2019 LAs'!$C$9:$C$22,0)),0,1)</f>
        <v>0</v>
      </c>
      <c r="H266">
        <v>211747</v>
      </c>
    </row>
    <row r="267" spans="2:8">
      <c r="B267" s="5" t="s">
        <v>20</v>
      </c>
      <c r="C267" s="5" t="s">
        <v>540</v>
      </c>
      <c r="D267" s="5" t="s">
        <v>541</v>
      </c>
      <c r="E267" s="5">
        <v>185</v>
      </c>
      <c r="F267" s="7">
        <v>66.900000000000006</v>
      </c>
      <c r="G267">
        <f>IF(ISERROR(MATCH($D267,'Mapping 2018 LAs to 2019 LAs'!$C$9:$C$22,0)),0,1)</f>
        <v>0</v>
      </c>
      <c r="H267">
        <v>276731</v>
      </c>
    </row>
    <row r="268" spans="2:8">
      <c r="B268" s="5" t="s">
        <v>6</v>
      </c>
      <c r="C268" s="5" t="s">
        <v>542</v>
      </c>
      <c r="D268" s="5" t="s">
        <v>543</v>
      </c>
      <c r="E268" s="5">
        <v>201</v>
      </c>
      <c r="F268" s="7">
        <v>66.7</v>
      </c>
      <c r="G268">
        <f>IF(ISERROR(MATCH($D268,'Mapping 2018 LAs to 2019 LAs'!$C$9:$C$22,0)),0,1)</f>
        <v>0</v>
      </c>
      <c r="H268">
        <v>301328</v>
      </c>
    </row>
    <row r="269" spans="2:8">
      <c r="B269" s="5" t="s">
        <v>98</v>
      </c>
      <c r="C269" s="5" t="s">
        <v>544</v>
      </c>
      <c r="D269" s="5" t="s">
        <v>545</v>
      </c>
      <c r="E269" s="5">
        <v>63</v>
      </c>
      <c r="F269" s="7">
        <v>66.400000000000006</v>
      </c>
      <c r="G269">
        <f>IF(ISERROR(MATCH($D269,'Mapping 2018 LAs to 2019 LAs'!$C$9:$C$22,0)),0,1)</f>
        <v>0</v>
      </c>
      <c r="H269">
        <v>94882</v>
      </c>
    </row>
    <row r="270" spans="2:8">
      <c r="B270" s="5" t="s">
        <v>98</v>
      </c>
      <c r="C270" s="5" t="s">
        <v>546</v>
      </c>
      <c r="D270" s="5" t="s">
        <v>547</v>
      </c>
      <c r="E270" s="5">
        <v>72</v>
      </c>
      <c r="F270" s="7">
        <v>66.2</v>
      </c>
      <c r="G270">
        <f>IF(ISERROR(MATCH($D270,'Mapping 2018 LAs to 2019 LAs'!$C$9:$C$22,0)),0,1)</f>
        <v>0</v>
      </c>
      <c r="H270">
        <v>108748</v>
      </c>
    </row>
    <row r="271" spans="2:8">
      <c r="B271" s="5" t="s">
        <v>98</v>
      </c>
      <c r="C271" s="5" t="s">
        <v>548</v>
      </c>
      <c r="D271" s="5" t="s">
        <v>549</v>
      </c>
      <c r="E271" s="5">
        <v>92</v>
      </c>
      <c r="F271" s="7">
        <v>66.099999999999994</v>
      </c>
      <c r="G271">
        <f>IF(ISERROR(MATCH($D271,'Mapping 2018 LAs to 2019 LAs'!$C$9:$C$22,0)),0,1)</f>
        <v>0</v>
      </c>
      <c r="H271">
        <v>139156</v>
      </c>
    </row>
    <row r="272" spans="2:8">
      <c r="B272" s="5" t="s">
        <v>20</v>
      </c>
      <c r="C272" s="5" t="s">
        <v>550</v>
      </c>
      <c r="D272" s="5" t="s">
        <v>551</v>
      </c>
      <c r="E272" s="5">
        <v>57</v>
      </c>
      <c r="F272" s="7">
        <v>66.099999999999994</v>
      </c>
      <c r="G272">
        <f>IF(ISERROR(MATCH($D272,'Mapping 2018 LAs to 2019 LAs'!$C$9:$C$22,0)),0,1)</f>
        <v>0</v>
      </c>
      <c r="H272">
        <v>86289</v>
      </c>
    </row>
    <row r="273" spans="2:8">
      <c r="B273" s="5" t="s">
        <v>98</v>
      </c>
      <c r="C273" s="5" t="s">
        <v>552</v>
      </c>
      <c r="D273" s="5" t="s">
        <v>553</v>
      </c>
      <c r="E273" s="5">
        <v>97</v>
      </c>
      <c r="F273" s="7">
        <v>65.7</v>
      </c>
      <c r="G273">
        <f>IF(ISERROR(MATCH($D273,'Mapping 2018 LAs to 2019 LAs'!$C$9:$C$22,0)),0,1)</f>
        <v>0</v>
      </c>
      <c r="H273">
        <v>147540</v>
      </c>
    </row>
    <row r="274" spans="2:8">
      <c r="B274" s="5" t="s">
        <v>87</v>
      </c>
      <c r="C274" s="5" t="s">
        <v>554</v>
      </c>
      <c r="D274" s="5" t="s">
        <v>555</v>
      </c>
      <c r="E274" s="5">
        <v>56</v>
      </c>
      <c r="F274" s="7">
        <v>65.599999999999994</v>
      </c>
      <c r="G274">
        <f>IF(ISERROR(MATCH($D274,'Mapping 2018 LAs to 2019 LAs'!$C$9:$C$22,0)),0,1)</f>
        <v>0</v>
      </c>
      <c r="H274">
        <v>85411</v>
      </c>
    </row>
    <row r="275" spans="2:8">
      <c r="B275" s="5" t="s">
        <v>17</v>
      </c>
      <c r="C275" s="5" t="s">
        <v>556</v>
      </c>
      <c r="D275" s="5" t="s">
        <v>557</v>
      </c>
      <c r="E275" s="5">
        <v>59</v>
      </c>
      <c r="F275" s="7">
        <v>65.400000000000006</v>
      </c>
      <c r="G275">
        <f>IF(ISERROR(MATCH($D275,'Mapping 2018 LAs to 2019 LAs'!$C$9:$C$22,0)),0,1)</f>
        <v>0</v>
      </c>
      <c r="H275">
        <v>90251</v>
      </c>
    </row>
    <row r="276" spans="2:8">
      <c r="B276" s="5" t="s">
        <v>87</v>
      </c>
      <c r="C276" s="5" t="s">
        <v>558</v>
      </c>
      <c r="D276" s="5" t="s">
        <v>559</v>
      </c>
      <c r="E276" s="5">
        <v>91</v>
      </c>
      <c r="F276" s="7">
        <v>64.900000000000006</v>
      </c>
      <c r="G276">
        <f>IF(ISERROR(MATCH($D276,'Mapping 2018 LAs to 2019 LAs'!$C$9:$C$22,0)),0,1)</f>
        <v>0</v>
      </c>
      <c r="H276">
        <v>140271</v>
      </c>
    </row>
    <row r="277" spans="2:8">
      <c r="B277" s="5" t="s">
        <v>105</v>
      </c>
      <c r="C277" s="5" t="s">
        <v>560</v>
      </c>
      <c r="D277" s="5" t="s">
        <v>561</v>
      </c>
      <c r="E277" s="5">
        <v>66</v>
      </c>
      <c r="F277" s="7">
        <v>64.2</v>
      </c>
      <c r="G277">
        <f>IF(ISERROR(MATCH($D277,'Mapping 2018 LAs to 2019 LAs'!$C$9:$C$22,0)),0,1)</f>
        <v>0</v>
      </c>
      <c r="H277">
        <v>102831</v>
      </c>
    </row>
    <row r="278" spans="2:8">
      <c r="B278" s="5" t="s">
        <v>6</v>
      </c>
      <c r="C278" s="5" t="s">
        <v>562</v>
      </c>
      <c r="D278" s="5" t="s">
        <v>563</v>
      </c>
      <c r="E278" s="5">
        <v>125</v>
      </c>
      <c r="F278" s="7">
        <v>64</v>
      </c>
      <c r="G278">
        <f>IF(ISERROR(MATCH($D278,'Mapping 2018 LAs to 2019 LAs'!$C$9:$C$22,0)),0,1)</f>
        <v>0</v>
      </c>
      <c r="H278">
        <v>195187</v>
      </c>
    </row>
    <row r="279" spans="2:8">
      <c r="B279" s="5" t="s">
        <v>98</v>
      </c>
      <c r="C279" s="5" t="s">
        <v>564</v>
      </c>
      <c r="D279" s="5" t="s">
        <v>565</v>
      </c>
      <c r="E279" s="5">
        <v>87</v>
      </c>
      <c r="F279" s="7">
        <v>63.9</v>
      </c>
      <c r="G279">
        <f>IF(ISERROR(MATCH($D279,'Mapping 2018 LAs to 2019 LAs'!$C$9:$C$22,0)),0,1)</f>
        <v>0</v>
      </c>
      <c r="H279">
        <v>136085</v>
      </c>
    </row>
    <row r="280" spans="2:8">
      <c r="B280" s="5" t="s">
        <v>105</v>
      </c>
      <c r="C280" s="5" t="s">
        <v>566</v>
      </c>
      <c r="D280" s="5" t="s">
        <v>567</v>
      </c>
      <c r="E280" s="5">
        <v>200</v>
      </c>
      <c r="F280" s="7">
        <v>63.6</v>
      </c>
      <c r="G280">
        <f>IF(ISERROR(MATCH($D280,'Mapping 2018 LAs to 2019 LAs'!$C$9:$C$22,0)),0,1)</f>
        <v>0</v>
      </c>
      <c r="H280">
        <v>314392</v>
      </c>
    </row>
    <row r="281" spans="2:8">
      <c r="B281" s="5" t="s">
        <v>20</v>
      </c>
      <c r="C281" s="5" t="s">
        <v>568</v>
      </c>
      <c r="D281" s="5" t="s">
        <v>569</v>
      </c>
      <c r="E281" s="5">
        <v>87</v>
      </c>
      <c r="F281" s="7">
        <v>63.4</v>
      </c>
      <c r="G281">
        <f>IF(ISERROR(MATCH($D281,'Mapping 2018 LAs to 2019 LAs'!$C$9:$C$22,0)),0,1)</f>
        <v>0</v>
      </c>
      <c r="H281">
        <v>137123</v>
      </c>
    </row>
    <row r="282" spans="2:8">
      <c r="B282" s="5" t="s">
        <v>17</v>
      </c>
      <c r="C282" s="5" t="s">
        <v>570</v>
      </c>
      <c r="D282" s="5" t="s">
        <v>571</v>
      </c>
      <c r="E282" s="5">
        <v>73</v>
      </c>
      <c r="F282" s="7">
        <v>63.4</v>
      </c>
      <c r="G282">
        <f>IF(ISERROR(MATCH($D282,'Mapping 2018 LAs to 2019 LAs'!$C$9:$C$22,0)),0,1)</f>
        <v>0</v>
      </c>
      <c r="H282">
        <v>115168</v>
      </c>
    </row>
    <row r="283" spans="2:8">
      <c r="B283" s="5" t="s">
        <v>20</v>
      </c>
      <c r="C283" s="5" t="s">
        <v>572</v>
      </c>
      <c r="D283" s="5" t="s">
        <v>573</v>
      </c>
      <c r="E283" s="5">
        <v>93</v>
      </c>
      <c r="F283" s="7">
        <v>63.3</v>
      </c>
      <c r="G283">
        <f>IF(ISERROR(MATCH($D283,'Mapping 2018 LAs to 2019 LAs'!$C$9:$C$22,0)),0,1)</f>
        <v>0</v>
      </c>
      <c r="H283">
        <v>147025</v>
      </c>
    </row>
    <row r="284" spans="2:8">
      <c r="B284" s="5" t="s">
        <v>20</v>
      </c>
      <c r="C284" s="5" t="s">
        <v>574</v>
      </c>
      <c r="D284" s="5" t="s">
        <v>575</v>
      </c>
      <c r="E284" s="5">
        <v>83</v>
      </c>
      <c r="F284" s="7">
        <v>62.4</v>
      </c>
      <c r="G284">
        <f>IF(ISERROR(MATCH($D284,'Mapping 2018 LAs to 2019 LAs'!$C$9:$C$22,0)),0,1)</f>
        <v>0</v>
      </c>
      <c r="H284">
        <v>132965</v>
      </c>
    </row>
    <row r="285" spans="2:8">
      <c r="B285" s="5" t="s">
        <v>98</v>
      </c>
      <c r="C285" s="5" t="s">
        <v>576</v>
      </c>
      <c r="D285" s="5" t="s">
        <v>577</v>
      </c>
      <c r="E285" s="5">
        <v>79</v>
      </c>
      <c r="F285" s="7">
        <v>62.1</v>
      </c>
      <c r="G285">
        <f>IF(ISERROR(MATCH($D285,'Mapping 2018 LAs to 2019 LAs'!$C$9:$C$22,0)),0,1)</f>
        <v>0</v>
      </c>
      <c r="H285">
        <v>127305</v>
      </c>
    </row>
    <row r="286" spans="2:8">
      <c r="B286" s="5" t="s">
        <v>87</v>
      </c>
      <c r="C286" s="5" t="s">
        <v>578</v>
      </c>
      <c r="D286" s="5" t="s">
        <v>579</v>
      </c>
      <c r="E286" s="5">
        <v>171</v>
      </c>
      <c r="F286" s="7">
        <v>61.8</v>
      </c>
      <c r="G286">
        <f>IF(ISERROR(MATCH($D286,'Mapping 2018 LAs to 2019 LAs'!$C$9:$C$22,0)),0,1)</f>
        <v>0</v>
      </c>
      <c r="H286">
        <v>276677</v>
      </c>
    </row>
    <row r="287" spans="2:8">
      <c r="B287" s="5" t="s">
        <v>87</v>
      </c>
      <c r="C287" s="5" t="s">
        <v>580</v>
      </c>
      <c r="D287" s="5" t="s">
        <v>581</v>
      </c>
      <c r="E287" s="5">
        <v>53</v>
      </c>
      <c r="F287" s="7">
        <v>61.5</v>
      </c>
      <c r="G287">
        <f>IF(ISERROR(MATCH($D287,'Mapping 2018 LAs to 2019 LAs'!$C$9:$C$22,0)),0,1)</f>
        <v>0</v>
      </c>
      <c r="H287">
        <v>86121</v>
      </c>
    </row>
    <row r="288" spans="2:8">
      <c r="B288" s="5" t="s">
        <v>10</v>
      </c>
      <c r="C288" s="5" t="s">
        <v>582</v>
      </c>
      <c r="D288" s="5" t="s">
        <v>583</v>
      </c>
      <c r="E288" s="5">
        <v>91</v>
      </c>
      <c r="F288" s="7">
        <v>61.5</v>
      </c>
      <c r="G288">
        <f>IF(ISERROR(MATCH($D288,'Mapping 2018 LAs to 2019 LAs'!$C$9:$C$22,0)),0,1)</f>
        <v>0</v>
      </c>
      <c r="H288">
        <v>148001</v>
      </c>
    </row>
    <row r="289" spans="2:8">
      <c r="B289" s="5" t="s">
        <v>105</v>
      </c>
      <c r="C289" s="5" t="s">
        <v>584</v>
      </c>
      <c r="D289" s="5" t="s">
        <v>585</v>
      </c>
      <c r="E289" s="5">
        <v>47</v>
      </c>
      <c r="F289" s="7">
        <v>61.4</v>
      </c>
      <c r="G289">
        <f>IF(ISERROR(MATCH($D289,'Mapping 2018 LAs to 2019 LAs'!$C$9:$C$22,0)),0,1)</f>
        <v>0</v>
      </c>
      <c r="H289">
        <v>76555</v>
      </c>
    </row>
    <row r="290" spans="2:8">
      <c r="B290" s="5" t="s">
        <v>98</v>
      </c>
      <c r="C290" s="5" t="s">
        <v>586</v>
      </c>
      <c r="D290" s="5" t="s">
        <v>587</v>
      </c>
      <c r="E290" s="5">
        <v>53</v>
      </c>
      <c r="F290" s="7">
        <v>61.3</v>
      </c>
      <c r="G290">
        <f>IF(ISERROR(MATCH($D290,'Mapping 2018 LAs to 2019 LAs'!$C$9:$C$22,0)),0,1)</f>
        <v>0</v>
      </c>
      <c r="H290">
        <v>86527</v>
      </c>
    </row>
    <row r="291" spans="2:8">
      <c r="B291" s="5" t="s">
        <v>105</v>
      </c>
      <c r="C291" s="5" t="s">
        <v>588</v>
      </c>
      <c r="D291" s="5" t="s">
        <v>589</v>
      </c>
      <c r="E291" s="5">
        <v>75</v>
      </c>
      <c r="F291" s="7">
        <v>60.9</v>
      </c>
      <c r="G291">
        <f>IF(ISERROR(MATCH($D291,'Mapping 2018 LAs to 2019 LAs'!$C$9:$C$22,0)),0,1)</f>
        <v>0</v>
      </c>
      <c r="H291">
        <v>123144</v>
      </c>
    </row>
    <row r="292" spans="2:8">
      <c r="B292" s="5" t="s">
        <v>98</v>
      </c>
      <c r="C292" s="5" t="s">
        <v>590</v>
      </c>
      <c r="D292" s="5" t="s">
        <v>591</v>
      </c>
      <c r="E292" s="5">
        <v>60</v>
      </c>
      <c r="F292" s="7">
        <v>60.7</v>
      </c>
      <c r="G292">
        <f>IF(ISERROR(MATCH($D292,'Mapping 2018 LAs to 2019 LAs'!$C$9:$C$22,0)),0,1)</f>
        <v>0</v>
      </c>
      <c r="H292">
        <v>98869</v>
      </c>
    </row>
    <row r="293" spans="2:8">
      <c r="B293" s="5" t="s">
        <v>87</v>
      </c>
      <c r="C293" s="5" t="s">
        <v>592</v>
      </c>
      <c r="D293" s="5" t="s">
        <v>593</v>
      </c>
      <c r="E293" s="5">
        <v>43</v>
      </c>
      <c r="F293" s="7">
        <v>60.6</v>
      </c>
      <c r="G293">
        <f>IF(ISERROR(MATCH($D293,'Mapping 2018 LAs to 2019 LAs'!$C$9:$C$22,0)),0,1)</f>
        <v>1</v>
      </c>
      <c r="H293">
        <v>70915</v>
      </c>
    </row>
    <row r="294" spans="2:8">
      <c r="B294" s="5" t="s">
        <v>20</v>
      </c>
      <c r="C294" s="5" t="s">
        <v>594</v>
      </c>
      <c r="D294" s="5" t="s">
        <v>595</v>
      </c>
      <c r="E294" s="5">
        <v>73</v>
      </c>
      <c r="F294" s="7">
        <v>60.3</v>
      </c>
      <c r="G294">
        <f>IF(ISERROR(MATCH($D294,'Mapping 2018 LAs to 2019 LAs'!$C$9:$C$22,0)),0,1)</f>
        <v>0</v>
      </c>
      <c r="H294">
        <v>121007</v>
      </c>
    </row>
    <row r="295" spans="2:8">
      <c r="B295" s="5" t="s">
        <v>98</v>
      </c>
      <c r="C295" s="5" t="s">
        <v>596</v>
      </c>
      <c r="D295" s="5" t="s">
        <v>597</v>
      </c>
      <c r="E295" s="5">
        <v>61</v>
      </c>
      <c r="F295" s="7">
        <v>60</v>
      </c>
      <c r="G295">
        <f>IF(ISERROR(MATCH($D295,'Mapping 2018 LAs to 2019 LAs'!$C$9:$C$22,0)),0,1)</f>
        <v>0</v>
      </c>
      <c r="H295">
        <v>101631</v>
      </c>
    </row>
    <row r="296" spans="2:8">
      <c r="B296" s="5" t="s">
        <v>98</v>
      </c>
      <c r="C296" s="5" t="s">
        <v>598</v>
      </c>
      <c r="D296" s="5" t="s">
        <v>599</v>
      </c>
      <c r="E296" s="5">
        <v>70</v>
      </c>
      <c r="F296" s="7">
        <v>59</v>
      </c>
      <c r="G296">
        <f>IF(ISERROR(MATCH($D296,'Mapping 2018 LAs to 2019 LAs'!$C$9:$C$22,0)),0,1)</f>
        <v>0</v>
      </c>
      <c r="H296">
        <v>118705</v>
      </c>
    </row>
    <row r="297" spans="2:8">
      <c r="B297" s="5" t="s">
        <v>98</v>
      </c>
      <c r="C297" s="5" t="s">
        <v>600</v>
      </c>
      <c r="D297" s="5" t="s">
        <v>601</v>
      </c>
      <c r="E297" s="5">
        <v>113</v>
      </c>
      <c r="F297" s="7">
        <v>58.6</v>
      </c>
      <c r="G297">
        <f>IF(ISERROR(MATCH($D297,'Mapping 2018 LAs to 2019 LAs'!$C$9:$C$22,0)),0,1)</f>
        <v>0</v>
      </c>
      <c r="H297">
        <v>192680</v>
      </c>
    </row>
    <row r="298" spans="2:8">
      <c r="B298" s="5" t="s">
        <v>87</v>
      </c>
      <c r="C298" s="5" t="s">
        <v>602</v>
      </c>
      <c r="D298" s="5" t="s">
        <v>603</v>
      </c>
      <c r="E298" s="5">
        <v>66</v>
      </c>
      <c r="F298" s="7">
        <v>58.3</v>
      </c>
      <c r="G298">
        <f>IF(ISERROR(MATCH($D298,'Mapping 2018 LAs to 2019 LAs'!$C$9:$C$22,0)),0,1)</f>
        <v>0</v>
      </c>
      <c r="H298">
        <v>113131</v>
      </c>
    </row>
    <row r="299" spans="2:8">
      <c r="B299" s="5" t="s">
        <v>105</v>
      </c>
      <c r="C299" s="5" t="s">
        <v>604</v>
      </c>
      <c r="D299" s="5" t="s">
        <v>605</v>
      </c>
      <c r="E299" s="5">
        <v>109</v>
      </c>
      <c r="F299" s="7">
        <v>57.5</v>
      </c>
      <c r="G299">
        <f>IF(ISERROR(MATCH($D299,'Mapping 2018 LAs to 2019 LAs'!$C$9:$C$22,0)),0,1)</f>
        <v>0</v>
      </c>
      <c r="H299">
        <v>189532</v>
      </c>
    </row>
    <row r="300" spans="2:8">
      <c r="B300" s="5" t="s">
        <v>98</v>
      </c>
      <c r="C300" s="5" t="s">
        <v>606</v>
      </c>
      <c r="D300" s="5" t="s">
        <v>607</v>
      </c>
      <c r="E300" s="5">
        <v>54</v>
      </c>
      <c r="F300" s="7">
        <v>57.5</v>
      </c>
      <c r="G300">
        <f>IF(ISERROR(MATCH($D300,'Mapping 2018 LAs to 2019 LAs'!$C$9:$C$22,0)),0,1)</f>
        <v>0</v>
      </c>
      <c r="H300">
        <v>93966</v>
      </c>
    </row>
    <row r="301" spans="2:8">
      <c r="B301" s="5" t="s">
        <v>20</v>
      </c>
      <c r="C301" s="5" t="s">
        <v>608</v>
      </c>
      <c r="D301" s="5" t="s">
        <v>609</v>
      </c>
      <c r="E301" s="5">
        <v>53</v>
      </c>
      <c r="F301" s="7">
        <v>57.2</v>
      </c>
      <c r="G301">
        <f>IF(ISERROR(MATCH($D301,'Mapping 2018 LAs to 2019 LAs'!$C$9:$C$22,0)),0,1)</f>
        <v>0</v>
      </c>
      <c r="H301">
        <v>92676</v>
      </c>
    </row>
    <row r="302" spans="2:8">
      <c r="B302" s="5" t="s">
        <v>98</v>
      </c>
      <c r="C302" s="5" t="s">
        <v>610</v>
      </c>
      <c r="D302" s="5" t="s">
        <v>611</v>
      </c>
      <c r="E302" s="5">
        <v>90</v>
      </c>
      <c r="F302" s="7">
        <v>56.9</v>
      </c>
      <c r="G302">
        <f>IF(ISERROR(MATCH($D302,'Mapping 2018 LAs to 2019 LAs'!$C$9:$C$22,0)),0,1)</f>
        <v>0</v>
      </c>
      <c r="H302">
        <v>158054</v>
      </c>
    </row>
    <row r="303" spans="2:8">
      <c r="B303" s="5" t="s">
        <v>17</v>
      </c>
      <c r="C303" s="5" t="s">
        <v>612</v>
      </c>
      <c r="D303" s="5" t="s">
        <v>613</v>
      </c>
      <c r="E303" s="5">
        <v>51</v>
      </c>
      <c r="F303" s="7">
        <v>56.8</v>
      </c>
      <c r="G303">
        <f>IF(ISERROR(MATCH($D303,'Mapping 2018 LAs to 2019 LAs'!$C$9:$C$22,0)),0,1)</f>
        <v>0</v>
      </c>
      <c r="H303">
        <v>89864</v>
      </c>
    </row>
    <row r="304" spans="2:8">
      <c r="B304" s="5" t="s">
        <v>98</v>
      </c>
      <c r="C304" s="5" t="s">
        <v>614</v>
      </c>
      <c r="D304" s="5" t="s">
        <v>615</v>
      </c>
      <c r="E304" s="5">
        <v>99</v>
      </c>
      <c r="F304" s="7">
        <v>56.5</v>
      </c>
      <c r="G304">
        <f>IF(ISERROR(MATCH($D304,'Mapping 2018 LAs to 2019 LAs'!$C$9:$C$22,0)),0,1)</f>
        <v>0</v>
      </c>
      <c r="H304">
        <v>175226</v>
      </c>
    </row>
    <row r="305" spans="2:8">
      <c r="B305" s="5" t="s">
        <v>20</v>
      </c>
      <c r="C305" s="5" t="s">
        <v>616</v>
      </c>
      <c r="D305" s="5" t="s">
        <v>617</v>
      </c>
      <c r="E305" s="5">
        <v>56</v>
      </c>
      <c r="F305" s="7">
        <v>55.6</v>
      </c>
      <c r="G305">
        <f>IF(ISERROR(MATCH($D305,'Mapping 2018 LAs to 2019 LAs'!$C$9:$C$22,0)),0,1)</f>
        <v>0</v>
      </c>
      <c r="H305">
        <v>100720</v>
      </c>
    </row>
    <row r="306" spans="2:8">
      <c r="B306" s="5" t="s">
        <v>17</v>
      </c>
      <c r="C306" s="5" t="s">
        <v>618</v>
      </c>
      <c r="D306" s="5" t="s">
        <v>619</v>
      </c>
      <c r="E306" s="5">
        <v>45</v>
      </c>
      <c r="F306" s="7">
        <v>55.5</v>
      </c>
      <c r="G306">
        <f>IF(ISERROR(MATCH($D306,'Mapping 2018 LAs to 2019 LAs'!$C$9:$C$22,0)),0,1)</f>
        <v>0</v>
      </c>
      <c r="H306">
        <v>81098</v>
      </c>
    </row>
    <row r="307" spans="2:8">
      <c r="B307" s="5" t="s">
        <v>98</v>
      </c>
      <c r="C307" s="5" t="s">
        <v>620</v>
      </c>
      <c r="D307" s="5" t="s">
        <v>621</v>
      </c>
      <c r="E307" s="5">
        <v>80</v>
      </c>
      <c r="F307" s="7">
        <v>55.1</v>
      </c>
      <c r="G307">
        <f>IF(ISERROR(MATCH($D307,'Mapping 2018 LAs to 2019 LAs'!$C$9:$C$22,0)),0,1)</f>
        <v>0</v>
      </c>
      <c r="H307">
        <v>145284</v>
      </c>
    </row>
    <row r="308" spans="2:8">
      <c r="B308" s="5" t="s">
        <v>98</v>
      </c>
      <c r="C308" s="5" t="s">
        <v>622</v>
      </c>
      <c r="D308" s="5" t="s">
        <v>623</v>
      </c>
      <c r="E308" s="5">
        <v>48</v>
      </c>
      <c r="F308" s="7">
        <v>55</v>
      </c>
      <c r="G308">
        <f>IF(ISERROR(MATCH($D308,'Mapping 2018 LAs to 2019 LAs'!$C$9:$C$22,0)),0,1)</f>
        <v>0</v>
      </c>
      <c r="H308">
        <v>87258</v>
      </c>
    </row>
    <row r="309" spans="2:8">
      <c r="B309" s="5" t="s">
        <v>98</v>
      </c>
      <c r="C309" s="5" t="s">
        <v>624</v>
      </c>
      <c r="D309" s="5" t="s">
        <v>625</v>
      </c>
      <c r="E309" s="5">
        <v>67</v>
      </c>
      <c r="F309" s="7">
        <v>54.4</v>
      </c>
      <c r="G309">
        <f>IF(ISERROR(MATCH($D309,'Mapping 2018 LAs to 2019 LAs'!$C$9:$C$22,0)),0,1)</f>
        <v>0</v>
      </c>
      <c r="H309">
        <v>123100</v>
      </c>
    </row>
    <row r="310" spans="2:8">
      <c r="B310" s="5" t="s">
        <v>20</v>
      </c>
      <c r="C310" s="5" t="s">
        <v>626</v>
      </c>
      <c r="D310" s="5" t="s">
        <v>627</v>
      </c>
      <c r="E310" s="5">
        <v>49</v>
      </c>
      <c r="F310" s="7">
        <v>54.3</v>
      </c>
      <c r="G310">
        <f>IF(ISERROR(MATCH($D310,'Mapping 2018 LAs to 2019 LAs'!$C$9:$C$22,0)),0,1)</f>
        <v>0</v>
      </c>
      <c r="H310">
        <v>90250</v>
      </c>
    </row>
    <row r="311" spans="2:8">
      <c r="B311" s="5" t="s">
        <v>98</v>
      </c>
      <c r="C311" s="5" t="s">
        <v>628</v>
      </c>
      <c r="D311" s="5" t="s">
        <v>629</v>
      </c>
      <c r="E311" s="5">
        <v>78</v>
      </c>
      <c r="F311" s="7">
        <v>53.1</v>
      </c>
      <c r="G311">
        <f>IF(ISERROR(MATCH($D311,'Mapping 2018 LAs to 2019 LAs'!$C$9:$C$22,0)),0,1)</f>
        <v>0</v>
      </c>
      <c r="H311">
        <v>146845</v>
      </c>
    </row>
    <row r="312" spans="2:8">
      <c r="B312" s="5" t="s">
        <v>20</v>
      </c>
      <c r="C312" s="5" t="s">
        <v>630</v>
      </c>
      <c r="D312" s="5" t="s">
        <v>631</v>
      </c>
      <c r="E312" s="5">
        <v>68</v>
      </c>
      <c r="F312" s="7">
        <v>52.3</v>
      </c>
      <c r="G312">
        <f>IF(ISERROR(MATCH($D312,'Mapping 2018 LAs to 2019 LAs'!$C$9:$C$22,0)),0,1)</f>
        <v>0</v>
      </c>
      <c r="H312">
        <v>129923</v>
      </c>
    </row>
    <row r="313" spans="2:8">
      <c r="B313" s="5" t="s">
        <v>98</v>
      </c>
      <c r="C313" s="5" t="s">
        <v>632</v>
      </c>
      <c r="D313" s="5" t="s">
        <v>633</v>
      </c>
      <c r="E313" s="5">
        <v>65</v>
      </c>
      <c r="F313" s="7">
        <v>52.2</v>
      </c>
      <c r="G313">
        <f>IF(ISERROR(MATCH($D313,'Mapping 2018 LAs to 2019 LAs'!$C$9:$C$22,0)),0,1)</f>
        <v>0</v>
      </c>
      <c r="H313">
        <v>124593</v>
      </c>
    </row>
    <row r="314" spans="2:8">
      <c r="B314" s="5" t="s">
        <v>98</v>
      </c>
      <c r="C314" s="5" t="s">
        <v>634</v>
      </c>
      <c r="D314" s="5" t="s">
        <v>635</v>
      </c>
      <c r="E314" s="5">
        <v>62</v>
      </c>
      <c r="F314" s="7">
        <v>51.8</v>
      </c>
      <c r="G314">
        <f>IF(ISERROR(MATCH($D314,'Mapping 2018 LAs to 2019 LAs'!$C$9:$C$22,0)),0,1)</f>
        <v>0</v>
      </c>
      <c r="H314">
        <v>119730</v>
      </c>
    </row>
    <row r="315" spans="2:8">
      <c r="B315" s="5" t="s">
        <v>105</v>
      </c>
      <c r="C315" s="5" t="s">
        <v>636</v>
      </c>
      <c r="D315" s="5" t="s">
        <v>637</v>
      </c>
      <c r="E315" s="5">
        <v>57</v>
      </c>
      <c r="F315" s="7">
        <v>51.3</v>
      </c>
      <c r="G315">
        <f>IF(ISERROR(MATCH($D315,'Mapping 2018 LAs to 2019 LAs'!$C$9:$C$22,0)),0,1)</f>
        <v>0</v>
      </c>
      <c r="H315">
        <v>111173</v>
      </c>
    </row>
    <row r="316" spans="2:8">
      <c r="B316" s="5" t="s">
        <v>87</v>
      </c>
      <c r="C316" s="5" t="s">
        <v>638</v>
      </c>
      <c r="D316" s="5" t="s">
        <v>639</v>
      </c>
      <c r="E316" s="5">
        <v>43</v>
      </c>
      <c r="F316" s="7">
        <v>50.7</v>
      </c>
      <c r="G316">
        <f>IF(ISERROR(MATCH($D316,'Mapping 2018 LAs to 2019 LAs'!$C$9:$C$22,0)),0,1)</f>
        <v>0</v>
      </c>
      <c r="H316">
        <v>84834</v>
      </c>
    </row>
    <row r="317" spans="2:8">
      <c r="B317" s="5" t="s">
        <v>98</v>
      </c>
      <c r="C317" s="5" t="s">
        <v>640</v>
      </c>
      <c r="D317" s="5" t="s">
        <v>641</v>
      </c>
      <c r="E317" s="5">
        <v>70</v>
      </c>
      <c r="F317" s="7">
        <v>50.5</v>
      </c>
      <c r="G317">
        <f>IF(ISERROR(MATCH($D317,'Mapping 2018 LAs to 2019 LAs'!$C$9:$C$22,0)),0,1)</f>
        <v>0</v>
      </c>
      <c r="H317">
        <v>138523</v>
      </c>
    </row>
    <row r="318" spans="2:8">
      <c r="B318" s="5" t="s">
        <v>98</v>
      </c>
      <c r="C318" s="5" t="s">
        <v>642</v>
      </c>
      <c r="D318" s="5" t="s">
        <v>643</v>
      </c>
      <c r="E318" s="5">
        <v>47</v>
      </c>
      <c r="F318" s="7">
        <v>49.4</v>
      </c>
      <c r="G318">
        <f>IF(ISERROR(MATCH($D318,'Mapping 2018 LAs to 2019 LAs'!$C$9:$C$22,0)),0,1)</f>
        <v>0</v>
      </c>
      <c r="H318">
        <v>95204</v>
      </c>
    </row>
    <row r="319" spans="2:8">
      <c r="B319" s="5" t="s">
        <v>98</v>
      </c>
      <c r="C319" s="5" t="s">
        <v>644</v>
      </c>
      <c r="D319" s="5" t="s">
        <v>645</v>
      </c>
      <c r="E319" s="5">
        <v>60</v>
      </c>
      <c r="F319" s="7">
        <v>48.9</v>
      </c>
      <c r="G319">
        <f>IF(ISERROR(MATCH($D319,'Mapping 2018 LAs to 2019 LAs'!$C$9:$C$22,0)),0,1)</f>
        <v>0</v>
      </c>
      <c r="H319">
        <v>122823</v>
      </c>
    </row>
    <row r="320" spans="2:8">
      <c r="B320" s="5" t="s">
        <v>87</v>
      </c>
      <c r="C320" s="5" t="s">
        <v>646</v>
      </c>
      <c r="D320" s="5" t="s">
        <v>647</v>
      </c>
      <c r="E320" s="5">
        <v>43</v>
      </c>
      <c r="F320" s="7">
        <v>48.3</v>
      </c>
      <c r="G320">
        <f>IF(ISERROR(MATCH($D320,'Mapping 2018 LAs to 2019 LAs'!$C$9:$C$22,0)),0,1)</f>
        <v>1</v>
      </c>
      <c r="H320">
        <v>89080</v>
      </c>
    </row>
    <row r="321" spans="2:8">
      <c r="B321" s="5" t="s">
        <v>20</v>
      </c>
      <c r="C321" s="5" t="s">
        <v>648</v>
      </c>
      <c r="D321" s="5" t="s">
        <v>649</v>
      </c>
      <c r="E321" s="5">
        <v>61</v>
      </c>
      <c r="F321" s="7">
        <v>47.9</v>
      </c>
      <c r="G321">
        <f>IF(ISERROR(MATCH($D321,'Mapping 2018 LAs to 2019 LAs'!$C$9:$C$22,0)),0,1)</f>
        <v>0</v>
      </c>
      <c r="H321">
        <v>127402</v>
      </c>
    </row>
    <row r="322" spans="2:8">
      <c r="B322" s="5" t="s">
        <v>98</v>
      </c>
      <c r="C322" s="5" t="s">
        <v>650</v>
      </c>
      <c r="D322" s="5" t="s">
        <v>651</v>
      </c>
      <c r="E322" s="5">
        <v>55</v>
      </c>
      <c r="F322" s="7">
        <v>47.5</v>
      </c>
      <c r="G322">
        <f>IF(ISERROR(MATCH($D322,'Mapping 2018 LAs to 2019 LAs'!$C$9:$C$22,0)),0,1)</f>
        <v>0</v>
      </c>
      <c r="H322">
        <v>115818</v>
      </c>
    </row>
    <row r="323" spans="2:8">
      <c r="B323" s="5" t="s">
        <v>98</v>
      </c>
      <c r="C323" s="5" t="s">
        <v>652</v>
      </c>
      <c r="D323" s="5" t="s">
        <v>653</v>
      </c>
      <c r="E323" s="5">
        <v>61</v>
      </c>
      <c r="F323" s="7">
        <v>47.4</v>
      </c>
      <c r="G323">
        <f>IF(ISERROR(MATCH($D323,'Mapping 2018 LAs to 2019 LAs'!$C$9:$C$22,0)),0,1)</f>
        <v>0</v>
      </c>
      <c r="H323">
        <v>128653</v>
      </c>
    </row>
    <row r="324" spans="2:8">
      <c r="B324" s="5" t="s">
        <v>20</v>
      </c>
      <c r="C324" s="5" t="s">
        <v>654</v>
      </c>
      <c r="D324" s="5" t="s">
        <v>655</v>
      </c>
      <c r="E324" s="5">
        <v>69</v>
      </c>
      <c r="F324" s="7">
        <v>44.2</v>
      </c>
      <c r="G324">
        <f>IF(ISERROR(MATCH($D324,'Mapping 2018 LAs to 2019 LAs'!$C$9:$C$22,0)),0,1)</f>
        <v>0</v>
      </c>
      <c r="H324">
        <v>156020</v>
      </c>
    </row>
    <row r="325" spans="2:8">
      <c r="B325" s="5" t="s">
        <v>87</v>
      </c>
      <c r="C325" s="5" t="s">
        <v>656</v>
      </c>
      <c r="D325" s="5" t="s">
        <v>657</v>
      </c>
      <c r="E325" s="5">
        <v>38</v>
      </c>
      <c r="F325" s="7">
        <v>42.9</v>
      </c>
      <c r="G325">
        <f>IF(ISERROR(MATCH($D325,'Mapping 2018 LAs to 2019 LAs'!$C$9:$C$22,0)),0,1)</f>
        <v>0</v>
      </c>
      <c r="H325">
        <v>88518</v>
      </c>
    </row>
    <row r="326" spans="2:8">
      <c r="B326" s="5" t="s">
        <v>87</v>
      </c>
      <c r="C326" s="5" t="s">
        <v>658</v>
      </c>
      <c r="D326" s="5" t="s">
        <v>659</v>
      </c>
      <c r="E326" s="5">
        <v>34</v>
      </c>
      <c r="F326" s="7">
        <v>42.6</v>
      </c>
      <c r="G326">
        <f>IF(ISERROR(MATCH($D326,'Mapping 2018 LAs to 2019 LAs'!$C$9:$C$22,0)),0,1)</f>
        <v>0</v>
      </c>
      <c r="H326">
        <v>79880</v>
      </c>
    </row>
    <row r="327" spans="2:8">
      <c r="B327" s="5" t="s">
        <v>98</v>
      </c>
      <c r="C327" s="5" t="s">
        <v>660</v>
      </c>
      <c r="D327" s="5" t="s">
        <v>661</v>
      </c>
      <c r="E327" s="5">
        <v>50</v>
      </c>
      <c r="F327" s="7">
        <v>42</v>
      </c>
      <c r="G327">
        <f>IF(ISERROR(MATCH($D327,'Mapping 2018 LAs to 2019 LAs'!$C$9:$C$22,0)),0,1)</f>
        <v>0</v>
      </c>
      <c r="H327">
        <v>119011</v>
      </c>
    </row>
    <row r="328" spans="2:8">
      <c r="B328" s="5" t="s">
        <v>17</v>
      </c>
      <c r="C328" s="5" t="s">
        <v>662</v>
      </c>
      <c r="D328" s="5" t="s">
        <v>663</v>
      </c>
      <c r="E328" s="5">
        <v>28</v>
      </c>
      <c r="F328" s="7">
        <v>41</v>
      </c>
      <c r="G328">
        <f>IF(ISERROR(MATCH($D328,'Mapping 2018 LAs to 2019 LAs'!$C$9:$C$22,0)),0,1)</f>
        <v>0</v>
      </c>
      <c r="H328">
        <v>68295</v>
      </c>
    </row>
    <row r="329" spans="2:8">
      <c r="B329" s="5" t="s">
        <v>98</v>
      </c>
      <c r="C329" s="5" t="s">
        <v>664</v>
      </c>
      <c r="D329" s="5" t="s">
        <v>665</v>
      </c>
      <c r="E329" s="5">
        <v>59</v>
      </c>
      <c r="F329" s="7">
        <v>36.200000000000003</v>
      </c>
      <c r="G329">
        <f>IF(ISERROR(MATCH($D329,'Mapping 2018 LAs to 2019 LAs'!$C$9:$C$22,0)),0,1)</f>
        <v>0</v>
      </c>
      <c r="H329">
        <v>163087</v>
      </c>
    </row>
    <row r="330" spans="2:8">
      <c r="B330" s="5" t="s">
        <v>20</v>
      </c>
      <c r="C330" s="5" t="s">
        <v>666</v>
      </c>
      <c r="D330" s="5" t="s">
        <v>667</v>
      </c>
      <c r="E330" s="5">
        <v>22</v>
      </c>
      <c r="F330" s="7">
        <v>25.7</v>
      </c>
      <c r="G330">
        <f>IF(ISERROR(MATCH($D330,'Mapping 2018 LAs to 2019 LAs'!$C$9:$C$22,0)),0,1)</f>
        <v>0</v>
      </c>
      <c r="H330">
        <v>85708</v>
      </c>
    </row>
    <row r="331" spans="2:8">
      <c r="B331" s="8"/>
    </row>
    <row r="332" spans="2:8">
      <c r="C332" s="8" t="s">
        <v>668</v>
      </c>
    </row>
    <row r="333" spans="2:8">
      <c r="C333" s="8" t="s">
        <v>669</v>
      </c>
    </row>
  </sheetData>
  <autoFilter ref="B4:G330"/>
  <hyperlinks>
    <hyperlink ref="A1" location="Notes!A1" display="Return to Notes Pag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D22"/>
  <sheetViews>
    <sheetView topLeftCell="B1" workbookViewId="0">
      <selection activeCell="C30" sqref="C30"/>
    </sheetView>
  </sheetViews>
  <sheetFormatPr defaultRowHeight="12.75"/>
  <cols>
    <col min="1" max="1" width="34.7109375" style="12" customWidth="1"/>
    <col min="2" max="2" width="25.5703125" style="12" customWidth="1"/>
    <col min="3" max="4" width="41" style="12" customWidth="1"/>
    <col min="5" max="16384" width="9.140625" style="12"/>
  </cols>
  <sheetData>
    <row r="1" spans="1:4" s="10" customFormat="1" ht="15.75" customHeight="1">
      <c r="A1" s="9" t="s">
        <v>670</v>
      </c>
      <c r="B1" s="9" t="s">
        <v>671</v>
      </c>
      <c r="C1" s="9" t="s">
        <v>672</v>
      </c>
    </row>
    <row r="2" spans="1:4">
      <c r="A2" s="11" t="s">
        <v>673</v>
      </c>
      <c r="B2" s="11" t="s">
        <v>671</v>
      </c>
      <c r="C2" s="11" t="s">
        <v>674</v>
      </c>
      <c r="D2" s="11"/>
    </row>
    <row r="3" spans="1:4">
      <c r="A3" s="11" t="s">
        <v>675</v>
      </c>
      <c r="B3" s="11" t="s">
        <v>671</v>
      </c>
      <c r="C3" s="11" t="s">
        <v>676</v>
      </c>
      <c r="D3" s="11"/>
    </row>
    <row r="4" spans="1:4">
      <c r="A4" s="11" t="s">
        <v>677</v>
      </c>
      <c r="B4" s="11" t="s">
        <v>671</v>
      </c>
      <c r="C4" s="11" t="s">
        <v>678</v>
      </c>
      <c r="D4" s="11"/>
    </row>
    <row r="5" spans="1:4">
      <c r="A5" s="11" t="s">
        <v>679</v>
      </c>
      <c r="B5" s="11" t="s">
        <v>671</v>
      </c>
      <c r="C5" s="11" t="s">
        <v>680</v>
      </c>
      <c r="D5" s="11"/>
    </row>
    <row r="6" spans="1:4">
      <c r="A6" s="11" t="s">
        <v>681</v>
      </c>
      <c r="B6" s="11" t="s">
        <v>671</v>
      </c>
      <c r="C6" s="11" t="s">
        <v>682</v>
      </c>
      <c r="D6" s="11"/>
    </row>
    <row r="8" spans="1:4" s="10" customFormat="1" ht="15.75" customHeight="1">
      <c r="A8" s="13" t="s">
        <v>683</v>
      </c>
      <c r="B8" s="13" t="s">
        <v>684</v>
      </c>
      <c r="C8" s="13" t="s">
        <v>685</v>
      </c>
      <c r="D8" s="9" t="s">
        <v>686</v>
      </c>
    </row>
    <row r="9" spans="1:4">
      <c r="A9" s="14" t="s">
        <v>88</v>
      </c>
      <c r="B9" s="14" t="s">
        <v>684</v>
      </c>
      <c r="C9" s="14" t="s">
        <v>89</v>
      </c>
      <c r="D9" s="11" t="s">
        <v>682</v>
      </c>
    </row>
    <row r="10" spans="1:4">
      <c r="A10" s="14" t="s">
        <v>224</v>
      </c>
      <c r="B10" s="14" t="s">
        <v>684</v>
      </c>
      <c r="C10" s="14" t="s">
        <v>225</v>
      </c>
      <c r="D10" s="11" t="s">
        <v>678</v>
      </c>
    </row>
    <row r="11" spans="1:4">
      <c r="A11" s="14" t="s">
        <v>506</v>
      </c>
      <c r="B11" s="14" t="s">
        <v>684</v>
      </c>
      <c r="C11" s="14" t="s">
        <v>507</v>
      </c>
      <c r="D11" s="11" t="s">
        <v>676</v>
      </c>
    </row>
    <row r="12" spans="1:4">
      <c r="A12" s="14" t="s">
        <v>144</v>
      </c>
      <c r="B12" s="14" t="s">
        <v>684</v>
      </c>
      <c r="C12" s="14" t="s">
        <v>145</v>
      </c>
      <c r="D12" s="11" t="s">
        <v>674</v>
      </c>
    </row>
    <row r="13" spans="1:4">
      <c r="A13" s="14" t="s">
        <v>208</v>
      </c>
      <c r="B13" s="14" t="s">
        <v>684</v>
      </c>
      <c r="C13" s="14" t="s">
        <v>209</v>
      </c>
      <c r="D13" s="11" t="s">
        <v>674</v>
      </c>
    </row>
    <row r="14" spans="1:4">
      <c r="A14" s="14" t="s">
        <v>530</v>
      </c>
      <c r="B14" s="14" t="s">
        <v>684</v>
      </c>
      <c r="C14" s="14" t="s">
        <v>531</v>
      </c>
      <c r="D14" s="11" t="s">
        <v>676</v>
      </c>
    </row>
    <row r="15" spans="1:4">
      <c r="A15" s="14" t="s">
        <v>162</v>
      </c>
      <c r="B15" s="14" t="s">
        <v>684</v>
      </c>
      <c r="C15" s="14" t="s">
        <v>163</v>
      </c>
      <c r="D15" s="11" t="s">
        <v>680</v>
      </c>
    </row>
    <row r="16" spans="1:4">
      <c r="A16" s="14" t="s">
        <v>466</v>
      </c>
      <c r="B16" s="14" t="s">
        <v>684</v>
      </c>
      <c r="C16" s="14" t="s">
        <v>467</v>
      </c>
      <c r="D16" s="11" t="s">
        <v>680</v>
      </c>
    </row>
    <row r="17" spans="1:4">
      <c r="A17" s="14" t="s">
        <v>438</v>
      </c>
      <c r="B17" s="14" t="s">
        <v>684</v>
      </c>
      <c r="C17" s="14" t="s">
        <v>439</v>
      </c>
      <c r="D17" s="11" t="s">
        <v>682</v>
      </c>
    </row>
    <row r="18" spans="1:4">
      <c r="A18" s="14" t="s">
        <v>374</v>
      </c>
      <c r="B18" s="14" t="s">
        <v>684</v>
      </c>
      <c r="C18" s="14" t="s">
        <v>375</v>
      </c>
      <c r="D18" s="11" t="s">
        <v>682</v>
      </c>
    </row>
    <row r="19" spans="1:4">
      <c r="A19" s="14" t="s">
        <v>528</v>
      </c>
      <c r="B19" s="14" t="s">
        <v>684</v>
      </c>
      <c r="C19" s="14" t="s">
        <v>529</v>
      </c>
      <c r="D19" s="11" t="s">
        <v>678</v>
      </c>
    </row>
    <row r="20" spans="1:4">
      <c r="A20" s="14" t="s">
        <v>592</v>
      </c>
      <c r="B20" s="14" t="s">
        <v>684</v>
      </c>
      <c r="C20" s="14" t="s">
        <v>593</v>
      </c>
      <c r="D20" s="11" t="s">
        <v>682</v>
      </c>
    </row>
    <row r="21" spans="1:4">
      <c r="A21" s="14" t="s">
        <v>428</v>
      </c>
      <c r="B21" s="14" t="s">
        <v>684</v>
      </c>
      <c r="C21" s="14" t="s">
        <v>429</v>
      </c>
      <c r="D21" s="11" t="s">
        <v>674</v>
      </c>
    </row>
    <row r="22" spans="1:4">
      <c r="A22" s="14" t="s">
        <v>646</v>
      </c>
      <c r="B22" s="14" t="s">
        <v>684</v>
      </c>
      <c r="C22" s="14" t="s">
        <v>647</v>
      </c>
      <c r="D22" s="11" t="s">
        <v>682</v>
      </c>
    </row>
  </sheetData>
  <conditionalFormatting sqref="B2: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15"/>
  <sheetViews>
    <sheetView showGridLines="0" zoomScale="70" zoomScaleNormal="70" workbookViewId="0">
      <selection activeCell="C30" sqref="C30"/>
    </sheetView>
  </sheetViews>
  <sheetFormatPr defaultRowHeight="15"/>
  <cols>
    <col min="1" max="1" width="27.7109375" customWidth="1"/>
    <col min="2" max="2" width="11.5703125" bestFit="1" customWidth="1"/>
    <col min="3" max="3" width="27.7109375" bestFit="1" customWidth="1"/>
    <col min="4" max="4" width="11.7109375" customWidth="1"/>
    <col min="5" max="5" width="18.7109375" customWidth="1"/>
    <col min="6" max="6" width="16.7109375" bestFit="1" customWidth="1"/>
    <col min="7" max="7" width="16.28515625" customWidth="1"/>
    <col min="8" max="8" width="14.42578125" customWidth="1"/>
  </cols>
  <sheetData>
    <row r="1" spans="1:8" s="3" customFormat="1" ht="60.75" customHeight="1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17" t="s">
        <v>688</v>
      </c>
      <c r="G1" s="18" t="s">
        <v>687</v>
      </c>
      <c r="H1" s="18" t="s">
        <v>689</v>
      </c>
    </row>
    <row r="2" spans="1:8">
      <c r="A2" s="5" t="s">
        <v>87</v>
      </c>
      <c r="B2" s="5" t="s">
        <v>88</v>
      </c>
      <c r="C2" s="5" t="s">
        <v>89</v>
      </c>
      <c r="D2" s="5">
        <v>84</v>
      </c>
      <c r="E2" s="7">
        <v>128.30000000000001</v>
      </c>
      <c r="F2" s="19">
        <v>65447</v>
      </c>
      <c r="G2" s="20" t="str">
        <f>INDEX('Mapping 2018 LAs to 2019 LAs'!$D$9:$D$22,MATCH('2018 LAs to Merge'!$C2,'Mapping 2018 LAs to 2019 LAs'!$C$9:$C$22,0))</f>
        <v>Dorset</v>
      </c>
      <c r="H2" s="21">
        <f t="shared" ref="H2:H15" si="0">100000*D2/F2</f>
        <v>128.34812902042876</v>
      </c>
    </row>
    <row r="3" spans="1:8">
      <c r="A3" s="5" t="s">
        <v>87</v>
      </c>
      <c r="B3" s="5" t="s">
        <v>144</v>
      </c>
      <c r="C3" s="5" t="s">
        <v>145</v>
      </c>
      <c r="D3" s="5">
        <v>225</v>
      </c>
      <c r="E3" s="7">
        <v>116.2</v>
      </c>
      <c r="F3" s="19">
        <v>193653</v>
      </c>
      <c r="G3" s="20" t="str">
        <f>INDEX('Mapping 2018 LAs to 2019 LAs'!$D$9:$D$22,MATCH('2018 LAs to Merge'!$C3,'Mapping 2018 LAs to 2019 LAs'!$C$9:$C$22,0))</f>
        <v>Bournemouth, Christchurch and Poole</v>
      </c>
      <c r="H3" s="21">
        <f t="shared" si="0"/>
        <v>116.18720081795789</v>
      </c>
    </row>
    <row r="4" spans="1:8">
      <c r="A4" s="5" t="s">
        <v>20</v>
      </c>
      <c r="B4" s="5" t="s">
        <v>162</v>
      </c>
      <c r="C4" s="5" t="s">
        <v>163</v>
      </c>
      <c r="D4" s="5">
        <v>69</v>
      </c>
      <c r="E4" s="7">
        <v>109</v>
      </c>
      <c r="F4" s="19">
        <v>63298</v>
      </c>
      <c r="G4" s="20" t="str">
        <f>INDEX('Mapping 2018 LAs to 2019 LAs'!$D$9:$D$22,MATCH('2018 LAs to Merge'!$C4,'Mapping 2018 LAs to 2019 LAs'!$C$9:$C$22,0))</f>
        <v>West Suffolk</v>
      </c>
      <c r="H4" s="21">
        <f t="shared" si="0"/>
        <v>109.00818351290719</v>
      </c>
    </row>
    <row r="5" spans="1:8">
      <c r="A5" s="5" t="s">
        <v>87</v>
      </c>
      <c r="B5" s="5" t="s">
        <v>208</v>
      </c>
      <c r="C5" s="5" t="s">
        <v>209</v>
      </c>
      <c r="D5" s="5">
        <v>154</v>
      </c>
      <c r="E5" s="7">
        <v>102.2</v>
      </c>
      <c r="F5" s="19">
        <v>150711</v>
      </c>
      <c r="G5" s="20" t="str">
        <f>INDEX('Mapping 2018 LAs to 2019 LAs'!$D$9:$D$22,MATCH('2018 LAs to Merge'!$C5,'Mapping 2018 LAs to 2019 LAs'!$C$9:$C$22,0))</f>
        <v>Bournemouth, Christchurch and Poole</v>
      </c>
      <c r="H5" s="21">
        <f t="shared" si="0"/>
        <v>102.18232245821473</v>
      </c>
    </row>
    <row r="6" spans="1:8">
      <c r="A6" s="5" t="s">
        <v>20</v>
      </c>
      <c r="B6" s="5" t="s">
        <v>224</v>
      </c>
      <c r="C6" s="5" t="s">
        <v>225</v>
      </c>
      <c r="D6" s="5">
        <v>118</v>
      </c>
      <c r="E6" s="7">
        <v>100.7</v>
      </c>
      <c r="F6" s="19">
        <v>117167</v>
      </c>
      <c r="G6" s="20" t="str">
        <f>INDEX('Mapping 2018 LAs to 2019 LAs'!$D$9:$D$22,MATCH('2018 LAs to Merge'!$C6,'Mapping 2018 LAs to 2019 LAs'!$C$9:$C$22,0))</f>
        <v>East Suffolk</v>
      </c>
      <c r="H6" s="21">
        <f t="shared" si="0"/>
        <v>100.71095103570119</v>
      </c>
    </row>
    <row r="7" spans="1:8">
      <c r="A7" s="5" t="s">
        <v>87</v>
      </c>
      <c r="B7" s="5" t="s">
        <v>374</v>
      </c>
      <c r="C7" s="5" t="s">
        <v>375</v>
      </c>
      <c r="D7" s="5">
        <v>86</v>
      </c>
      <c r="E7" s="7">
        <v>84.7</v>
      </c>
      <c r="F7" s="19">
        <v>101505</v>
      </c>
      <c r="G7" s="20" t="str">
        <f>INDEX('Mapping 2018 LAs to 2019 LAs'!$D$9:$D$22,MATCH('2018 LAs to Merge'!$C7,'Mapping 2018 LAs to 2019 LAs'!$C$9:$C$22,0))</f>
        <v>Dorset</v>
      </c>
      <c r="H7" s="21">
        <f t="shared" si="0"/>
        <v>84.724890399487705</v>
      </c>
    </row>
    <row r="8" spans="1:8">
      <c r="A8" s="5" t="s">
        <v>87</v>
      </c>
      <c r="B8" s="5" t="s">
        <v>428</v>
      </c>
      <c r="C8" s="5" t="s">
        <v>429</v>
      </c>
      <c r="D8" s="5">
        <v>39</v>
      </c>
      <c r="E8" s="7">
        <v>78.599999999999994</v>
      </c>
      <c r="F8" s="19">
        <v>49645</v>
      </c>
      <c r="G8" s="20" t="str">
        <f>INDEX('Mapping 2018 LAs to 2019 LAs'!$D$9:$D$22,MATCH('2018 LAs to Merge'!$C8,'Mapping 2018 LAs to 2019 LAs'!$C$9:$C$22,0))</f>
        <v>Bournemouth, Christchurch and Poole</v>
      </c>
      <c r="H8" s="21">
        <f t="shared" si="0"/>
        <v>78.557760096686479</v>
      </c>
    </row>
    <row r="9" spans="1:8">
      <c r="A9" s="5" t="s">
        <v>87</v>
      </c>
      <c r="B9" s="5" t="s">
        <v>438</v>
      </c>
      <c r="C9" s="5" t="s">
        <v>439</v>
      </c>
      <c r="D9" s="5">
        <v>36</v>
      </c>
      <c r="E9" s="7">
        <v>77.7</v>
      </c>
      <c r="F9" s="19">
        <v>46341</v>
      </c>
      <c r="G9" s="20" t="str">
        <f>INDEX('Mapping 2018 LAs to 2019 LAs'!$D$9:$D$22,MATCH('2018 LAs to Merge'!$C9,'Mapping 2018 LAs to 2019 LAs'!$C$9:$C$22,0))</f>
        <v>Dorset</v>
      </c>
      <c r="H9" s="21">
        <f t="shared" si="0"/>
        <v>77.684987376189554</v>
      </c>
    </row>
    <row r="10" spans="1:8">
      <c r="A10" s="5" t="s">
        <v>20</v>
      </c>
      <c r="B10" s="5" t="s">
        <v>466</v>
      </c>
      <c r="C10" s="5" t="s">
        <v>467</v>
      </c>
      <c r="D10" s="5">
        <v>83</v>
      </c>
      <c r="E10" s="7">
        <v>73.2</v>
      </c>
      <c r="F10" s="19">
        <v>113389</v>
      </c>
      <c r="G10" s="20" t="str">
        <f>INDEX('Mapping 2018 LAs to 2019 LAs'!$D$9:$D$22,MATCH('2018 LAs to Merge'!$C10,'Mapping 2018 LAs to 2019 LAs'!$C$9:$C$22,0))</f>
        <v>West Suffolk</v>
      </c>
      <c r="H10" s="21">
        <f t="shared" si="0"/>
        <v>73.199340324017328</v>
      </c>
    </row>
    <row r="11" spans="1:8">
      <c r="A11" s="5" t="s">
        <v>87</v>
      </c>
      <c r="B11" s="5" t="s">
        <v>506</v>
      </c>
      <c r="C11" s="5" t="s">
        <v>507</v>
      </c>
      <c r="D11" s="5">
        <v>24</v>
      </c>
      <c r="E11" s="7">
        <v>69.599999999999994</v>
      </c>
      <c r="F11" s="19">
        <v>34475</v>
      </c>
      <c r="G11" s="20" t="str">
        <f>INDEX('Mapping 2018 LAs to 2019 LAs'!$D$9:$D$22,MATCH('2018 LAs to Merge'!$C11,'Mapping 2018 LAs to 2019 LAs'!$C$9:$C$22,0))</f>
        <v>Somerset West and Taunton</v>
      </c>
      <c r="H11" s="21">
        <f t="shared" si="0"/>
        <v>69.61566352429297</v>
      </c>
    </row>
    <row r="12" spans="1:8">
      <c r="A12" s="5" t="s">
        <v>20</v>
      </c>
      <c r="B12" s="5" t="s">
        <v>528</v>
      </c>
      <c r="C12" s="5" t="s">
        <v>529</v>
      </c>
      <c r="D12" s="5">
        <v>87</v>
      </c>
      <c r="E12" s="7">
        <v>68.099999999999994</v>
      </c>
      <c r="F12" s="19">
        <v>127836</v>
      </c>
      <c r="G12" s="20" t="str">
        <f>INDEX('Mapping 2018 LAs to 2019 LAs'!$D$9:$D$22,MATCH('2018 LAs to Merge'!$C12,'Mapping 2018 LAs to 2019 LAs'!$C$9:$C$22,0))</f>
        <v>East Suffolk</v>
      </c>
      <c r="H12" s="21">
        <f t="shared" si="0"/>
        <v>68.05594668168591</v>
      </c>
    </row>
    <row r="13" spans="1:8">
      <c r="A13" s="5" t="s">
        <v>87</v>
      </c>
      <c r="B13" s="5" t="s">
        <v>530</v>
      </c>
      <c r="C13" s="5" t="s">
        <v>531</v>
      </c>
      <c r="D13" s="5">
        <v>79</v>
      </c>
      <c r="E13" s="7">
        <v>68.099999999999994</v>
      </c>
      <c r="F13" s="19">
        <v>115969</v>
      </c>
      <c r="G13" s="20" t="str">
        <f>INDEX('Mapping 2018 LAs to 2019 LAs'!$D$9:$D$22,MATCH('2018 LAs to Merge'!$C13,'Mapping 2018 LAs to 2019 LAs'!$C$9:$C$22,0))</f>
        <v>Somerset West and Taunton</v>
      </c>
      <c r="H13" s="21">
        <f t="shared" si="0"/>
        <v>68.121653200424248</v>
      </c>
    </row>
    <row r="14" spans="1:8">
      <c r="A14" s="5" t="s">
        <v>87</v>
      </c>
      <c r="B14" s="5" t="s">
        <v>592</v>
      </c>
      <c r="C14" s="5" t="s">
        <v>593</v>
      </c>
      <c r="D14" s="5">
        <v>43</v>
      </c>
      <c r="E14" s="7">
        <v>60.6</v>
      </c>
      <c r="F14" s="19">
        <v>70915</v>
      </c>
      <c r="G14" s="20" t="str">
        <f>INDEX('Mapping 2018 LAs to 2019 LAs'!$D$9:$D$22,MATCH('2018 LAs to Merge'!$C14,'Mapping 2018 LAs to 2019 LAs'!$C$9:$C$22,0))</f>
        <v>Dorset</v>
      </c>
      <c r="H14" s="21">
        <f t="shared" si="0"/>
        <v>60.635972643305365</v>
      </c>
    </row>
    <row r="15" spans="1:8">
      <c r="A15" s="5" t="s">
        <v>87</v>
      </c>
      <c r="B15" s="5" t="s">
        <v>646</v>
      </c>
      <c r="C15" s="5" t="s">
        <v>647</v>
      </c>
      <c r="D15" s="5">
        <v>43</v>
      </c>
      <c r="E15" s="7">
        <v>48.3</v>
      </c>
      <c r="F15" s="19">
        <v>89080</v>
      </c>
      <c r="G15" s="20" t="str">
        <f>INDEX('Mapping 2018 LAs to 2019 LAs'!$D$9:$D$22,MATCH('2018 LAs to Merge'!$C15,'Mapping 2018 LAs to 2019 LAs'!$C$9:$C$22,0))</f>
        <v>Dorset</v>
      </c>
      <c r="H15" s="21">
        <f t="shared" si="0"/>
        <v>48.271216883700042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8"/>
  <sheetViews>
    <sheetView zoomScale="85" zoomScaleNormal="85" workbookViewId="0">
      <selection activeCell="D18" sqref="D18"/>
    </sheetView>
  </sheetViews>
  <sheetFormatPr defaultRowHeight="15"/>
  <cols>
    <col min="1" max="1" width="27.7109375" customWidth="1"/>
    <col min="2" max="2" width="11.5703125" bestFit="1" customWidth="1"/>
    <col min="3" max="3" width="27.7109375" bestFit="1" customWidth="1"/>
    <col min="4" max="4" width="11.7109375" customWidth="1"/>
    <col min="5" max="5" width="18.7109375" customWidth="1"/>
    <col min="6" max="6" width="15.85546875" customWidth="1"/>
  </cols>
  <sheetData>
    <row r="1" spans="1:6" s="3" customFormat="1" ht="60">
      <c r="A1" s="4" t="s">
        <v>1</v>
      </c>
      <c r="B1" s="4" t="s">
        <v>2</v>
      </c>
      <c r="C1" s="4" t="s">
        <v>3</v>
      </c>
      <c r="D1" s="15" t="s">
        <v>691</v>
      </c>
      <c r="E1" s="15" t="s">
        <v>692</v>
      </c>
      <c r="F1" s="23" t="s">
        <v>690</v>
      </c>
    </row>
    <row r="2" spans="1:6">
      <c r="A2" s="5" t="s">
        <v>87</v>
      </c>
      <c r="B2" s="5"/>
      <c r="C2" s="25" t="str">
        <f>INDEX('Mapping 2018 LAs to 2019 LAs'!$D$9:$D$22,MATCH('2018 LAs to Merge'!$C3,'Mapping 2018 LAs to 2019 LAs'!$C$9:$C$22,0))</f>
        <v>Bournemouth, Christchurch and Poole</v>
      </c>
      <c r="D2" s="5">
        <f>SUMIFS('2018 LAs to Merge'!$D:$D,'2018 LAs to Merge'!$G:$G,'Merged LAs'!$C2)</f>
        <v>418</v>
      </c>
      <c r="E2" s="7">
        <f>100000*D2/F2</f>
        <v>106.0889472067897</v>
      </c>
      <c r="F2" s="24">
        <f>SUMIFS('2018 LAs to Merge'!$F:$F,'2018 LAs to Merge'!$G:$G,'Merged LAs'!$C2)</f>
        <v>394009</v>
      </c>
    </row>
    <row r="3" spans="1:6">
      <c r="A3" s="5" t="s">
        <v>87</v>
      </c>
      <c r="B3" s="5"/>
      <c r="C3" s="25" t="str">
        <f>INDEX('Mapping 2018 LAs to 2019 LAs'!$D$9:$D$22,MATCH('2018 LAs to Merge'!$C2,'Mapping 2018 LAs to 2019 LAs'!$C$9:$C$22,0))</f>
        <v>Dorset</v>
      </c>
      <c r="D3" s="5">
        <f>SUMIFS('2018 LAs to Merge'!$D:$D,'2018 LAs to Merge'!$G:$G,'Merged LAs'!$C3)</f>
        <v>292</v>
      </c>
      <c r="E3" s="7">
        <f>100000*D3/F3</f>
        <v>78.223784316667022</v>
      </c>
      <c r="F3" s="24">
        <f>SUMIFS('2018 LAs to Merge'!$F:$F,'2018 LAs to Merge'!$G:$G,'Merged LAs'!$C3)</f>
        <v>373288</v>
      </c>
    </row>
    <row r="4" spans="1:6">
      <c r="A4" s="5" t="s">
        <v>20</v>
      </c>
      <c r="B4" s="5"/>
      <c r="C4" s="25" t="str">
        <f>INDEX('Mapping 2018 LAs to 2019 LAs'!$D$9:$D$22,MATCH('2018 LAs to Merge'!$C6,'Mapping 2018 LAs to 2019 LAs'!$C$9:$C$22,0))</f>
        <v>East Suffolk</v>
      </c>
      <c r="D4" s="5">
        <f>SUMIFS('2018 LAs to Merge'!$D:$D,'2018 LAs to Merge'!$G:$G,'Merged LAs'!$C4)</f>
        <v>205</v>
      </c>
      <c r="E4" s="7">
        <f>100000*D4/F4</f>
        <v>83.672444827206192</v>
      </c>
      <c r="F4" s="24">
        <f>SUMIFS('2018 LAs to Merge'!$F:$F,'2018 LAs to Merge'!$G:$G,'Merged LAs'!$C4)</f>
        <v>245003</v>
      </c>
    </row>
    <row r="5" spans="1:6">
      <c r="A5" s="5" t="s">
        <v>87</v>
      </c>
      <c r="B5" s="5"/>
      <c r="C5" s="25" t="str">
        <f>INDEX('Mapping 2018 LAs to 2019 LAs'!$D$9:$D$22,MATCH('2018 LAs to Merge'!$C11,'Mapping 2018 LAs to 2019 LAs'!$C$9:$C$22,0))</f>
        <v>Somerset West and Taunton</v>
      </c>
      <c r="D5" s="5">
        <f>SUMIFS('2018 LAs to Merge'!$D:$D,'2018 LAs to Merge'!$G:$G,'Merged LAs'!$C5)</f>
        <v>103</v>
      </c>
      <c r="E5" s="7">
        <f>100000*D5/F5</f>
        <v>68.464013187631281</v>
      </c>
      <c r="F5" s="24">
        <f>SUMIFS('2018 LAs to Merge'!$F:$F,'2018 LAs to Merge'!$G:$G,'Merged LAs'!$C5)</f>
        <v>150444</v>
      </c>
    </row>
    <row r="6" spans="1:6">
      <c r="A6" s="5" t="s">
        <v>20</v>
      </c>
      <c r="B6" s="5"/>
      <c r="C6" s="25" t="str">
        <f>INDEX('Mapping 2018 LAs to 2019 LAs'!$D$9:$D$22,MATCH('2018 LAs to Merge'!$C4,'Mapping 2018 LAs to 2019 LAs'!$C$9:$C$22,0))</f>
        <v>West Suffolk</v>
      </c>
      <c r="D6" s="5">
        <f>SUMIFS('2018 LAs to Merge'!$D:$D,'2018 LAs to Merge'!$G:$G,'Merged LAs'!$C6)</f>
        <v>152</v>
      </c>
      <c r="E6" s="7">
        <f>100000*D6/F6</f>
        <v>86.027834532251944</v>
      </c>
      <c r="F6" s="24">
        <f>SUMIFS('2018 LAs to Merge'!$F:$F,'2018 LAs to Merge'!$G:$G,'Merged LAs'!$C6)</f>
        <v>176687</v>
      </c>
    </row>
    <row r="8" spans="1:6">
      <c r="E8" s="16"/>
    </row>
  </sheetData>
  <sortState ref="A2:C6">
    <sortCondition ref="C2: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18"/>
  <sheetViews>
    <sheetView showGridLines="0" tabSelected="1" zoomScale="70" zoomScaleNormal="70" workbookViewId="0">
      <selection activeCell="B52" sqref="B52"/>
    </sheetView>
  </sheetViews>
  <sheetFormatPr defaultRowHeight="15"/>
  <cols>
    <col min="1" max="1" width="27.7109375" customWidth="1"/>
    <col min="2" max="2" width="11.5703125" bestFit="1" customWidth="1"/>
    <col min="3" max="3" width="27.7109375" bestFit="1" customWidth="1"/>
    <col min="4" max="4" width="11.7109375" customWidth="1"/>
    <col min="5" max="5" width="16.28515625" style="31" bestFit="1" customWidth="1"/>
    <col min="6" max="6" width="11.5703125" bestFit="1" customWidth="1"/>
    <col min="7" max="8" width="11.5703125" style="31" bestFit="1" customWidth="1"/>
  </cols>
  <sheetData>
    <row r="1" spans="1:8" s="3" customFormat="1" ht="60">
      <c r="A1" s="32" t="s">
        <v>1</v>
      </c>
      <c r="B1" s="33" t="s">
        <v>2</v>
      </c>
      <c r="C1" s="33" t="s">
        <v>3</v>
      </c>
      <c r="D1" s="33" t="s">
        <v>4</v>
      </c>
      <c r="E1" s="34" t="s">
        <v>5</v>
      </c>
      <c r="F1" s="33" t="s">
        <v>695</v>
      </c>
      <c r="G1" s="34" t="s">
        <v>703</v>
      </c>
      <c r="H1" s="35" t="s">
        <v>704</v>
      </c>
    </row>
    <row r="2" spans="1:8">
      <c r="A2" s="5" t="s">
        <v>6</v>
      </c>
      <c r="B2" s="5" t="s">
        <v>7</v>
      </c>
      <c r="C2" s="26" t="s">
        <v>697</v>
      </c>
      <c r="D2" s="5">
        <v>419</v>
      </c>
      <c r="E2" s="6"/>
      <c r="F2" s="5" t="s">
        <v>696</v>
      </c>
      <c r="G2" s="7">
        <v>96.0536578925404</v>
      </c>
      <c r="H2" s="7"/>
    </row>
    <row r="3" spans="1:8">
      <c r="A3" s="5" t="s">
        <v>10</v>
      </c>
      <c r="B3" s="5" t="s">
        <v>11</v>
      </c>
      <c r="C3" s="5" t="s">
        <v>12</v>
      </c>
      <c r="D3" s="5">
        <v>325</v>
      </c>
      <c r="E3" s="7">
        <v>232.2</v>
      </c>
      <c r="F3" s="5" t="s">
        <v>696</v>
      </c>
      <c r="G3" s="7">
        <v>96.0536578925404</v>
      </c>
      <c r="H3" s="7">
        <f t="shared" ref="H3:H66" si="0">E3/G3</f>
        <v>2.4173988278486251</v>
      </c>
    </row>
    <row r="4" spans="1:8">
      <c r="A4" s="5" t="s">
        <v>6</v>
      </c>
      <c r="B4" s="5" t="s">
        <v>13</v>
      </c>
      <c r="C4" s="5" t="s">
        <v>14</v>
      </c>
      <c r="D4" s="5">
        <v>434</v>
      </c>
      <c r="E4" s="7">
        <v>174.2</v>
      </c>
      <c r="F4" s="5" t="s">
        <v>696</v>
      </c>
      <c r="G4" s="7">
        <v>96.0536578925404</v>
      </c>
      <c r="H4" s="7">
        <f t="shared" si="0"/>
        <v>1.8135696632697265</v>
      </c>
    </row>
    <row r="5" spans="1:8">
      <c r="A5" s="5" t="s">
        <v>10</v>
      </c>
      <c r="B5" s="5" t="s">
        <v>15</v>
      </c>
      <c r="C5" s="5" t="s">
        <v>16</v>
      </c>
      <c r="D5" s="5">
        <v>147</v>
      </c>
      <c r="E5" s="7">
        <v>168</v>
      </c>
      <c r="F5" s="5" t="s">
        <v>696</v>
      </c>
      <c r="G5" s="7">
        <v>96.0536578925404</v>
      </c>
      <c r="H5" s="7">
        <f t="shared" si="0"/>
        <v>1.7490224077457752</v>
      </c>
    </row>
    <row r="6" spans="1:8">
      <c r="A6" s="5" t="s">
        <v>17</v>
      </c>
      <c r="B6" s="5" t="s">
        <v>18</v>
      </c>
      <c r="C6" s="5" t="s">
        <v>19</v>
      </c>
      <c r="D6" s="5">
        <v>230</v>
      </c>
      <c r="E6" s="7">
        <v>165.8</v>
      </c>
      <c r="F6" s="5" t="s">
        <v>696</v>
      </c>
      <c r="G6" s="7">
        <v>96.0536578925404</v>
      </c>
      <c r="H6" s="7">
        <f t="shared" si="0"/>
        <v>1.7261185428824379</v>
      </c>
    </row>
    <row r="7" spans="1:8">
      <c r="A7" s="5" t="s">
        <v>20</v>
      </c>
      <c r="B7" s="5" t="s">
        <v>21</v>
      </c>
      <c r="C7" s="5" t="s">
        <v>22</v>
      </c>
      <c r="D7" s="5">
        <v>164</v>
      </c>
      <c r="E7" s="7">
        <v>165.7</v>
      </c>
      <c r="F7" s="5" t="s">
        <v>696</v>
      </c>
      <c r="G7" s="7">
        <v>96.0536578925404</v>
      </c>
      <c r="H7" s="7">
        <f t="shared" si="0"/>
        <v>1.7250774581159223</v>
      </c>
    </row>
    <row r="8" spans="1:8">
      <c r="A8" s="5" t="s">
        <v>23</v>
      </c>
      <c r="B8" s="5" t="s">
        <v>24</v>
      </c>
      <c r="C8" s="5" t="s">
        <v>25</v>
      </c>
      <c r="D8" s="5">
        <v>149</v>
      </c>
      <c r="E8" s="7">
        <v>160.5</v>
      </c>
      <c r="F8" s="5" t="s">
        <v>696</v>
      </c>
      <c r="G8" s="7">
        <v>96.0536578925404</v>
      </c>
      <c r="H8" s="7">
        <f t="shared" si="0"/>
        <v>1.6709410502571245</v>
      </c>
    </row>
    <row r="9" spans="1:8">
      <c r="A9" s="5" t="s">
        <v>20</v>
      </c>
      <c r="B9" s="5" t="s">
        <v>26</v>
      </c>
      <c r="C9" s="5" t="s">
        <v>27</v>
      </c>
      <c r="D9" s="5">
        <v>214</v>
      </c>
      <c r="E9" s="7">
        <v>153</v>
      </c>
      <c r="F9" s="5" t="s">
        <v>696</v>
      </c>
      <c r="G9" s="7">
        <v>96.0536578925404</v>
      </c>
      <c r="H9" s="7">
        <f t="shared" si="0"/>
        <v>1.5928596927684739</v>
      </c>
    </row>
    <row r="10" spans="1:8">
      <c r="A10" s="5" t="s">
        <v>28</v>
      </c>
      <c r="B10" s="5" t="s">
        <v>29</v>
      </c>
      <c r="C10" s="5" t="s">
        <v>30</v>
      </c>
      <c r="D10" s="5">
        <v>164</v>
      </c>
      <c r="E10" s="7">
        <v>151.6</v>
      </c>
      <c r="F10" s="5" t="s">
        <v>696</v>
      </c>
      <c r="G10" s="7">
        <v>96.0536578925404</v>
      </c>
      <c r="H10" s="7">
        <f t="shared" si="0"/>
        <v>1.578284506037259</v>
      </c>
    </row>
    <row r="11" spans="1:8">
      <c r="A11" s="5" t="s">
        <v>17</v>
      </c>
      <c r="B11" s="5" t="s">
        <v>31</v>
      </c>
      <c r="C11" s="5" t="s">
        <v>32</v>
      </c>
      <c r="D11" s="5">
        <v>158</v>
      </c>
      <c r="E11" s="7">
        <v>151.19999999999999</v>
      </c>
      <c r="F11" s="5" t="s">
        <v>696</v>
      </c>
      <c r="G11" s="7">
        <v>96.0536578925404</v>
      </c>
      <c r="H11" s="7">
        <f t="shared" si="0"/>
        <v>1.5741201669711977</v>
      </c>
    </row>
    <row r="12" spans="1:8">
      <c r="A12" s="5" t="s">
        <v>28</v>
      </c>
      <c r="B12" s="5" t="s">
        <v>33</v>
      </c>
      <c r="C12" s="26" t="s">
        <v>34</v>
      </c>
      <c r="D12" s="5">
        <v>392</v>
      </c>
      <c r="E12" s="7">
        <v>150.69999999999999</v>
      </c>
      <c r="F12" s="5" t="s">
        <v>696</v>
      </c>
      <c r="G12" s="7">
        <v>96.0536578925404</v>
      </c>
      <c r="H12" s="7">
        <f t="shared" si="0"/>
        <v>1.568914743138621</v>
      </c>
    </row>
    <row r="13" spans="1:8">
      <c r="A13" s="5" t="s">
        <v>10</v>
      </c>
      <c r="B13" s="5" t="s">
        <v>35</v>
      </c>
      <c r="C13" s="5" t="s">
        <v>36</v>
      </c>
      <c r="D13" s="5">
        <v>121</v>
      </c>
      <c r="E13" s="7">
        <v>150.5</v>
      </c>
      <c r="F13" s="5" t="s">
        <v>696</v>
      </c>
      <c r="G13" s="7">
        <v>96.0536578925404</v>
      </c>
      <c r="H13" s="7">
        <f t="shared" si="0"/>
        <v>1.5668325736055904</v>
      </c>
    </row>
    <row r="14" spans="1:8">
      <c r="A14" s="5" t="s">
        <v>23</v>
      </c>
      <c r="B14" s="5" t="s">
        <v>37</v>
      </c>
      <c r="C14" s="5" t="s">
        <v>38</v>
      </c>
      <c r="D14" s="5">
        <v>158</v>
      </c>
      <c r="E14" s="7">
        <v>148.6</v>
      </c>
      <c r="F14" s="5" t="s">
        <v>696</v>
      </c>
      <c r="G14" s="7">
        <v>96.0536578925404</v>
      </c>
      <c r="H14" s="7">
        <f t="shared" si="0"/>
        <v>1.5470519630417987</v>
      </c>
    </row>
    <row r="15" spans="1:8">
      <c r="A15" s="5" t="s">
        <v>10</v>
      </c>
      <c r="B15" s="5" t="s">
        <v>39</v>
      </c>
      <c r="C15" s="5" t="s">
        <v>40</v>
      </c>
      <c r="D15" s="5">
        <v>219</v>
      </c>
      <c r="E15" s="7">
        <v>147.5</v>
      </c>
      <c r="F15" s="5" t="s">
        <v>696</v>
      </c>
      <c r="G15" s="7">
        <v>96.0536578925404</v>
      </c>
      <c r="H15" s="7">
        <f t="shared" si="0"/>
        <v>1.5356000306101301</v>
      </c>
    </row>
    <row r="16" spans="1:8">
      <c r="A16" s="5" t="s">
        <v>28</v>
      </c>
      <c r="B16" s="5" t="s">
        <v>41</v>
      </c>
      <c r="C16" s="5" t="s">
        <v>42</v>
      </c>
      <c r="D16" s="5">
        <v>624</v>
      </c>
      <c r="E16" s="7">
        <v>143.4</v>
      </c>
      <c r="F16" s="5" t="s">
        <v>696</v>
      </c>
      <c r="G16" s="7">
        <v>96.0536578925404</v>
      </c>
      <c r="H16" s="7">
        <f t="shared" si="0"/>
        <v>1.4929155551830011</v>
      </c>
    </row>
    <row r="17" spans="1:8">
      <c r="A17" s="5" t="s">
        <v>10</v>
      </c>
      <c r="B17" s="5" t="s">
        <v>43</v>
      </c>
      <c r="C17" s="5" t="s">
        <v>44</v>
      </c>
      <c r="D17" s="5">
        <v>202</v>
      </c>
      <c r="E17" s="7">
        <v>143.19999999999999</v>
      </c>
      <c r="F17" s="5" t="s">
        <v>696</v>
      </c>
      <c r="G17" s="7">
        <v>96.0536578925404</v>
      </c>
      <c r="H17" s="7">
        <f t="shared" si="0"/>
        <v>1.4908333856499703</v>
      </c>
    </row>
    <row r="18" spans="1:8">
      <c r="A18" s="5" t="s">
        <v>10</v>
      </c>
      <c r="B18" s="5" t="s">
        <v>45</v>
      </c>
      <c r="C18" s="5" t="s">
        <v>46</v>
      </c>
      <c r="D18" s="5">
        <v>319</v>
      </c>
      <c r="E18" s="7">
        <v>143</v>
      </c>
      <c r="F18" s="5" t="s">
        <v>696</v>
      </c>
      <c r="G18" s="7">
        <v>96.0536578925404</v>
      </c>
      <c r="H18" s="7">
        <f t="shared" si="0"/>
        <v>1.4887512161169396</v>
      </c>
    </row>
    <row r="19" spans="1:8">
      <c r="A19" s="5" t="s">
        <v>28</v>
      </c>
      <c r="B19" s="5" t="s">
        <v>47</v>
      </c>
      <c r="C19" s="5" t="s">
        <v>48</v>
      </c>
      <c r="D19" s="5">
        <v>757</v>
      </c>
      <c r="E19" s="7">
        <v>142.1</v>
      </c>
      <c r="F19" s="5" t="s">
        <v>696</v>
      </c>
      <c r="G19" s="7">
        <v>96.0536578925404</v>
      </c>
      <c r="H19" s="7">
        <f t="shared" si="0"/>
        <v>1.4793814532183016</v>
      </c>
    </row>
    <row r="20" spans="1:8">
      <c r="A20" s="5" t="s">
        <v>23</v>
      </c>
      <c r="B20" s="5" t="s">
        <v>49</v>
      </c>
      <c r="C20" s="5" t="s">
        <v>50</v>
      </c>
      <c r="D20" s="5">
        <v>408</v>
      </c>
      <c r="E20" s="7">
        <v>138.9</v>
      </c>
      <c r="F20" s="5" t="s">
        <v>696</v>
      </c>
      <c r="G20" s="7">
        <v>96.0536578925404</v>
      </c>
      <c r="H20" s="7">
        <f t="shared" si="0"/>
        <v>1.4460667406898107</v>
      </c>
    </row>
    <row r="21" spans="1:8">
      <c r="A21" s="5" t="s">
        <v>10</v>
      </c>
      <c r="B21" s="5" t="s">
        <v>51</v>
      </c>
      <c r="C21" s="5" t="s">
        <v>52</v>
      </c>
      <c r="D21" s="5">
        <v>749</v>
      </c>
      <c r="E21" s="7">
        <v>138.4</v>
      </c>
      <c r="F21" s="5" t="s">
        <v>696</v>
      </c>
      <c r="G21" s="7">
        <v>96.0536578925404</v>
      </c>
      <c r="H21" s="7">
        <f t="shared" si="0"/>
        <v>1.440861316857234</v>
      </c>
    </row>
    <row r="22" spans="1:8">
      <c r="A22" s="5" t="s">
        <v>28</v>
      </c>
      <c r="B22" s="5" t="s">
        <v>53</v>
      </c>
      <c r="C22" s="5" t="s">
        <v>54</v>
      </c>
      <c r="D22" s="5">
        <v>465</v>
      </c>
      <c r="E22" s="7">
        <v>137.9</v>
      </c>
      <c r="F22" s="5" t="s">
        <v>696</v>
      </c>
      <c r="G22" s="7">
        <v>96.0536578925404</v>
      </c>
      <c r="H22" s="7">
        <f t="shared" si="0"/>
        <v>1.4356558930246572</v>
      </c>
    </row>
    <row r="23" spans="1:8">
      <c r="A23" s="5" t="s">
        <v>23</v>
      </c>
      <c r="B23" s="5" t="s">
        <v>55</v>
      </c>
      <c r="C23" s="5" t="s">
        <v>56</v>
      </c>
      <c r="D23" s="5">
        <v>382</v>
      </c>
      <c r="E23" s="7">
        <v>137.80000000000001</v>
      </c>
      <c r="F23" s="5" t="s">
        <v>696</v>
      </c>
      <c r="G23" s="7">
        <v>96.0536578925404</v>
      </c>
      <c r="H23" s="7">
        <f t="shared" si="0"/>
        <v>1.434614808258142</v>
      </c>
    </row>
    <row r="24" spans="1:8">
      <c r="A24" s="5" t="s">
        <v>17</v>
      </c>
      <c r="B24" s="5" t="s">
        <v>57</v>
      </c>
      <c r="C24" s="5" t="s">
        <v>58</v>
      </c>
      <c r="D24" s="5">
        <v>481</v>
      </c>
      <c r="E24" s="7">
        <v>137.6</v>
      </c>
      <c r="F24" s="5" t="s">
        <v>696</v>
      </c>
      <c r="G24" s="7">
        <v>96.0536578925404</v>
      </c>
      <c r="H24" s="7">
        <f t="shared" si="0"/>
        <v>1.4325326387251112</v>
      </c>
    </row>
    <row r="25" spans="1:8">
      <c r="A25" s="5" t="s">
        <v>28</v>
      </c>
      <c r="B25" s="5" t="s">
        <v>59</v>
      </c>
      <c r="C25" s="5" t="s">
        <v>60</v>
      </c>
      <c r="D25" s="5">
        <v>287</v>
      </c>
      <c r="E25" s="7">
        <v>137.30000000000001</v>
      </c>
      <c r="F25" s="5" t="s">
        <v>696</v>
      </c>
      <c r="G25" s="7">
        <v>96.0536578925404</v>
      </c>
      <c r="H25" s="7">
        <f t="shared" si="0"/>
        <v>1.4294093844255653</v>
      </c>
    </row>
    <row r="26" spans="1:8">
      <c r="A26" s="5" t="s">
        <v>23</v>
      </c>
      <c r="B26" s="5" t="s">
        <v>61</v>
      </c>
      <c r="C26" s="5" t="s">
        <v>62</v>
      </c>
      <c r="D26" s="5">
        <v>272</v>
      </c>
      <c r="E26" s="7">
        <v>134.19999999999999</v>
      </c>
      <c r="F26" s="5" t="s">
        <v>696</v>
      </c>
      <c r="G26" s="7">
        <v>96.0536578925404</v>
      </c>
      <c r="H26" s="7">
        <f t="shared" si="0"/>
        <v>1.3971357566635894</v>
      </c>
    </row>
    <row r="27" spans="1:8">
      <c r="A27" s="5" t="s">
        <v>6</v>
      </c>
      <c r="B27" s="5" t="s">
        <v>63</v>
      </c>
      <c r="C27" s="5" t="s">
        <v>64</v>
      </c>
      <c r="D27" s="5">
        <v>402</v>
      </c>
      <c r="E27" s="7">
        <v>133.6</v>
      </c>
      <c r="F27" s="5" t="s">
        <v>696</v>
      </c>
      <c r="G27" s="7">
        <v>96.0536578925404</v>
      </c>
      <c r="H27" s="7">
        <f t="shared" si="0"/>
        <v>1.3908892480644974</v>
      </c>
    </row>
    <row r="28" spans="1:8">
      <c r="A28" s="5" t="s">
        <v>17</v>
      </c>
      <c r="B28" s="5" t="s">
        <v>65</v>
      </c>
      <c r="C28" s="5" t="s">
        <v>66</v>
      </c>
      <c r="D28" s="5">
        <v>130</v>
      </c>
      <c r="E28" s="7">
        <v>133.5</v>
      </c>
      <c r="F28" s="5" t="s">
        <v>696</v>
      </c>
      <c r="G28" s="7">
        <v>96.0536578925404</v>
      </c>
      <c r="H28" s="7">
        <f t="shared" si="0"/>
        <v>1.3898481632979822</v>
      </c>
    </row>
    <row r="29" spans="1:8">
      <c r="A29" s="5" t="s">
        <v>10</v>
      </c>
      <c r="B29" s="5" t="s">
        <v>67</v>
      </c>
      <c r="C29" s="5" t="s">
        <v>68</v>
      </c>
      <c r="D29" s="5">
        <v>374</v>
      </c>
      <c r="E29" s="7">
        <v>131.9</v>
      </c>
      <c r="F29" s="5" t="s">
        <v>696</v>
      </c>
      <c r="G29" s="7">
        <v>96.0536578925404</v>
      </c>
      <c r="H29" s="7">
        <f t="shared" si="0"/>
        <v>1.3731908070337366</v>
      </c>
    </row>
    <row r="30" spans="1:8">
      <c r="A30" s="5" t="s">
        <v>10</v>
      </c>
      <c r="B30" s="5" t="s">
        <v>69</v>
      </c>
      <c r="C30" s="5" t="s">
        <v>70</v>
      </c>
      <c r="D30" s="5">
        <v>285</v>
      </c>
      <c r="E30" s="7">
        <v>131.69999999999999</v>
      </c>
      <c r="F30" s="5" t="s">
        <v>696</v>
      </c>
      <c r="G30" s="7">
        <v>96.0536578925404</v>
      </c>
      <c r="H30" s="7">
        <f t="shared" si="0"/>
        <v>1.3711086375007058</v>
      </c>
    </row>
    <row r="31" spans="1:8">
      <c r="A31" s="5" t="s">
        <v>17</v>
      </c>
      <c r="B31" s="5" t="s">
        <v>71</v>
      </c>
      <c r="C31" s="5" t="s">
        <v>72</v>
      </c>
      <c r="D31" s="5">
        <v>427</v>
      </c>
      <c r="E31" s="7">
        <v>131.5</v>
      </c>
      <c r="F31" s="5" t="s">
        <v>696</v>
      </c>
      <c r="G31" s="7">
        <v>96.0536578925404</v>
      </c>
      <c r="H31" s="7">
        <f t="shared" si="0"/>
        <v>1.3690264679676754</v>
      </c>
    </row>
    <row r="32" spans="1:8">
      <c r="A32" s="5" t="s">
        <v>23</v>
      </c>
      <c r="B32" s="5" t="s">
        <v>73</v>
      </c>
      <c r="C32" s="5" t="s">
        <v>74</v>
      </c>
      <c r="D32" s="5">
        <v>184</v>
      </c>
      <c r="E32" s="7">
        <v>131.1</v>
      </c>
      <c r="F32" s="5" t="s">
        <v>696</v>
      </c>
      <c r="G32" s="7">
        <v>96.0536578925404</v>
      </c>
      <c r="H32" s="7">
        <f t="shared" si="0"/>
        <v>1.3648621289016138</v>
      </c>
    </row>
    <row r="33" spans="1:8">
      <c r="A33" s="5" t="s">
        <v>17</v>
      </c>
      <c r="B33" s="5" t="s">
        <v>75</v>
      </c>
      <c r="C33" s="5" t="s">
        <v>76</v>
      </c>
      <c r="D33" s="5">
        <v>120</v>
      </c>
      <c r="E33" s="7">
        <v>130.80000000000001</v>
      </c>
      <c r="F33" s="5" t="s">
        <v>696</v>
      </c>
      <c r="G33" s="7">
        <v>96.0536578925404</v>
      </c>
      <c r="H33" s="7">
        <f t="shared" si="0"/>
        <v>1.361738874602068</v>
      </c>
    </row>
    <row r="34" spans="1:8">
      <c r="A34" s="5" t="s">
        <v>10</v>
      </c>
      <c r="B34" s="5" t="s">
        <v>77</v>
      </c>
      <c r="C34" s="5" t="s">
        <v>78</v>
      </c>
      <c r="D34" s="5">
        <v>324</v>
      </c>
      <c r="E34" s="7">
        <v>130.6</v>
      </c>
      <c r="F34" s="5" t="s">
        <v>696</v>
      </c>
      <c r="G34" s="7">
        <v>96.0536578925404</v>
      </c>
      <c r="H34" s="7">
        <f t="shared" si="0"/>
        <v>1.3596567050690371</v>
      </c>
    </row>
    <row r="35" spans="1:8">
      <c r="A35" s="5" t="s">
        <v>10</v>
      </c>
      <c r="B35" s="5" t="s">
        <v>79</v>
      </c>
      <c r="C35" s="5" t="s">
        <v>80</v>
      </c>
      <c r="D35" s="5">
        <v>377</v>
      </c>
      <c r="E35" s="7">
        <v>130.1</v>
      </c>
      <c r="F35" s="5" t="s">
        <v>696</v>
      </c>
      <c r="G35" s="7">
        <v>96.0536578925404</v>
      </c>
      <c r="H35" s="7">
        <f t="shared" si="0"/>
        <v>1.3544512812364604</v>
      </c>
    </row>
    <row r="36" spans="1:8">
      <c r="A36" s="5" t="s">
        <v>10</v>
      </c>
      <c r="B36" s="5" t="s">
        <v>81</v>
      </c>
      <c r="C36" s="5" t="s">
        <v>82</v>
      </c>
      <c r="D36" s="5">
        <v>630</v>
      </c>
      <c r="E36" s="7">
        <v>129.19999999999999</v>
      </c>
      <c r="F36" s="5" t="s">
        <v>696</v>
      </c>
      <c r="G36" s="7">
        <v>96.0536578925404</v>
      </c>
      <c r="H36" s="7">
        <f t="shared" si="0"/>
        <v>1.3450815183378222</v>
      </c>
    </row>
    <row r="37" spans="1:8">
      <c r="A37" s="5" t="s">
        <v>28</v>
      </c>
      <c r="B37" s="5" t="s">
        <v>83</v>
      </c>
      <c r="C37" s="5" t="s">
        <v>84</v>
      </c>
      <c r="D37" s="5">
        <v>206</v>
      </c>
      <c r="E37" s="7">
        <v>128.9</v>
      </c>
      <c r="F37" s="5" t="s">
        <v>696</v>
      </c>
      <c r="G37" s="7">
        <v>96.0536578925404</v>
      </c>
      <c r="H37" s="7">
        <f t="shared" si="0"/>
        <v>1.3419582640382763</v>
      </c>
    </row>
    <row r="38" spans="1:8">
      <c r="A38" s="5" t="s">
        <v>20</v>
      </c>
      <c r="B38" s="5" t="s">
        <v>85</v>
      </c>
      <c r="C38" s="5" t="s">
        <v>86</v>
      </c>
      <c r="D38" s="5">
        <v>178</v>
      </c>
      <c r="E38" s="7">
        <v>128.5</v>
      </c>
      <c r="F38" s="5" t="s">
        <v>696</v>
      </c>
      <c r="G38" s="7">
        <v>96.0536578925404</v>
      </c>
      <c r="H38" s="7">
        <f t="shared" si="0"/>
        <v>1.3377939249722151</v>
      </c>
    </row>
    <row r="39" spans="1:8">
      <c r="A39" s="5" t="s">
        <v>10</v>
      </c>
      <c r="B39" s="5" t="s">
        <v>90</v>
      </c>
      <c r="C39" s="5" t="s">
        <v>91</v>
      </c>
      <c r="D39" s="5">
        <v>100</v>
      </c>
      <c r="E39" s="7">
        <v>128</v>
      </c>
      <c r="F39" s="5" t="s">
        <v>696</v>
      </c>
      <c r="G39" s="7">
        <v>96.0536578925404</v>
      </c>
      <c r="H39" s="7">
        <f t="shared" si="0"/>
        <v>1.3325885011396383</v>
      </c>
    </row>
    <row r="40" spans="1:8">
      <c r="A40" s="5" t="s">
        <v>10</v>
      </c>
      <c r="B40" s="5" t="s">
        <v>92</v>
      </c>
      <c r="C40" s="26" t="s">
        <v>698</v>
      </c>
      <c r="D40" s="5">
        <v>240</v>
      </c>
      <c r="E40" s="7">
        <v>127.31892861121572</v>
      </c>
      <c r="F40" s="5" t="s">
        <v>696</v>
      </c>
      <c r="G40" s="7">
        <v>96.0536578925404</v>
      </c>
      <c r="H40" s="7">
        <f t="shared" si="0"/>
        <v>1.3254979706619108</v>
      </c>
    </row>
    <row r="41" spans="1:8">
      <c r="A41" s="5" t="s">
        <v>20</v>
      </c>
      <c r="B41" s="5" t="s">
        <v>94</v>
      </c>
      <c r="C41" s="5" t="s">
        <v>95</v>
      </c>
      <c r="D41" s="5">
        <v>111</v>
      </c>
      <c r="E41" s="7">
        <v>127.2</v>
      </c>
      <c r="F41" s="5" t="s">
        <v>696</v>
      </c>
      <c r="G41" s="7">
        <v>96.0536578925404</v>
      </c>
      <c r="H41" s="7">
        <f t="shared" si="0"/>
        <v>1.3242598230075155</v>
      </c>
    </row>
    <row r="42" spans="1:8">
      <c r="A42" s="5" t="s">
        <v>10</v>
      </c>
      <c r="B42" s="5" t="s">
        <v>96</v>
      </c>
      <c r="C42" s="5" t="s">
        <v>97</v>
      </c>
      <c r="D42" s="5">
        <v>297</v>
      </c>
      <c r="E42" s="7">
        <v>126.8</v>
      </c>
      <c r="F42" s="5" t="s">
        <v>696</v>
      </c>
      <c r="G42" s="7">
        <v>96.0536578925404</v>
      </c>
      <c r="H42" s="7">
        <f t="shared" si="0"/>
        <v>1.3200954839414543</v>
      </c>
    </row>
    <row r="43" spans="1:8">
      <c r="A43" s="5" t="s">
        <v>98</v>
      </c>
      <c r="B43" s="5" t="s">
        <v>99</v>
      </c>
      <c r="C43" s="5" t="s">
        <v>100</v>
      </c>
      <c r="D43" s="5">
        <v>269</v>
      </c>
      <c r="E43" s="7">
        <v>126.1</v>
      </c>
      <c r="F43" s="5" t="s">
        <v>696</v>
      </c>
      <c r="G43" s="7">
        <v>96.0536578925404</v>
      </c>
      <c r="H43" s="7">
        <f t="shared" si="0"/>
        <v>1.3128078905758467</v>
      </c>
    </row>
    <row r="44" spans="1:8">
      <c r="A44" s="5" t="s">
        <v>10</v>
      </c>
      <c r="B44" s="5" t="s">
        <v>101</v>
      </c>
      <c r="C44" s="5" t="s">
        <v>102</v>
      </c>
      <c r="D44" s="5">
        <v>84</v>
      </c>
      <c r="E44" s="7">
        <v>124.4</v>
      </c>
      <c r="F44" s="5" t="s">
        <v>696</v>
      </c>
      <c r="G44" s="7">
        <v>96.0536578925404</v>
      </c>
      <c r="H44" s="7">
        <f t="shared" si="0"/>
        <v>1.2951094495450861</v>
      </c>
    </row>
    <row r="45" spans="1:8">
      <c r="A45" s="5" t="s">
        <v>10</v>
      </c>
      <c r="B45" s="5" t="s">
        <v>103</v>
      </c>
      <c r="C45" s="5" t="s">
        <v>104</v>
      </c>
      <c r="D45" s="5">
        <v>289</v>
      </c>
      <c r="E45" s="7">
        <v>124.4</v>
      </c>
      <c r="F45" s="5" t="s">
        <v>696</v>
      </c>
      <c r="G45" s="7">
        <v>96.0536578925404</v>
      </c>
      <c r="H45" s="7">
        <f t="shared" si="0"/>
        <v>1.2951094495450861</v>
      </c>
    </row>
    <row r="46" spans="1:8">
      <c r="A46" s="5" t="s">
        <v>105</v>
      </c>
      <c r="B46" s="5" t="s">
        <v>106</v>
      </c>
      <c r="C46" s="5" t="s">
        <v>107</v>
      </c>
      <c r="D46" s="5">
        <v>312</v>
      </c>
      <c r="E46" s="7">
        <v>123</v>
      </c>
      <c r="F46" s="5" t="s">
        <v>696</v>
      </c>
      <c r="G46" s="7">
        <v>96.0536578925404</v>
      </c>
      <c r="H46" s="7">
        <f t="shared" si="0"/>
        <v>1.2805342628138712</v>
      </c>
    </row>
    <row r="47" spans="1:8">
      <c r="A47" s="5" t="s">
        <v>28</v>
      </c>
      <c r="B47" s="5" t="s">
        <v>108</v>
      </c>
      <c r="C47" s="5" t="s">
        <v>109</v>
      </c>
      <c r="D47" s="5">
        <v>377</v>
      </c>
      <c r="E47" s="7">
        <v>122.7</v>
      </c>
      <c r="F47" s="5" t="s">
        <v>696</v>
      </c>
      <c r="G47" s="7">
        <v>96.0536578925404</v>
      </c>
      <c r="H47" s="7">
        <f t="shared" si="0"/>
        <v>1.2774110085143251</v>
      </c>
    </row>
    <row r="48" spans="1:8">
      <c r="A48" s="5" t="s">
        <v>28</v>
      </c>
      <c r="B48" s="5" t="s">
        <v>110</v>
      </c>
      <c r="C48" s="5" t="s">
        <v>111</v>
      </c>
      <c r="D48" s="5">
        <v>957</v>
      </c>
      <c r="E48" s="7">
        <v>122.5</v>
      </c>
      <c r="F48" s="5" t="s">
        <v>696</v>
      </c>
      <c r="G48" s="7">
        <v>96.0536578925404</v>
      </c>
      <c r="H48" s="7">
        <f t="shared" si="0"/>
        <v>1.2753288389812945</v>
      </c>
    </row>
    <row r="49" spans="1:8">
      <c r="A49" s="5" t="s">
        <v>10</v>
      </c>
      <c r="B49" s="5" t="s">
        <v>112</v>
      </c>
      <c r="C49" s="5" t="s">
        <v>113</v>
      </c>
      <c r="D49" s="5">
        <v>85</v>
      </c>
      <c r="E49" s="7">
        <v>121.8</v>
      </c>
      <c r="F49" s="5" t="s">
        <v>696</v>
      </c>
      <c r="G49" s="7">
        <v>96.0536578925404</v>
      </c>
      <c r="H49" s="7">
        <f t="shared" si="0"/>
        <v>1.2680412456156871</v>
      </c>
    </row>
    <row r="50" spans="1:8">
      <c r="A50" s="5" t="s">
        <v>98</v>
      </c>
      <c r="B50" s="5" t="s">
        <v>114</v>
      </c>
      <c r="C50" s="5" t="s">
        <v>115</v>
      </c>
      <c r="D50" s="5">
        <v>197</v>
      </c>
      <c r="E50" s="7">
        <v>121.1</v>
      </c>
      <c r="F50" s="5" t="s">
        <v>696</v>
      </c>
      <c r="G50" s="7">
        <v>96.0536578925404</v>
      </c>
      <c r="H50" s="7">
        <f t="shared" si="0"/>
        <v>1.2607536522500795</v>
      </c>
    </row>
    <row r="51" spans="1:8">
      <c r="A51" s="5" t="s">
        <v>105</v>
      </c>
      <c r="B51" s="5" t="s">
        <v>116</v>
      </c>
      <c r="C51" s="5" t="s">
        <v>117</v>
      </c>
      <c r="D51" s="5">
        <v>119</v>
      </c>
      <c r="E51" s="7">
        <v>120.8</v>
      </c>
      <c r="F51" s="5" t="s">
        <v>696</v>
      </c>
      <c r="G51" s="7">
        <v>96.0536578925404</v>
      </c>
      <c r="H51" s="7">
        <f t="shared" si="0"/>
        <v>1.2576303979505337</v>
      </c>
    </row>
    <row r="52" spans="1:8">
      <c r="A52" s="5" t="s">
        <v>98</v>
      </c>
      <c r="B52" s="5" t="s">
        <v>118</v>
      </c>
      <c r="C52" s="5" t="s">
        <v>119</v>
      </c>
      <c r="D52" s="5">
        <v>346</v>
      </c>
      <c r="E52" s="7">
        <v>120.5</v>
      </c>
      <c r="F52" s="5" t="s">
        <v>696</v>
      </c>
      <c r="G52" s="7">
        <v>96.0536578925404</v>
      </c>
      <c r="H52" s="7">
        <f t="shared" si="0"/>
        <v>1.2545071436509876</v>
      </c>
    </row>
    <row r="53" spans="1:8">
      <c r="A53" s="5" t="s">
        <v>6</v>
      </c>
      <c r="B53" s="5" t="s">
        <v>120</v>
      </c>
      <c r="C53" s="5" t="s">
        <v>121</v>
      </c>
      <c r="D53" s="5">
        <v>291</v>
      </c>
      <c r="E53" s="7">
        <v>120.3</v>
      </c>
      <c r="F53" s="5" t="s">
        <v>696</v>
      </c>
      <c r="G53" s="7">
        <v>96.0536578925404</v>
      </c>
      <c r="H53" s="7">
        <f t="shared" si="0"/>
        <v>1.2524249741179569</v>
      </c>
    </row>
    <row r="54" spans="1:8">
      <c r="A54" s="5" t="s">
        <v>105</v>
      </c>
      <c r="B54" s="5" t="s">
        <v>122</v>
      </c>
      <c r="C54" s="5" t="s">
        <v>123</v>
      </c>
      <c r="D54" s="5">
        <v>140</v>
      </c>
      <c r="E54" s="7">
        <v>119.7</v>
      </c>
      <c r="F54" s="5" t="s">
        <v>696</v>
      </c>
      <c r="G54" s="7">
        <v>96.0536578925404</v>
      </c>
      <c r="H54" s="7">
        <f t="shared" si="0"/>
        <v>1.2461784655188648</v>
      </c>
    </row>
    <row r="55" spans="1:8">
      <c r="A55" s="5" t="s">
        <v>23</v>
      </c>
      <c r="B55" s="5" t="s">
        <v>124</v>
      </c>
      <c r="C55" s="5" t="s">
        <v>125</v>
      </c>
      <c r="D55" s="5">
        <v>624</v>
      </c>
      <c r="E55" s="7">
        <v>119.6</v>
      </c>
      <c r="F55" s="5" t="s">
        <v>696</v>
      </c>
      <c r="G55" s="7">
        <v>96.0536578925404</v>
      </c>
      <c r="H55" s="7">
        <f t="shared" si="0"/>
        <v>1.2451373807523494</v>
      </c>
    </row>
    <row r="56" spans="1:8">
      <c r="A56" s="5" t="s">
        <v>28</v>
      </c>
      <c r="B56" s="5" t="s">
        <v>126</v>
      </c>
      <c r="C56" s="5" t="s">
        <v>127</v>
      </c>
      <c r="D56" s="5">
        <v>289</v>
      </c>
      <c r="E56" s="7">
        <v>119.5</v>
      </c>
      <c r="F56" s="5" t="s">
        <v>696</v>
      </c>
      <c r="G56" s="7">
        <v>96.0536578925404</v>
      </c>
      <c r="H56" s="7">
        <f t="shared" si="0"/>
        <v>1.2440962959858342</v>
      </c>
    </row>
    <row r="57" spans="1:8">
      <c r="A57" s="5" t="s">
        <v>10</v>
      </c>
      <c r="B57" s="5" t="s">
        <v>128</v>
      </c>
      <c r="C57" s="5" t="s">
        <v>129</v>
      </c>
      <c r="D57" s="5">
        <v>108</v>
      </c>
      <c r="E57" s="7">
        <v>119.3</v>
      </c>
      <c r="F57" s="5" t="s">
        <v>696</v>
      </c>
      <c r="G57" s="7">
        <v>96.0536578925404</v>
      </c>
      <c r="H57" s="7">
        <f t="shared" si="0"/>
        <v>1.2420141264528035</v>
      </c>
    </row>
    <row r="58" spans="1:8">
      <c r="A58" s="5" t="s">
        <v>28</v>
      </c>
      <c r="B58" s="5" t="s">
        <v>130</v>
      </c>
      <c r="C58" s="5" t="s">
        <v>131</v>
      </c>
      <c r="D58" s="5">
        <v>685</v>
      </c>
      <c r="E58" s="7">
        <v>119.3</v>
      </c>
      <c r="F58" s="5" t="s">
        <v>696</v>
      </c>
      <c r="G58" s="7">
        <v>96.0536578925404</v>
      </c>
      <c r="H58" s="7">
        <f t="shared" si="0"/>
        <v>1.2420141264528035</v>
      </c>
    </row>
    <row r="59" spans="1:8">
      <c r="A59" s="5" t="s">
        <v>105</v>
      </c>
      <c r="B59" s="5" t="s">
        <v>132</v>
      </c>
      <c r="C59" s="5" t="s">
        <v>133</v>
      </c>
      <c r="D59" s="5">
        <v>382</v>
      </c>
      <c r="E59" s="7">
        <v>118.4</v>
      </c>
      <c r="F59" s="5" t="s">
        <v>696</v>
      </c>
      <c r="G59" s="7">
        <v>96.0536578925404</v>
      </c>
      <c r="H59" s="7">
        <f t="shared" si="0"/>
        <v>1.2326443635541655</v>
      </c>
    </row>
    <row r="60" spans="1:8">
      <c r="A60" s="5" t="s">
        <v>23</v>
      </c>
      <c r="B60" s="5" t="s">
        <v>134</v>
      </c>
      <c r="C60" s="5" t="s">
        <v>135</v>
      </c>
      <c r="D60" s="5">
        <v>160</v>
      </c>
      <c r="E60" s="7">
        <v>118.1</v>
      </c>
      <c r="F60" s="5" t="s">
        <v>696</v>
      </c>
      <c r="G60" s="7">
        <v>96.0536578925404</v>
      </c>
      <c r="H60" s="7">
        <f t="shared" si="0"/>
        <v>1.2295211092546194</v>
      </c>
    </row>
    <row r="61" spans="1:8">
      <c r="A61" s="5" t="s">
        <v>10</v>
      </c>
      <c r="B61" s="5" t="s">
        <v>136</v>
      </c>
      <c r="C61" s="5" t="s">
        <v>137</v>
      </c>
      <c r="D61" s="5">
        <v>129</v>
      </c>
      <c r="E61" s="7">
        <v>117.3</v>
      </c>
      <c r="F61" s="5" t="s">
        <v>696</v>
      </c>
      <c r="G61" s="7">
        <v>96.0536578925404</v>
      </c>
      <c r="H61" s="7">
        <f t="shared" si="0"/>
        <v>1.2211924311224966</v>
      </c>
    </row>
    <row r="62" spans="1:8">
      <c r="A62" s="5" t="s">
        <v>17</v>
      </c>
      <c r="B62" s="5" t="s">
        <v>138</v>
      </c>
      <c r="C62" s="5" t="s">
        <v>139</v>
      </c>
      <c r="D62" s="5">
        <v>299</v>
      </c>
      <c r="E62" s="7">
        <v>116.7</v>
      </c>
      <c r="F62" s="5" t="s">
        <v>696</v>
      </c>
      <c r="G62" s="7">
        <v>96.0536578925404</v>
      </c>
      <c r="H62" s="7">
        <f t="shared" si="0"/>
        <v>1.2149459225234047</v>
      </c>
    </row>
    <row r="63" spans="1:8">
      <c r="A63" s="5" t="s">
        <v>98</v>
      </c>
      <c r="B63" s="5" t="s">
        <v>140</v>
      </c>
      <c r="C63" s="5" t="s">
        <v>141</v>
      </c>
      <c r="D63" s="5">
        <v>108</v>
      </c>
      <c r="E63" s="6">
        <v>116.3</v>
      </c>
      <c r="F63" s="5" t="s">
        <v>696</v>
      </c>
      <c r="G63" s="7">
        <v>96.0536578925404</v>
      </c>
      <c r="H63" s="7">
        <f t="shared" si="0"/>
        <v>1.2107815834573432</v>
      </c>
    </row>
    <row r="64" spans="1:8">
      <c r="A64" s="5" t="s">
        <v>105</v>
      </c>
      <c r="B64" s="5" t="s">
        <v>142</v>
      </c>
      <c r="C64" s="5" t="s">
        <v>143</v>
      </c>
      <c r="D64" s="5">
        <v>300</v>
      </c>
      <c r="E64" s="7">
        <v>116.3</v>
      </c>
      <c r="F64" s="5" t="s">
        <v>696</v>
      </c>
      <c r="G64" s="7">
        <v>96.0536578925404</v>
      </c>
      <c r="H64" s="7">
        <f t="shared" si="0"/>
        <v>1.2107815834573432</v>
      </c>
    </row>
    <row r="65" spans="1:8">
      <c r="A65" s="5" t="s">
        <v>105</v>
      </c>
      <c r="B65" s="5" t="s">
        <v>146</v>
      </c>
      <c r="C65" s="5" t="s">
        <v>147</v>
      </c>
      <c r="D65" s="5">
        <v>115</v>
      </c>
      <c r="E65" s="7">
        <v>112.8</v>
      </c>
      <c r="F65" s="5" t="s">
        <v>696</v>
      </c>
      <c r="G65" s="7">
        <v>96.0536578925404</v>
      </c>
      <c r="H65" s="7">
        <f t="shared" si="0"/>
        <v>1.1743436166293062</v>
      </c>
    </row>
    <row r="66" spans="1:8">
      <c r="A66" s="5" t="s">
        <v>6</v>
      </c>
      <c r="B66" s="5" t="s">
        <v>148</v>
      </c>
      <c r="C66" s="5" t="s">
        <v>149</v>
      </c>
      <c r="D66" s="5">
        <v>364</v>
      </c>
      <c r="E66" s="7">
        <v>112.7</v>
      </c>
      <c r="F66" s="5" t="s">
        <v>696</v>
      </c>
      <c r="G66" s="7">
        <v>96.0536578925404</v>
      </c>
      <c r="H66" s="7">
        <f t="shared" si="0"/>
        <v>1.173302531862791</v>
      </c>
    </row>
    <row r="67" spans="1:8">
      <c r="A67" s="5" t="s">
        <v>87</v>
      </c>
      <c r="B67" s="5" t="s">
        <v>150</v>
      </c>
      <c r="C67" s="5" t="s">
        <v>151</v>
      </c>
      <c r="D67" s="5">
        <v>513</v>
      </c>
      <c r="E67" s="7">
        <v>112.5</v>
      </c>
      <c r="F67" s="5" t="s">
        <v>696</v>
      </c>
      <c r="G67" s="7">
        <v>96.0536578925404</v>
      </c>
      <c r="H67" s="7">
        <f t="shared" ref="H67:H130" si="1">E67/G67</f>
        <v>1.1712203623297601</v>
      </c>
    </row>
    <row r="68" spans="1:8">
      <c r="A68" s="5" t="s">
        <v>23</v>
      </c>
      <c r="B68" s="5" t="s">
        <v>152</v>
      </c>
      <c r="C68" s="5" t="s">
        <v>153</v>
      </c>
      <c r="D68" s="5">
        <v>167</v>
      </c>
      <c r="E68" s="7">
        <v>111.9</v>
      </c>
      <c r="F68" s="5" t="s">
        <v>696</v>
      </c>
      <c r="G68" s="7">
        <v>96.0536578925404</v>
      </c>
      <c r="H68" s="7">
        <f t="shared" si="1"/>
        <v>1.1649738537306682</v>
      </c>
    </row>
    <row r="69" spans="1:8">
      <c r="A69" s="5" t="s">
        <v>10</v>
      </c>
      <c r="B69" s="5" t="s">
        <v>154</v>
      </c>
      <c r="C69" s="5" t="s">
        <v>155</v>
      </c>
      <c r="D69" s="5">
        <v>358</v>
      </c>
      <c r="E69" s="7">
        <v>110.7</v>
      </c>
      <c r="F69" s="5" t="s">
        <v>696</v>
      </c>
      <c r="G69" s="7">
        <v>96.0536578925404</v>
      </c>
      <c r="H69" s="7">
        <f t="shared" si="1"/>
        <v>1.1524808365324841</v>
      </c>
    </row>
    <row r="70" spans="1:8">
      <c r="A70" s="5" t="s">
        <v>28</v>
      </c>
      <c r="B70" s="5" t="s">
        <v>156</v>
      </c>
      <c r="C70" s="5" t="s">
        <v>157</v>
      </c>
      <c r="D70" s="5">
        <v>290</v>
      </c>
      <c r="E70" s="7">
        <v>110.6</v>
      </c>
      <c r="F70" s="5" t="s">
        <v>696</v>
      </c>
      <c r="G70" s="7">
        <v>96.0536578925404</v>
      </c>
      <c r="H70" s="7">
        <f t="shared" si="1"/>
        <v>1.1514397517659687</v>
      </c>
    </row>
    <row r="71" spans="1:8">
      <c r="A71" s="5" t="s">
        <v>98</v>
      </c>
      <c r="B71" s="5" t="s">
        <v>158</v>
      </c>
      <c r="C71" s="5" t="s">
        <v>159</v>
      </c>
      <c r="D71" s="5">
        <v>155</v>
      </c>
      <c r="E71" s="7">
        <v>110.1</v>
      </c>
      <c r="F71" s="5" t="s">
        <v>696</v>
      </c>
      <c r="G71" s="7">
        <v>96.0536578925404</v>
      </c>
      <c r="H71" s="7">
        <f t="shared" si="1"/>
        <v>1.146234327933392</v>
      </c>
    </row>
    <row r="72" spans="1:8">
      <c r="A72" s="5" t="s">
        <v>20</v>
      </c>
      <c r="B72" s="5" t="s">
        <v>160</v>
      </c>
      <c r="C72" s="5" t="s">
        <v>161</v>
      </c>
      <c r="D72" s="5">
        <v>198</v>
      </c>
      <c r="E72" s="7">
        <v>109.6</v>
      </c>
      <c r="F72" s="5" t="s">
        <v>696</v>
      </c>
      <c r="G72" s="7">
        <v>96.0536578925404</v>
      </c>
      <c r="H72" s="7">
        <f t="shared" si="1"/>
        <v>1.1410289041008153</v>
      </c>
    </row>
    <row r="73" spans="1:8">
      <c r="A73" s="5" t="s">
        <v>105</v>
      </c>
      <c r="B73" s="5" t="s">
        <v>164</v>
      </c>
      <c r="C73" s="5" t="s">
        <v>165</v>
      </c>
      <c r="D73" s="5">
        <v>301</v>
      </c>
      <c r="E73" s="7">
        <v>107.9</v>
      </c>
      <c r="F73" s="5" t="s">
        <v>696</v>
      </c>
      <c r="G73" s="7">
        <v>96.0536578925404</v>
      </c>
      <c r="H73" s="7">
        <f t="shared" si="1"/>
        <v>1.1233304630700545</v>
      </c>
    </row>
    <row r="74" spans="1:8">
      <c r="A74" s="5" t="s">
        <v>10</v>
      </c>
      <c r="B74" s="5" t="s">
        <v>166</v>
      </c>
      <c r="C74" s="5" t="s">
        <v>167</v>
      </c>
      <c r="D74" s="5">
        <v>152</v>
      </c>
      <c r="E74" s="7">
        <v>107.3</v>
      </c>
      <c r="F74" s="5" t="s">
        <v>696</v>
      </c>
      <c r="G74" s="7">
        <v>96.0536578925404</v>
      </c>
      <c r="H74" s="7">
        <f t="shared" si="1"/>
        <v>1.1170839544709623</v>
      </c>
    </row>
    <row r="75" spans="1:8">
      <c r="A75" s="5" t="s">
        <v>98</v>
      </c>
      <c r="B75" s="5" t="s">
        <v>168</v>
      </c>
      <c r="C75" s="5" t="s">
        <v>699</v>
      </c>
      <c r="D75" s="5">
        <v>119</v>
      </c>
      <c r="E75" s="7">
        <v>107.2</v>
      </c>
      <c r="F75" s="5" t="s">
        <v>696</v>
      </c>
      <c r="G75" s="7">
        <v>96.0536578925404</v>
      </c>
      <c r="H75" s="7">
        <f t="shared" si="1"/>
        <v>1.1160428697044471</v>
      </c>
    </row>
    <row r="76" spans="1:8">
      <c r="A76" s="5" t="s">
        <v>6</v>
      </c>
      <c r="B76" s="5" t="s">
        <v>170</v>
      </c>
      <c r="C76" s="5" t="s">
        <v>171</v>
      </c>
      <c r="D76" s="5">
        <v>248</v>
      </c>
      <c r="E76" s="7">
        <v>106.9</v>
      </c>
      <c r="F76" s="5" t="s">
        <v>696</v>
      </c>
      <c r="G76" s="7">
        <v>96.0536578925404</v>
      </c>
      <c r="H76" s="7">
        <f t="shared" si="1"/>
        <v>1.112919615404901</v>
      </c>
    </row>
    <row r="77" spans="1:8">
      <c r="A77" s="5" t="s">
        <v>10</v>
      </c>
      <c r="B77" s="5" t="s">
        <v>172</v>
      </c>
      <c r="C77" s="5" t="s">
        <v>173</v>
      </c>
      <c r="D77" s="5">
        <v>111</v>
      </c>
      <c r="E77" s="7">
        <v>106.9</v>
      </c>
      <c r="F77" s="5" t="s">
        <v>696</v>
      </c>
      <c r="G77" s="7">
        <v>96.0536578925404</v>
      </c>
      <c r="H77" s="7">
        <f t="shared" si="1"/>
        <v>1.112919615404901</v>
      </c>
    </row>
    <row r="78" spans="1:8">
      <c r="A78" s="5" t="s">
        <v>17</v>
      </c>
      <c r="B78" s="5" t="s">
        <v>174</v>
      </c>
      <c r="C78" s="5" t="s">
        <v>175</v>
      </c>
      <c r="D78" s="5">
        <v>115</v>
      </c>
      <c r="E78" s="7">
        <v>106.6</v>
      </c>
      <c r="F78" s="5" t="s">
        <v>696</v>
      </c>
      <c r="G78" s="7">
        <v>96.0536578925404</v>
      </c>
      <c r="H78" s="7">
        <f t="shared" si="1"/>
        <v>1.109796361105355</v>
      </c>
    </row>
    <row r="79" spans="1:8">
      <c r="A79" s="5" t="s">
        <v>6</v>
      </c>
      <c r="B79" s="5" t="s">
        <v>176</v>
      </c>
      <c r="C79" s="5" t="s">
        <v>177</v>
      </c>
      <c r="D79" s="5">
        <v>318</v>
      </c>
      <c r="E79" s="7">
        <v>106.4</v>
      </c>
      <c r="F79" s="5" t="s">
        <v>696</v>
      </c>
      <c r="G79" s="7">
        <v>96.0536578925404</v>
      </c>
      <c r="H79" s="7">
        <f t="shared" si="1"/>
        <v>1.1077141915723243</v>
      </c>
    </row>
    <row r="80" spans="1:8">
      <c r="A80" s="5" t="s">
        <v>98</v>
      </c>
      <c r="B80" s="5" t="s">
        <v>178</v>
      </c>
      <c r="C80" s="5" t="s">
        <v>179</v>
      </c>
      <c r="D80" s="5">
        <v>116</v>
      </c>
      <c r="E80" s="7">
        <v>106.2</v>
      </c>
      <c r="F80" s="5" t="s">
        <v>696</v>
      </c>
      <c r="G80" s="7">
        <v>96.0536578925404</v>
      </c>
      <c r="H80" s="7">
        <f t="shared" si="1"/>
        <v>1.1056320220392937</v>
      </c>
    </row>
    <row r="81" spans="1:8">
      <c r="A81" s="5" t="s">
        <v>87</v>
      </c>
      <c r="B81" s="5" t="s">
        <v>673</v>
      </c>
      <c r="C81" s="25" t="s">
        <v>674</v>
      </c>
      <c r="D81" s="5">
        <v>418</v>
      </c>
      <c r="E81" s="7">
        <v>106.0889472067897</v>
      </c>
      <c r="F81" s="5" t="s">
        <v>694</v>
      </c>
      <c r="G81" s="7">
        <v>96.0536578925404</v>
      </c>
      <c r="H81" s="7">
        <f t="shared" si="1"/>
        <v>1.1044758683263913</v>
      </c>
    </row>
    <row r="82" spans="1:8">
      <c r="A82" s="5" t="s">
        <v>10</v>
      </c>
      <c r="B82" s="5" t="s">
        <v>180</v>
      </c>
      <c r="C82" s="5" t="s">
        <v>181</v>
      </c>
      <c r="D82" s="5">
        <v>121</v>
      </c>
      <c r="E82" s="7">
        <v>105.9</v>
      </c>
      <c r="F82" s="5" t="s">
        <v>696</v>
      </c>
      <c r="G82" s="7">
        <v>96.0536578925404</v>
      </c>
      <c r="H82" s="7">
        <f t="shared" si="1"/>
        <v>1.1025087677397476</v>
      </c>
    </row>
    <row r="83" spans="1:8">
      <c r="A83" s="5" t="s">
        <v>10</v>
      </c>
      <c r="B83" s="5" t="s">
        <v>182</v>
      </c>
      <c r="C83" s="5" t="s">
        <v>183</v>
      </c>
      <c r="D83" s="5">
        <v>189</v>
      </c>
      <c r="E83" s="7">
        <v>105.9</v>
      </c>
      <c r="F83" s="5" t="s">
        <v>696</v>
      </c>
      <c r="G83" s="7">
        <v>96.0536578925404</v>
      </c>
      <c r="H83" s="7">
        <f t="shared" si="1"/>
        <v>1.1025087677397476</v>
      </c>
    </row>
    <row r="84" spans="1:8">
      <c r="A84" s="5" t="s">
        <v>10</v>
      </c>
      <c r="B84" s="5" t="s">
        <v>184</v>
      </c>
      <c r="C84" s="5" t="s">
        <v>185</v>
      </c>
      <c r="D84" s="5">
        <v>116</v>
      </c>
      <c r="E84" s="7">
        <v>105.3</v>
      </c>
      <c r="F84" s="5" t="s">
        <v>696</v>
      </c>
      <c r="G84" s="7">
        <v>96.0536578925404</v>
      </c>
      <c r="H84" s="7">
        <f t="shared" si="1"/>
        <v>1.0962622591406554</v>
      </c>
    </row>
    <row r="85" spans="1:8">
      <c r="A85" s="5" t="s">
        <v>20</v>
      </c>
      <c r="B85" s="5" t="s">
        <v>186</v>
      </c>
      <c r="C85" s="5" t="s">
        <v>187</v>
      </c>
      <c r="D85" s="5">
        <v>109</v>
      </c>
      <c r="E85" s="7">
        <v>105.2</v>
      </c>
      <c r="F85" s="5" t="s">
        <v>696</v>
      </c>
      <c r="G85" s="7">
        <v>96.0536578925404</v>
      </c>
      <c r="H85" s="7">
        <f t="shared" si="1"/>
        <v>1.0952211743741402</v>
      </c>
    </row>
    <row r="86" spans="1:8">
      <c r="A86" s="5" t="s">
        <v>20</v>
      </c>
      <c r="B86" s="5" t="s">
        <v>188</v>
      </c>
      <c r="C86" s="5" t="s">
        <v>189</v>
      </c>
      <c r="D86" s="5">
        <v>131</v>
      </c>
      <c r="E86" s="6">
        <v>105.1</v>
      </c>
      <c r="F86" s="5" t="s">
        <v>696</v>
      </c>
      <c r="G86" s="7">
        <v>96.0536578925404</v>
      </c>
      <c r="H86" s="7">
        <f t="shared" si="1"/>
        <v>1.0941800896076248</v>
      </c>
    </row>
    <row r="87" spans="1:8">
      <c r="A87" s="5" t="s">
        <v>17</v>
      </c>
      <c r="B87" s="5" t="s">
        <v>190</v>
      </c>
      <c r="C87" s="5" t="s">
        <v>191</v>
      </c>
      <c r="D87" s="5">
        <v>121</v>
      </c>
      <c r="E87" s="7">
        <v>105.1</v>
      </c>
      <c r="F87" s="5" t="s">
        <v>696</v>
      </c>
      <c r="G87" s="7">
        <v>96.0536578925404</v>
      </c>
      <c r="H87" s="7">
        <f t="shared" si="1"/>
        <v>1.0941800896076248</v>
      </c>
    </row>
    <row r="88" spans="1:8">
      <c r="A88" s="5" t="s">
        <v>6</v>
      </c>
      <c r="B88" s="5" t="s">
        <v>192</v>
      </c>
      <c r="C88" s="5" t="s">
        <v>193</v>
      </c>
      <c r="D88" s="5">
        <v>327</v>
      </c>
      <c r="E88" s="7">
        <v>104.9</v>
      </c>
      <c r="F88" s="5" t="s">
        <v>696</v>
      </c>
      <c r="G88" s="7">
        <v>96.0536578925404</v>
      </c>
      <c r="H88" s="7">
        <f t="shared" si="1"/>
        <v>1.0920979200745942</v>
      </c>
    </row>
    <row r="89" spans="1:8">
      <c r="A89" s="5" t="s">
        <v>10</v>
      </c>
      <c r="B89" s="5" t="s">
        <v>194</v>
      </c>
      <c r="C89" s="5" t="s">
        <v>195</v>
      </c>
      <c r="D89" s="5">
        <v>338</v>
      </c>
      <c r="E89" s="7">
        <v>104.9</v>
      </c>
      <c r="F89" s="5" t="s">
        <v>696</v>
      </c>
      <c r="G89" s="7">
        <v>96.0536578925404</v>
      </c>
      <c r="H89" s="7">
        <f t="shared" si="1"/>
        <v>1.0920979200745942</v>
      </c>
    </row>
    <row r="90" spans="1:8">
      <c r="A90" s="5" t="s">
        <v>105</v>
      </c>
      <c r="B90" s="5" t="s">
        <v>196</v>
      </c>
      <c r="C90" s="5" t="s">
        <v>197</v>
      </c>
      <c r="D90" s="5">
        <v>66</v>
      </c>
      <c r="E90" s="7">
        <v>104.4</v>
      </c>
      <c r="F90" s="5" t="s">
        <v>696</v>
      </c>
      <c r="G90" s="7">
        <v>96.0536578925404</v>
      </c>
      <c r="H90" s="7">
        <f t="shared" si="1"/>
        <v>1.0868924962420174</v>
      </c>
    </row>
    <row r="91" spans="1:8">
      <c r="A91" s="5" t="s">
        <v>28</v>
      </c>
      <c r="B91" s="5" t="s">
        <v>198</v>
      </c>
      <c r="C91" s="5" t="s">
        <v>199</v>
      </c>
      <c r="D91" s="5">
        <v>216</v>
      </c>
      <c r="E91" s="7">
        <v>104.4</v>
      </c>
      <c r="F91" s="5" t="s">
        <v>696</v>
      </c>
      <c r="G91" s="7">
        <v>96.0536578925404</v>
      </c>
      <c r="H91" s="7">
        <f t="shared" si="1"/>
        <v>1.0868924962420174</v>
      </c>
    </row>
    <row r="92" spans="1:8">
      <c r="A92" s="5" t="s">
        <v>105</v>
      </c>
      <c r="B92" s="5" t="s">
        <v>200</v>
      </c>
      <c r="C92" s="5" t="s">
        <v>201</v>
      </c>
      <c r="D92" s="5">
        <v>133</v>
      </c>
      <c r="E92" s="7">
        <v>103.8</v>
      </c>
      <c r="F92" s="5" t="s">
        <v>696</v>
      </c>
      <c r="G92" s="7">
        <v>96.0536578925404</v>
      </c>
      <c r="H92" s="7">
        <f t="shared" si="1"/>
        <v>1.0806459876429253</v>
      </c>
    </row>
    <row r="93" spans="1:8">
      <c r="A93" s="5" t="s">
        <v>10</v>
      </c>
      <c r="B93" s="5" t="s">
        <v>202</v>
      </c>
      <c r="C93" s="5" t="s">
        <v>203</v>
      </c>
      <c r="D93" s="5">
        <v>285</v>
      </c>
      <c r="E93" s="7">
        <v>103.7</v>
      </c>
      <c r="F93" s="5" t="s">
        <v>696</v>
      </c>
      <c r="G93" s="7">
        <v>96.0536578925404</v>
      </c>
      <c r="H93" s="7">
        <f t="shared" si="1"/>
        <v>1.0796049028764101</v>
      </c>
    </row>
    <row r="94" spans="1:8">
      <c r="A94" s="5" t="s">
        <v>105</v>
      </c>
      <c r="B94" s="5" t="s">
        <v>204</v>
      </c>
      <c r="C94" s="5" t="s">
        <v>205</v>
      </c>
      <c r="D94" s="5">
        <v>364</v>
      </c>
      <c r="E94" s="7">
        <v>103.1</v>
      </c>
      <c r="F94" s="5" t="s">
        <v>696</v>
      </c>
      <c r="G94" s="7">
        <v>96.0536578925404</v>
      </c>
      <c r="H94" s="7">
        <f t="shared" si="1"/>
        <v>1.0733583942773179</v>
      </c>
    </row>
    <row r="95" spans="1:8">
      <c r="A95" s="5" t="s">
        <v>6</v>
      </c>
      <c r="B95" s="5" t="s">
        <v>206</v>
      </c>
      <c r="C95" s="5" t="s">
        <v>207</v>
      </c>
      <c r="D95" s="5">
        <v>394</v>
      </c>
      <c r="E95" s="7">
        <v>102.8</v>
      </c>
      <c r="F95" s="5" t="s">
        <v>696</v>
      </c>
      <c r="G95" s="7">
        <v>96.0536578925404</v>
      </c>
      <c r="H95" s="7">
        <f t="shared" si="1"/>
        <v>1.0702351399777721</v>
      </c>
    </row>
    <row r="96" spans="1:8">
      <c r="A96" s="5" t="s">
        <v>23</v>
      </c>
      <c r="B96" s="5" t="s">
        <v>210</v>
      </c>
      <c r="C96" s="5" t="s">
        <v>211</v>
      </c>
      <c r="D96" s="5">
        <v>200</v>
      </c>
      <c r="E96" s="7">
        <v>102.1</v>
      </c>
      <c r="F96" s="5" t="s">
        <v>696</v>
      </c>
      <c r="G96" s="7">
        <v>96.0536578925404</v>
      </c>
      <c r="H96" s="7">
        <f t="shared" si="1"/>
        <v>1.0629475466121645</v>
      </c>
    </row>
    <row r="97" spans="1:8">
      <c r="A97" s="5" t="s">
        <v>10</v>
      </c>
      <c r="B97" s="5" t="s">
        <v>212</v>
      </c>
      <c r="C97" s="5" t="s">
        <v>213</v>
      </c>
      <c r="D97" s="5">
        <v>60</v>
      </c>
      <c r="E97" s="7">
        <v>101.9</v>
      </c>
      <c r="F97" s="5" t="s">
        <v>696</v>
      </c>
      <c r="G97" s="7">
        <v>96.0536578925404</v>
      </c>
      <c r="H97" s="7">
        <f t="shared" si="1"/>
        <v>1.0608653770791341</v>
      </c>
    </row>
    <row r="98" spans="1:8">
      <c r="A98" s="5" t="s">
        <v>23</v>
      </c>
      <c r="B98" s="5" t="s">
        <v>214</v>
      </c>
      <c r="C98" s="5" t="s">
        <v>215</v>
      </c>
      <c r="D98" s="5">
        <v>323</v>
      </c>
      <c r="E98" s="7">
        <v>101.8</v>
      </c>
      <c r="F98" s="5" t="s">
        <v>696</v>
      </c>
      <c r="G98" s="7">
        <v>96.0536578925404</v>
      </c>
      <c r="H98" s="7">
        <f t="shared" si="1"/>
        <v>1.0598242923126187</v>
      </c>
    </row>
    <row r="99" spans="1:8">
      <c r="A99" s="5" t="s">
        <v>6</v>
      </c>
      <c r="B99" s="5" t="s">
        <v>216</v>
      </c>
      <c r="C99" s="5" t="s">
        <v>217</v>
      </c>
      <c r="D99" s="5">
        <v>278</v>
      </c>
      <c r="E99" s="7">
        <v>101.7</v>
      </c>
      <c r="F99" s="5" t="s">
        <v>696</v>
      </c>
      <c r="G99" s="7">
        <v>96.0536578925404</v>
      </c>
      <c r="H99" s="7">
        <f t="shared" si="1"/>
        <v>1.0587832075461032</v>
      </c>
    </row>
    <row r="100" spans="1:8">
      <c r="A100" s="5" t="s">
        <v>6</v>
      </c>
      <c r="B100" s="5" t="s">
        <v>218</v>
      </c>
      <c r="C100" s="5" t="s">
        <v>219</v>
      </c>
      <c r="D100" s="5">
        <v>278</v>
      </c>
      <c r="E100" s="7">
        <v>101.4</v>
      </c>
      <c r="F100" s="5" t="s">
        <v>696</v>
      </c>
      <c r="G100" s="7">
        <v>96.0536578925404</v>
      </c>
      <c r="H100" s="7">
        <f t="shared" si="1"/>
        <v>1.0556599532465574</v>
      </c>
    </row>
    <row r="101" spans="1:8">
      <c r="A101" s="5" t="s">
        <v>87</v>
      </c>
      <c r="B101" s="5" t="s">
        <v>220</v>
      </c>
      <c r="C101" s="5" t="s">
        <v>221</v>
      </c>
      <c r="D101" s="5">
        <v>136</v>
      </c>
      <c r="E101" s="7">
        <v>101.2</v>
      </c>
      <c r="F101" s="5" t="s">
        <v>696</v>
      </c>
      <c r="G101" s="7">
        <v>96.0536578925404</v>
      </c>
      <c r="H101" s="7">
        <f t="shared" si="1"/>
        <v>1.0535777837135265</v>
      </c>
    </row>
    <row r="102" spans="1:8">
      <c r="A102" s="5" t="s">
        <v>10</v>
      </c>
      <c r="B102" s="5" t="s">
        <v>222</v>
      </c>
      <c r="C102" s="5" t="s">
        <v>223</v>
      </c>
      <c r="D102" s="5">
        <v>98</v>
      </c>
      <c r="E102" s="7">
        <v>100.9</v>
      </c>
      <c r="F102" s="5" t="s">
        <v>696</v>
      </c>
      <c r="G102" s="7">
        <v>96.0536578925404</v>
      </c>
      <c r="H102" s="7">
        <f t="shared" si="1"/>
        <v>1.0504545294139807</v>
      </c>
    </row>
    <row r="103" spans="1:8">
      <c r="A103" s="5" t="s">
        <v>23</v>
      </c>
      <c r="B103" s="5" t="s">
        <v>226</v>
      </c>
      <c r="C103" s="5" t="s">
        <v>227</v>
      </c>
      <c r="D103" s="5">
        <v>204</v>
      </c>
      <c r="E103" s="7">
        <v>100.2</v>
      </c>
      <c r="F103" s="5" t="s">
        <v>696</v>
      </c>
      <c r="G103" s="7">
        <v>96.0536578925404</v>
      </c>
      <c r="H103" s="7">
        <f t="shared" si="1"/>
        <v>1.0431669360483731</v>
      </c>
    </row>
    <row r="104" spans="1:8">
      <c r="A104" s="5" t="s">
        <v>6</v>
      </c>
      <c r="B104" s="5" t="s">
        <v>228</v>
      </c>
      <c r="C104" s="5" t="s">
        <v>229</v>
      </c>
      <c r="D104" s="5">
        <v>326</v>
      </c>
      <c r="E104" s="7">
        <v>99.9</v>
      </c>
      <c r="F104" s="5" t="s">
        <v>696</v>
      </c>
      <c r="G104" s="7">
        <v>96.0536578925404</v>
      </c>
      <c r="H104" s="7">
        <f t="shared" si="1"/>
        <v>1.0400436817488272</v>
      </c>
    </row>
    <row r="105" spans="1:8">
      <c r="A105" s="5" t="s">
        <v>105</v>
      </c>
      <c r="B105" s="5" t="s">
        <v>230</v>
      </c>
      <c r="C105" s="5" t="s">
        <v>231</v>
      </c>
      <c r="D105" s="5">
        <v>98</v>
      </c>
      <c r="E105" s="7">
        <v>99.8</v>
      </c>
      <c r="F105" s="5" t="s">
        <v>696</v>
      </c>
      <c r="G105" s="7">
        <v>96.0536578925404</v>
      </c>
      <c r="H105" s="7">
        <f t="shared" si="1"/>
        <v>1.0390025969823118</v>
      </c>
    </row>
    <row r="106" spans="1:8">
      <c r="A106" s="5" t="s">
        <v>17</v>
      </c>
      <c r="B106" s="5" t="s">
        <v>232</v>
      </c>
      <c r="C106" s="5" t="s">
        <v>233</v>
      </c>
      <c r="D106" s="5">
        <v>124</v>
      </c>
      <c r="E106" s="7">
        <v>99.6</v>
      </c>
      <c r="F106" s="5" t="s">
        <v>696</v>
      </c>
      <c r="G106" s="7">
        <v>96.0536578925404</v>
      </c>
      <c r="H106" s="7">
        <f t="shared" si="1"/>
        <v>1.0369204274492809</v>
      </c>
    </row>
    <row r="107" spans="1:8">
      <c r="A107" s="5" t="s">
        <v>10</v>
      </c>
      <c r="B107" s="5" t="s">
        <v>234</v>
      </c>
      <c r="C107" s="5" t="s">
        <v>235</v>
      </c>
      <c r="D107" s="5">
        <v>69</v>
      </c>
      <c r="E107" s="7">
        <v>99.6</v>
      </c>
      <c r="F107" s="5" t="s">
        <v>696</v>
      </c>
      <c r="G107" s="7">
        <v>96.0536578925404</v>
      </c>
      <c r="H107" s="7">
        <f t="shared" si="1"/>
        <v>1.0369204274492809</v>
      </c>
    </row>
    <row r="108" spans="1:8">
      <c r="A108" s="5" t="s">
        <v>28</v>
      </c>
      <c r="B108" s="5" t="s">
        <v>236</v>
      </c>
      <c r="C108" s="5" t="s">
        <v>237</v>
      </c>
      <c r="D108" s="5">
        <v>170</v>
      </c>
      <c r="E108" s="7">
        <v>99.5</v>
      </c>
      <c r="F108" s="5" t="s">
        <v>696</v>
      </c>
      <c r="G108" s="7">
        <v>96.0536578925404</v>
      </c>
      <c r="H108" s="7">
        <f t="shared" si="1"/>
        <v>1.0358793426827657</v>
      </c>
    </row>
    <row r="109" spans="1:8">
      <c r="A109" s="5" t="s">
        <v>10</v>
      </c>
      <c r="B109" s="5" t="s">
        <v>238</v>
      </c>
      <c r="C109" s="5" t="s">
        <v>239</v>
      </c>
      <c r="D109" s="5">
        <v>208</v>
      </c>
      <c r="E109" s="7">
        <v>99.5</v>
      </c>
      <c r="F109" s="5" t="s">
        <v>696</v>
      </c>
      <c r="G109" s="7">
        <v>96.0536578925404</v>
      </c>
      <c r="H109" s="7">
        <f t="shared" si="1"/>
        <v>1.0358793426827657</v>
      </c>
    </row>
    <row r="110" spans="1:8">
      <c r="A110" s="5" t="s">
        <v>105</v>
      </c>
      <c r="B110" s="5" t="s">
        <v>240</v>
      </c>
      <c r="C110" s="5" t="s">
        <v>241</v>
      </c>
      <c r="D110" s="5">
        <v>309</v>
      </c>
      <c r="E110" s="7">
        <v>97.3</v>
      </c>
      <c r="F110" s="5" t="s">
        <v>696</v>
      </c>
      <c r="G110" s="7">
        <v>96.0536578925404</v>
      </c>
      <c r="H110" s="7">
        <f t="shared" si="1"/>
        <v>1.0129754778194282</v>
      </c>
    </row>
    <row r="111" spans="1:8">
      <c r="A111" s="5" t="s">
        <v>20</v>
      </c>
      <c r="B111" s="5" t="s">
        <v>242</v>
      </c>
      <c r="C111" s="5" t="s">
        <v>243</v>
      </c>
      <c r="D111" s="5">
        <v>94</v>
      </c>
      <c r="E111" s="7">
        <v>97.3</v>
      </c>
      <c r="F111" s="5" t="s">
        <v>696</v>
      </c>
      <c r="G111" s="7">
        <v>96.0536578925404</v>
      </c>
      <c r="H111" s="7">
        <f t="shared" si="1"/>
        <v>1.0129754778194282</v>
      </c>
    </row>
    <row r="112" spans="1:8">
      <c r="A112" s="5" t="s">
        <v>17</v>
      </c>
      <c r="B112" s="5" t="s">
        <v>244</v>
      </c>
      <c r="C112" s="5" t="s">
        <v>245</v>
      </c>
      <c r="D112" s="5">
        <v>76</v>
      </c>
      <c r="E112" s="7">
        <v>97.2</v>
      </c>
      <c r="F112" s="5" t="s">
        <v>696</v>
      </c>
      <c r="G112" s="7">
        <v>96.0536578925404</v>
      </c>
      <c r="H112" s="7">
        <f t="shared" si="1"/>
        <v>1.0119343930529128</v>
      </c>
    </row>
    <row r="113" spans="1:8">
      <c r="A113" s="5" t="s">
        <v>6</v>
      </c>
      <c r="B113" s="5" t="s">
        <v>246</v>
      </c>
      <c r="C113" s="5" t="s">
        <v>247</v>
      </c>
      <c r="D113" s="5">
        <v>246</v>
      </c>
      <c r="E113" s="7">
        <v>97.1</v>
      </c>
      <c r="F113" s="5" t="s">
        <v>696</v>
      </c>
      <c r="G113" s="7">
        <v>96.0536578925404</v>
      </c>
      <c r="H113" s="7">
        <f t="shared" si="1"/>
        <v>1.0108933082863973</v>
      </c>
    </row>
    <row r="114" spans="1:8">
      <c r="A114" s="5" t="s">
        <v>10</v>
      </c>
      <c r="B114" s="5" t="s">
        <v>248</v>
      </c>
      <c r="C114" s="5" t="s">
        <v>249</v>
      </c>
      <c r="D114" s="5">
        <v>105</v>
      </c>
      <c r="E114" s="7">
        <v>96.9</v>
      </c>
      <c r="F114" s="5" t="s">
        <v>696</v>
      </c>
      <c r="G114" s="7">
        <v>96.0536578925404</v>
      </c>
      <c r="H114" s="7">
        <f t="shared" si="1"/>
        <v>1.0088111387533669</v>
      </c>
    </row>
    <row r="115" spans="1:8">
      <c r="A115" s="5" t="s">
        <v>10</v>
      </c>
      <c r="B115" s="5" t="s">
        <v>250</v>
      </c>
      <c r="C115" s="5" t="s">
        <v>251</v>
      </c>
      <c r="D115" s="5">
        <v>51</v>
      </c>
      <c r="E115" s="7">
        <v>96.9</v>
      </c>
      <c r="F115" s="5" t="s">
        <v>696</v>
      </c>
      <c r="G115" s="7">
        <v>96.0536578925404</v>
      </c>
      <c r="H115" s="7">
        <f t="shared" si="1"/>
        <v>1.0088111387533669</v>
      </c>
    </row>
    <row r="116" spans="1:8">
      <c r="A116" s="5" t="s">
        <v>17</v>
      </c>
      <c r="B116" s="5" t="s">
        <v>252</v>
      </c>
      <c r="C116" s="5" t="s">
        <v>253</v>
      </c>
      <c r="D116" s="5">
        <v>106</v>
      </c>
      <c r="E116" s="7">
        <v>96.5</v>
      </c>
      <c r="F116" s="5" t="s">
        <v>696</v>
      </c>
      <c r="G116" s="7">
        <v>96.0536578925404</v>
      </c>
      <c r="H116" s="7">
        <f t="shared" si="1"/>
        <v>1.0046467996873054</v>
      </c>
    </row>
    <row r="117" spans="1:8">
      <c r="A117" s="5" t="s">
        <v>28</v>
      </c>
      <c r="B117" s="5" t="s">
        <v>254</v>
      </c>
      <c r="C117" s="5" t="s">
        <v>255</v>
      </c>
      <c r="D117" s="5">
        <v>52</v>
      </c>
      <c r="E117" s="7">
        <v>96.5</v>
      </c>
      <c r="F117" s="5" t="s">
        <v>696</v>
      </c>
      <c r="G117" s="7">
        <v>96.0536578925404</v>
      </c>
      <c r="H117" s="7">
        <f t="shared" si="1"/>
        <v>1.0046467996873054</v>
      </c>
    </row>
    <row r="118" spans="1:8">
      <c r="A118" s="5" t="s">
        <v>20</v>
      </c>
      <c r="B118" s="5" t="s">
        <v>256</v>
      </c>
      <c r="C118" s="5" t="s">
        <v>257</v>
      </c>
      <c r="D118" s="5">
        <v>138</v>
      </c>
      <c r="E118" s="7">
        <v>96.3</v>
      </c>
      <c r="F118" s="5" t="s">
        <v>696</v>
      </c>
      <c r="G118" s="7">
        <v>96.0536578925404</v>
      </c>
      <c r="H118" s="7">
        <f t="shared" si="1"/>
        <v>1.0025646301542748</v>
      </c>
    </row>
    <row r="119" spans="1:8">
      <c r="A119" s="5" t="s">
        <v>98</v>
      </c>
      <c r="B119" s="5" t="s">
        <v>258</v>
      </c>
      <c r="C119" s="5" t="s">
        <v>259</v>
      </c>
      <c r="D119" s="5">
        <v>99</v>
      </c>
      <c r="E119" s="7">
        <v>96.1</v>
      </c>
      <c r="F119" s="5" t="s">
        <v>696</v>
      </c>
      <c r="G119" s="7">
        <v>96.0536578925404</v>
      </c>
      <c r="H119" s="7">
        <f t="shared" si="1"/>
        <v>1.0004824606212439</v>
      </c>
    </row>
    <row r="120" spans="1:8">
      <c r="A120" s="5" t="s">
        <v>98</v>
      </c>
      <c r="B120" s="5" t="s">
        <v>260</v>
      </c>
      <c r="C120" s="5" t="s">
        <v>261</v>
      </c>
      <c r="D120" s="5">
        <v>134</v>
      </c>
      <c r="E120" s="7">
        <v>95.5</v>
      </c>
      <c r="F120" s="5" t="s">
        <v>696</v>
      </c>
      <c r="G120" s="7">
        <v>96.0536578925404</v>
      </c>
      <c r="H120" s="7">
        <f t="shared" si="1"/>
        <v>0.99423595202215198</v>
      </c>
    </row>
    <row r="121" spans="1:8">
      <c r="A121" s="5" t="s">
        <v>20</v>
      </c>
      <c r="B121" s="5" t="s">
        <v>262</v>
      </c>
      <c r="C121" s="5" t="s">
        <v>263</v>
      </c>
      <c r="D121" s="5">
        <v>254</v>
      </c>
      <c r="E121" s="7">
        <v>95.4</v>
      </c>
      <c r="F121" s="5" t="s">
        <v>696</v>
      </c>
      <c r="G121" s="7">
        <v>96.0536578925404</v>
      </c>
      <c r="H121" s="7">
        <f t="shared" si="1"/>
        <v>0.99319486725563677</v>
      </c>
    </row>
    <row r="122" spans="1:8">
      <c r="A122" s="5" t="s">
        <v>98</v>
      </c>
      <c r="B122" s="5" t="s">
        <v>264</v>
      </c>
      <c r="C122" s="5" t="s">
        <v>265</v>
      </c>
      <c r="D122" s="5">
        <v>100</v>
      </c>
      <c r="E122" s="7">
        <v>95.1</v>
      </c>
      <c r="F122" s="5" t="s">
        <v>696</v>
      </c>
      <c r="G122" s="7">
        <v>96.0536578925404</v>
      </c>
      <c r="H122" s="7">
        <f t="shared" si="1"/>
        <v>0.99007161295609059</v>
      </c>
    </row>
    <row r="123" spans="1:8">
      <c r="A123" s="5" t="s">
        <v>20</v>
      </c>
      <c r="B123" s="5" t="s">
        <v>266</v>
      </c>
      <c r="C123" s="5" t="s">
        <v>267</v>
      </c>
      <c r="D123" s="5">
        <v>85</v>
      </c>
      <c r="E123" s="7">
        <v>94.7</v>
      </c>
      <c r="F123" s="5" t="s">
        <v>696</v>
      </c>
      <c r="G123" s="7">
        <v>96.0536578925404</v>
      </c>
      <c r="H123" s="7">
        <f t="shared" si="1"/>
        <v>0.9859072738900293</v>
      </c>
    </row>
    <row r="124" spans="1:8">
      <c r="A124" s="5" t="s">
        <v>98</v>
      </c>
      <c r="B124" s="5" t="s">
        <v>268</v>
      </c>
      <c r="C124" s="5" t="s">
        <v>269</v>
      </c>
      <c r="D124" s="5">
        <v>91</v>
      </c>
      <c r="E124" s="7">
        <v>94.7</v>
      </c>
      <c r="F124" s="5" t="s">
        <v>696</v>
      </c>
      <c r="G124" s="7">
        <v>96.0536578925404</v>
      </c>
      <c r="H124" s="7">
        <f t="shared" si="1"/>
        <v>0.9859072738900293</v>
      </c>
    </row>
    <row r="125" spans="1:8">
      <c r="A125" s="5" t="s">
        <v>17</v>
      </c>
      <c r="B125" s="5" t="s">
        <v>270</v>
      </c>
      <c r="C125" s="5" t="s">
        <v>271</v>
      </c>
      <c r="D125" s="5">
        <v>74</v>
      </c>
      <c r="E125" s="7">
        <v>94.4</v>
      </c>
      <c r="F125" s="5" t="s">
        <v>696</v>
      </c>
      <c r="G125" s="7">
        <v>96.0536578925404</v>
      </c>
      <c r="H125" s="7">
        <f t="shared" si="1"/>
        <v>0.98278401959048334</v>
      </c>
    </row>
    <row r="126" spans="1:8">
      <c r="A126" s="5" t="s">
        <v>20</v>
      </c>
      <c r="B126" s="5" t="s">
        <v>272</v>
      </c>
      <c r="C126" s="5" t="s">
        <v>273</v>
      </c>
      <c r="D126" s="5">
        <v>159</v>
      </c>
      <c r="E126" s="7">
        <v>94.2</v>
      </c>
      <c r="F126" s="5" t="s">
        <v>696</v>
      </c>
      <c r="G126" s="7">
        <v>96.0536578925404</v>
      </c>
      <c r="H126" s="7">
        <f t="shared" si="1"/>
        <v>0.98070185005745258</v>
      </c>
    </row>
    <row r="127" spans="1:8">
      <c r="A127" s="5" t="s">
        <v>28</v>
      </c>
      <c r="B127" s="5" t="s">
        <v>274</v>
      </c>
      <c r="C127" s="5" t="s">
        <v>275</v>
      </c>
      <c r="D127" s="5">
        <v>53</v>
      </c>
      <c r="E127" s="7">
        <v>94.1</v>
      </c>
      <c r="F127" s="5" t="s">
        <v>696</v>
      </c>
      <c r="G127" s="7">
        <v>96.0536578925404</v>
      </c>
      <c r="H127" s="7">
        <f t="shared" si="1"/>
        <v>0.97966076529093715</v>
      </c>
    </row>
    <row r="128" spans="1:8">
      <c r="A128" s="5" t="s">
        <v>98</v>
      </c>
      <c r="B128" s="5" t="s">
        <v>276</v>
      </c>
      <c r="C128" s="5" t="s">
        <v>277</v>
      </c>
      <c r="D128" s="5">
        <v>235</v>
      </c>
      <c r="E128" s="7">
        <v>93.9</v>
      </c>
      <c r="F128" s="5" t="s">
        <v>696</v>
      </c>
      <c r="G128" s="7">
        <v>96.0536578925404</v>
      </c>
      <c r="H128" s="7">
        <f t="shared" si="1"/>
        <v>0.97757859575790662</v>
      </c>
    </row>
    <row r="129" spans="1:8">
      <c r="A129" s="5" t="s">
        <v>6</v>
      </c>
      <c r="B129" s="5" t="s">
        <v>278</v>
      </c>
      <c r="C129" s="5" t="s">
        <v>279</v>
      </c>
      <c r="D129" s="5">
        <v>193</v>
      </c>
      <c r="E129" s="7">
        <v>93.4</v>
      </c>
      <c r="F129" s="5" t="s">
        <v>696</v>
      </c>
      <c r="G129" s="7">
        <v>96.0536578925404</v>
      </c>
      <c r="H129" s="7">
        <f t="shared" si="1"/>
        <v>0.9723731719253299</v>
      </c>
    </row>
    <row r="130" spans="1:8">
      <c r="A130" s="5" t="s">
        <v>28</v>
      </c>
      <c r="B130" s="5" t="s">
        <v>280</v>
      </c>
      <c r="C130" s="5" t="s">
        <v>281</v>
      </c>
      <c r="D130" s="5">
        <v>314</v>
      </c>
      <c r="E130" s="7">
        <v>93</v>
      </c>
      <c r="F130" s="5" t="s">
        <v>696</v>
      </c>
      <c r="G130" s="7">
        <v>96.0536578925404</v>
      </c>
      <c r="H130" s="7">
        <f t="shared" si="1"/>
        <v>0.9682088328592684</v>
      </c>
    </row>
    <row r="131" spans="1:8">
      <c r="A131" s="5" t="s">
        <v>20</v>
      </c>
      <c r="B131" s="5" t="s">
        <v>282</v>
      </c>
      <c r="C131" s="5" t="s">
        <v>283</v>
      </c>
      <c r="D131" s="5">
        <v>183</v>
      </c>
      <c r="E131" s="7">
        <v>93</v>
      </c>
      <c r="F131" s="5" t="s">
        <v>696</v>
      </c>
      <c r="G131" s="7">
        <v>96.0536578925404</v>
      </c>
      <c r="H131" s="7">
        <f t="shared" ref="H131:H194" si="2">E131/G131</f>
        <v>0.9682088328592684</v>
      </c>
    </row>
    <row r="132" spans="1:8">
      <c r="A132" s="5" t="s">
        <v>20</v>
      </c>
      <c r="B132" s="5" t="s">
        <v>284</v>
      </c>
      <c r="C132" s="5" t="s">
        <v>285</v>
      </c>
      <c r="D132" s="5">
        <v>200</v>
      </c>
      <c r="E132" s="7">
        <v>92.6</v>
      </c>
      <c r="F132" s="5" t="s">
        <v>696</v>
      </c>
      <c r="G132" s="7">
        <v>96.0536578925404</v>
      </c>
      <c r="H132" s="7">
        <f t="shared" si="2"/>
        <v>0.964044493793207</v>
      </c>
    </row>
    <row r="133" spans="1:8">
      <c r="A133" s="5" t="s">
        <v>20</v>
      </c>
      <c r="B133" s="5" t="s">
        <v>286</v>
      </c>
      <c r="C133" s="5" t="s">
        <v>287</v>
      </c>
      <c r="D133" s="5">
        <v>92</v>
      </c>
      <c r="E133" s="7">
        <v>92.3</v>
      </c>
      <c r="F133" s="5" t="s">
        <v>696</v>
      </c>
      <c r="G133" s="7">
        <v>96.0536578925404</v>
      </c>
      <c r="H133" s="7">
        <f t="shared" si="2"/>
        <v>0.96092123949366104</v>
      </c>
    </row>
    <row r="134" spans="1:8">
      <c r="A134" s="5" t="s">
        <v>17</v>
      </c>
      <c r="B134" s="5" t="s">
        <v>288</v>
      </c>
      <c r="C134" s="5" t="s">
        <v>289</v>
      </c>
      <c r="D134" s="5">
        <v>106</v>
      </c>
      <c r="E134" s="7">
        <v>92</v>
      </c>
      <c r="F134" s="5" t="s">
        <v>696</v>
      </c>
      <c r="G134" s="7">
        <v>96.0536578925404</v>
      </c>
      <c r="H134" s="7">
        <f t="shared" si="2"/>
        <v>0.95779798519411508</v>
      </c>
    </row>
    <row r="135" spans="1:8">
      <c r="A135" s="5" t="s">
        <v>10</v>
      </c>
      <c r="B135" s="5" t="s">
        <v>290</v>
      </c>
      <c r="C135" s="5" t="s">
        <v>291</v>
      </c>
      <c r="D135" s="5">
        <v>117</v>
      </c>
      <c r="E135" s="7">
        <v>91.9</v>
      </c>
      <c r="F135" s="5" t="s">
        <v>696</v>
      </c>
      <c r="G135" s="7">
        <v>96.0536578925404</v>
      </c>
      <c r="H135" s="7">
        <f t="shared" si="2"/>
        <v>0.95675690042759975</v>
      </c>
    </row>
    <row r="136" spans="1:8">
      <c r="A136" s="5" t="s">
        <v>98</v>
      </c>
      <c r="B136" s="5" t="s">
        <v>292</v>
      </c>
      <c r="C136" s="5" t="s">
        <v>293</v>
      </c>
      <c r="D136" s="5">
        <v>58</v>
      </c>
      <c r="E136" s="7">
        <v>91.2</v>
      </c>
      <c r="F136" s="5" t="s">
        <v>696</v>
      </c>
      <c r="G136" s="7">
        <v>96.0536578925404</v>
      </c>
      <c r="H136" s="7">
        <f t="shared" si="2"/>
        <v>0.94946930706199228</v>
      </c>
    </row>
    <row r="137" spans="1:8">
      <c r="A137" s="5" t="s">
        <v>98</v>
      </c>
      <c r="B137" s="5" t="s">
        <v>294</v>
      </c>
      <c r="C137" s="5" t="s">
        <v>295</v>
      </c>
      <c r="D137" s="5">
        <v>104</v>
      </c>
      <c r="E137" s="7">
        <v>90.8</v>
      </c>
      <c r="F137" s="5" t="s">
        <v>696</v>
      </c>
      <c r="G137" s="7">
        <v>96.0536578925404</v>
      </c>
      <c r="H137" s="7">
        <f t="shared" si="2"/>
        <v>0.94530496799593089</v>
      </c>
    </row>
    <row r="138" spans="1:8">
      <c r="A138" s="5" t="s">
        <v>17</v>
      </c>
      <c r="B138" s="5" t="s">
        <v>296</v>
      </c>
      <c r="C138" s="5" t="s">
        <v>297</v>
      </c>
      <c r="D138" s="5">
        <v>113</v>
      </c>
      <c r="E138" s="7">
        <v>90.5</v>
      </c>
      <c r="F138" s="5" t="s">
        <v>696</v>
      </c>
      <c r="G138" s="7">
        <v>96.0536578925404</v>
      </c>
      <c r="H138" s="7">
        <f t="shared" si="2"/>
        <v>0.94218171369638493</v>
      </c>
    </row>
    <row r="139" spans="1:8">
      <c r="A139" s="5" t="s">
        <v>6</v>
      </c>
      <c r="B139" s="5" t="s">
        <v>298</v>
      </c>
      <c r="C139" s="5" t="s">
        <v>299</v>
      </c>
      <c r="D139" s="5">
        <v>310</v>
      </c>
      <c r="E139" s="7">
        <v>90</v>
      </c>
      <c r="F139" s="5" t="s">
        <v>696</v>
      </c>
      <c r="G139" s="7">
        <v>96.0536578925404</v>
      </c>
      <c r="H139" s="7">
        <f t="shared" si="2"/>
        <v>0.93697628986380821</v>
      </c>
    </row>
    <row r="140" spans="1:8">
      <c r="A140" s="5" t="s">
        <v>105</v>
      </c>
      <c r="B140" s="5" t="s">
        <v>300</v>
      </c>
      <c r="C140" s="5" t="s">
        <v>301</v>
      </c>
      <c r="D140" s="5">
        <v>90</v>
      </c>
      <c r="E140" s="7">
        <v>90</v>
      </c>
      <c r="F140" s="5" t="s">
        <v>696</v>
      </c>
      <c r="G140" s="7">
        <v>96.0536578925404</v>
      </c>
      <c r="H140" s="7">
        <f t="shared" si="2"/>
        <v>0.93697628986380821</v>
      </c>
    </row>
    <row r="141" spans="1:8">
      <c r="A141" s="5" t="s">
        <v>17</v>
      </c>
      <c r="B141" s="5" t="s">
        <v>302</v>
      </c>
      <c r="C141" s="5" t="s">
        <v>303</v>
      </c>
      <c r="D141" s="5">
        <v>89</v>
      </c>
      <c r="E141" s="7">
        <v>89.9</v>
      </c>
      <c r="F141" s="5" t="s">
        <v>696</v>
      </c>
      <c r="G141" s="7">
        <v>96.0536578925404</v>
      </c>
      <c r="H141" s="7">
        <f t="shared" si="2"/>
        <v>0.93593520509729289</v>
      </c>
    </row>
    <row r="142" spans="1:8">
      <c r="A142" s="5" t="s">
        <v>20</v>
      </c>
      <c r="B142" s="5" t="s">
        <v>304</v>
      </c>
      <c r="C142" s="5" t="s">
        <v>305</v>
      </c>
      <c r="D142" s="5">
        <v>57</v>
      </c>
      <c r="E142" s="7">
        <v>89.9</v>
      </c>
      <c r="F142" s="5" t="s">
        <v>696</v>
      </c>
      <c r="G142" s="7">
        <v>96.0536578925404</v>
      </c>
      <c r="H142" s="7">
        <f t="shared" si="2"/>
        <v>0.93593520509729289</v>
      </c>
    </row>
    <row r="143" spans="1:8">
      <c r="A143" s="5" t="s">
        <v>6</v>
      </c>
      <c r="B143" s="5" t="s">
        <v>306</v>
      </c>
      <c r="C143" s="5" t="s">
        <v>307</v>
      </c>
      <c r="D143" s="5">
        <v>163</v>
      </c>
      <c r="E143" s="7">
        <v>89.7</v>
      </c>
      <c r="F143" s="5" t="s">
        <v>696</v>
      </c>
      <c r="G143" s="7">
        <v>96.0536578925404</v>
      </c>
      <c r="H143" s="7">
        <f t="shared" si="2"/>
        <v>0.93385303556426214</v>
      </c>
    </row>
    <row r="144" spans="1:8">
      <c r="A144" s="5" t="s">
        <v>20</v>
      </c>
      <c r="B144" s="5" t="s">
        <v>308</v>
      </c>
      <c r="C144" s="5" t="s">
        <v>309</v>
      </c>
      <c r="D144" s="5">
        <v>151</v>
      </c>
      <c r="E144" s="7">
        <v>89.7</v>
      </c>
      <c r="F144" s="5" t="s">
        <v>696</v>
      </c>
      <c r="G144" s="7">
        <v>96.0536578925404</v>
      </c>
      <c r="H144" s="7">
        <f t="shared" si="2"/>
        <v>0.93385303556426214</v>
      </c>
    </row>
    <row r="145" spans="1:8">
      <c r="A145" s="5" t="s">
        <v>87</v>
      </c>
      <c r="B145" s="5" t="s">
        <v>310</v>
      </c>
      <c r="C145" s="5" t="s">
        <v>311</v>
      </c>
      <c r="D145" s="5">
        <v>105</v>
      </c>
      <c r="E145" s="7">
        <v>89.6</v>
      </c>
      <c r="F145" s="5" t="s">
        <v>696</v>
      </c>
      <c r="G145" s="7">
        <v>96.0536578925404</v>
      </c>
      <c r="H145" s="7">
        <f t="shared" si="2"/>
        <v>0.9328119507977467</v>
      </c>
    </row>
    <row r="146" spans="1:8">
      <c r="A146" s="5" t="s">
        <v>98</v>
      </c>
      <c r="B146" s="5" t="s">
        <v>312</v>
      </c>
      <c r="C146" s="5" t="s">
        <v>313</v>
      </c>
      <c r="D146" s="5">
        <v>111</v>
      </c>
      <c r="E146" s="7">
        <v>89.6</v>
      </c>
      <c r="F146" s="5" t="s">
        <v>696</v>
      </c>
      <c r="G146" s="7">
        <v>96.0536578925404</v>
      </c>
      <c r="H146" s="7">
        <f t="shared" si="2"/>
        <v>0.9328119507977467</v>
      </c>
    </row>
    <row r="147" spans="1:8">
      <c r="A147" s="5" t="s">
        <v>6</v>
      </c>
      <c r="B147" s="5" t="s">
        <v>314</v>
      </c>
      <c r="C147" s="5" t="s">
        <v>315</v>
      </c>
      <c r="D147" s="5">
        <v>181</v>
      </c>
      <c r="E147" s="7">
        <v>89.6</v>
      </c>
      <c r="F147" s="5" t="s">
        <v>696</v>
      </c>
      <c r="G147" s="7">
        <v>96.0536578925404</v>
      </c>
      <c r="H147" s="7">
        <f t="shared" si="2"/>
        <v>0.9328119507977467</v>
      </c>
    </row>
    <row r="148" spans="1:8">
      <c r="A148" s="5" t="s">
        <v>20</v>
      </c>
      <c r="B148" s="5" t="s">
        <v>316</v>
      </c>
      <c r="C148" s="5" t="s">
        <v>317</v>
      </c>
      <c r="D148" s="5">
        <v>164</v>
      </c>
      <c r="E148" s="7">
        <v>89.2</v>
      </c>
      <c r="F148" s="5" t="s">
        <v>696</v>
      </c>
      <c r="G148" s="7">
        <v>96.0536578925404</v>
      </c>
      <c r="H148" s="7">
        <f t="shared" si="2"/>
        <v>0.92864761173168542</v>
      </c>
    </row>
    <row r="149" spans="1:8">
      <c r="A149" s="5" t="s">
        <v>6</v>
      </c>
      <c r="B149" s="5" t="s">
        <v>318</v>
      </c>
      <c r="C149" s="5" t="s">
        <v>319</v>
      </c>
      <c r="D149" s="5">
        <v>249</v>
      </c>
      <c r="E149" s="7">
        <v>89.2</v>
      </c>
      <c r="F149" s="5" t="s">
        <v>696</v>
      </c>
      <c r="G149" s="7">
        <v>96.0536578925404</v>
      </c>
      <c r="H149" s="7">
        <f t="shared" si="2"/>
        <v>0.92864761173168542</v>
      </c>
    </row>
    <row r="150" spans="1:8">
      <c r="A150" s="5" t="s">
        <v>105</v>
      </c>
      <c r="B150" s="5" t="s">
        <v>320</v>
      </c>
      <c r="C150" s="5" t="s">
        <v>321</v>
      </c>
      <c r="D150" s="5">
        <v>155</v>
      </c>
      <c r="E150" s="7">
        <v>89.2</v>
      </c>
      <c r="F150" s="5" t="s">
        <v>696</v>
      </c>
      <c r="G150" s="7">
        <v>96.0536578925404</v>
      </c>
      <c r="H150" s="7">
        <f t="shared" si="2"/>
        <v>0.92864761173168542</v>
      </c>
    </row>
    <row r="151" spans="1:8">
      <c r="A151" s="5" t="s">
        <v>98</v>
      </c>
      <c r="B151" s="5" t="s">
        <v>322</v>
      </c>
      <c r="C151" s="5" t="s">
        <v>323</v>
      </c>
      <c r="D151" s="5">
        <v>76</v>
      </c>
      <c r="E151" s="7">
        <v>88.9</v>
      </c>
      <c r="F151" s="5" t="s">
        <v>696</v>
      </c>
      <c r="G151" s="7">
        <v>96.0536578925404</v>
      </c>
      <c r="H151" s="7">
        <f t="shared" si="2"/>
        <v>0.92552435743213946</v>
      </c>
    </row>
    <row r="152" spans="1:8">
      <c r="A152" s="5" t="s">
        <v>20</v>
      </c>
      <c r="B152" s="5" t="s">
        <v>324</v>
      </c>
      <c r="C152" s="5" t="s">
        <v>325</v>
      </c>
      <c r="D152" s="5">
        <v>68</v>
      </c>
      <c r="E152" s="7">
        <v>88.6</v>
      </c>
      <c r="F152" s="5" t="s">
        <v>696</v>
      </c>
      <c r="G152" s="7">
        <v>96.0536578925404</v>
      </c>
      <c r="H152" s="7">
        <f t="shared" si="2"/>
        <v>0.92240110313259327</v>
      </c>
    </row>
    <row r="153" spans="1:8">
      <c r="A153" s="5" t="s">
        <v>87</v>
      </c>
      <c r="B153" s="5" t="s">
        <v>326</v>
      </c>
      <c r="C153" s="5" t="s">
        <v>327</v>
      </c>
      <c r="D153" s="5">
        <v>107</v>
      </c>
      <c r="E153" s="7">
        <v>88.2</v>
      </c>
      <c r="F153" s="5" t="s">
        <v>696</v>
      </c>
      <c r="G153" s="7">
        <v>96.0536578925404</v>
      </c>
      <c r="H153" s="7">
        <f t="shared" si="2"/>
        <v>0.9182367640665321</v>
      </c>
    </row>
    <row r="154" spans="1:8">
      <c r="A154" s="5" t="s">
        <v>10</v>
      </c>
      <c r="B154" s="5" t="s">
        <v>328</v>
      </c>
      <c r="C154" s="5" t="s">
        <v>329</v>
      </c>
      <c r="D154" s="5">
        <v>332</v>
      </c>
      <c r="E154" s="7">
        <v>88</v>
      </c>
      <c r="F154" s="5" t="s">
        <v>696</v>
      </c>
      <c r="G154" s="7">
        <v>96.0536578925404</v>
      </c>
      <c r="H154" s="7">
        <f t="shared" si="2"/>
        <v>0.91615459453350134</v>
      </c>
    </row>
    <row r="155" spans="1:8">
      <c r="A155" s="5" t="s">
        <v>20</v>
      </c>
      <c r="B155" s="5" t="s">
        <v>330</v>
      </c>
      <c r="C155" s="5" t="s">
        <v>331</v>
      </c>
      <c r="D155" s="5">
        <v>85</v>
      </c>
      <c r="E155" s="7">
        <v>87.7</v>
      </c>
      <c r="F155" s="5" t="s">
        <v>696</v>
      </c>
      <c r="G155" s="7">
        <v>96.0536578925404</v>
      </c>
      <c r="H155" s="7">
        <f t="shared" si="2"/>
        <v>0.91303134023395538</v>
      </c>
    </row>
    <row r="156" spans="1:8">
      <c r="A156" s="5" t="s">
        <v>20</v>
      </c>
      <c r="B156" s="5" t="s">
        <v>332</v>
      </c>
      <c r="C156" s="5" t="s">
        <v>333</v>
      </c>
      <c r="D156" s="5">
        <v>133</v>
      </c>
      <c r="E156" s="7">
        <v>87.6</v>
      </c>
      <c r="F156" s="5" t="s">
        <v>696</v>
      </c>
      <c r="G156" s="7">
        <v>96.0536578925404</v>
      </c>
      <c r="H156" s="7">
        <f t="shared" si="2"/>
        <v>0.91199025546743995</v>
      </c>
    </row>
    <row r="157" spans="1:8">
      <c r="A157" s="5" t="s">
        <v>17</v>
      </c>
      <c r="B157" s="5" t="s">
        <v>334</v>
      </c>
      <c r="C157" s="5" t="s">
        <v>335</v>
      </c>
      <c r="D157" s="5">
        <v>105</v>
      </c>
      <c r="E157" s="7">
        <v>87.6</v>
      </c>
      <c r="F157" s="5" t="s">
        <v>696</v>
      </c>
      <c r="G157" s="7">
        <v>96.0536578925404</v>
      </c>
      <c r="H157" s="7">
        <f t="shared" si="2"/>
        <v>0.91199025546743995</v>
      </c>
    </row>
    <row r="158" spans="1:8">
      <c r="A158" s="5" t="s">
        <v>6</v>
      </c>
      <c r="B158" s="5" t="s">
        <v>336</v>
      </c>
      <c r="C158" s="5" t="s">
        <v>337</v>
      </c>
      <c r="D158" s="5">
        <v>182</v>
      </c>
      <c r="E158" s="7">
        <v>87.4</v>
      </c>
      <c r="F158" s="5" t="s">
        <v>696</v>
      </c>
      <c r="G158" s="7">
        <v>96.0536578925404</v>
      </c>
      <c r="H158" s="7">
        <f t="shared" si="2"/>
        <v>0.90990808593440931</v>
      </c>
    </row>
    <row r="159" spans="1:8">
      <c r="A159" s="5" t="s">
        <v>28</v>
      </c>
      <c r="B159" s="5" t="s">
        <v>338</v>
      </c>
      <c r="C159" s="5" t="s">
        <v>339</v>
      </c>
      <c r="D159" s="5">
        <v>76</v>
      </c>
      <c r="E159" s="7">
        <v>87.4</v>
      </c>
      <c r="F159" s="5" t="s">
        <v>696</v>
      </c>
      <c r="G159" s="7">
        <v>96.0536578925404</v>
      </c>
      <c r="H159" s="7">
        <f t="shared" si="2"/>
        <v>0.90990808593440931</v>
      </c>
    </row>
    <row r="160" spans="1:8">
      <c r="A160" s="5" t="s">
        <v>20</v>
      </c>
      <c r="B160" s="5" t="s">
        <v>340</v>
      </c>
      <c r="C160" s="5" t="s">
        <v>341</v>
      </c>
      <c r="D160" s="5">
        <v>75</v>
      </c>
      <c r="E160" s="7">
        <v>87.3</v>
      </c>
      <c r="F160" s="5" t="s">
        <v>696</v>
      </c>
      <c r="G160" s="7">
        <v>96.0536578925404</v>
      </c>
      <c r="H160" s="7">
        <f t="shared" si="2"/>
        <v>0.90886700116789387</v>
      </c>
    </row>
    <row r="161" spans="1:8">
      <c r="A161" s="5" t="s">
        <v>6</v>
      </c>
      <c r="B161" s="5" t="s">
        <v>342</v>
      </c>
      <c r="C161" s="5" t="s">
        <v>343</v>
      </c>
      <c r="D161" s="5">
        <v>261</v>
      </c>
      <c r="E161" s="7">
        <v>87</v>
      </c>
      <c r="F161" s="5" t="s">
        <v>696</v>
      </c>
      <c r="G161" s="7">
        <v>96.0536578925404</v>
      </c>
      <c r="H161" s="7">
        <f t="shared" si="2"/>
        <v>0.90574374686834791</v>
      </c>
    </row>
    <row r="162" spans="1:8">
      <c r="A162" s="5" t="s">
        <v>17</v>
      </c>
      <c r="B162" s="5" t="s">
        <v>344</v>
      </c>
      <c r="C162" s="5" t="s">
        <v>345</v>
      </c>
      <c r="D162" s="5">
        <v>195</v>
      </c>
      <c r="E162" s="7">
        <v>86.9</v>
      </c>
      <c r="F162" s="5" t="s">
        <v>696</v>
      </c>
      <c r="G162" s="7">
        <v>96.0536578925404</v>
      </c>
      <c r="H162" s="7">
        <f t="shared" si="2"/>
        <v>0.90470266210183259</v>
      </c>
    </row>
    <row r="163" spans="1:8">
      <c r="A163" s="5" t="s">
        <v>98</v>
      </c>
      <c r="B163" s="5" t="s">
        <v>346</v>
      </c>
      <c r="C163" s="5" t="s">
        <v>347</v>
      </c>
      <c r="D163" s="5">
        <v>88</v>
      </c>
      <c r="E163" s="7">
        <v>86.8</v>
      </c>
      <c r="F163" s="5" t="s">
        <v>696</v>
      </c>
      <c r="G163" s="7">
        <v>96.0536578925404</v>
      </c>
      <c r="H163" s="7">
        <f t="shared" si="2"/>
        <v>0.90366157733531716</v>
      </c>
    </row>
    <row r="164" spans="1:8">
      <c r="A164" s="5" t="s">
        <v>10</v>
      </c>
      <c r="B164" s="5" t="s">
        <v>348</v>
      </c>
      <c r="C164" s="5" t="s">
        <v>349</v>
      </c>
      <c r="D164" s="5">
        <v>291</v>
      </c>
      <c r="E164" s="7">
        <v>86.7</v>
      </c>
      <c r="F164" s="5" t="s">
        <v>696</v>
      </c>
      <c r="G164" s="7">
        <v>96.0536578925404</v>
      </c>
      <c r="H164" s="7">
        <f t="shared" si="2"/>
        <v>0.90262049256880195</v>
      </c>
    </row>
    <row r="165" spans="1:8">
      <c r="A165" s="5" t="s">
        <v>98</v>
      </c>
      <c r="B165" s="5" t="s">
        <v>350</v>
      </c>
      <c r="C165" s="5" t="s">
        <v>351</v>
      </c>
      <c r="D165" s="5">
        <v>92</v>
      </c>
      <c r="E165" s="7">
        <v>86.6</v>
      </c>
      <c r="F165" s="5" t="s">
        <v>696</v>
      </c>
      <c r="G165" s="7">
        <v>96.0536578925404</v>
      </c>
      <c r="H165" s="7">
        <f t="shared" si="2"/>
        <v>0.90157940780228651</v>
      </c>
    </row>
    <row r="166" spans="1:8">
      <c r="A166" s="5" t="s">
        <v>87</v>
      </c>
      <c r="B166" s="5" t="s">
        <v>352</v>
      </c>
      <c r="C166" s="5" t="s">
        <v>353</v>
      </c>
      <c r="D166" s="5">
        <v>82</v>
      </c>
      <c r="E166" s="7">
        <v>86.6</v>
      </c>
      <c r="F166" s="5" t="s">
        <v>696</v>
      </c>
      <c r="G166" s="7">
        <v>96.0536578925404</v>
      </c>
      <c r="H166" s="7">
        <f t="shared" si="2"/>
        <v>0.90157940780228651</v>
      </c>
    </row>
    <row r="167" spans="1:8">
      <c r="A167" s="5" t="s">
        <v>98</v>
      </c>
      <c r="B167" s="5" t="s">
        <v>354</v>
      </c>
      <c r="C167" s="5" t="s">
        <v>355</v>
      </c>
      <c r="D167" s="5">
        <v>125</v>
      </c>
      <c r="E167" s="7">
        <v>86.3</v>
      </c>
      <c r="F167" s="5" t="s">
        <v>696</v>
      </c>
      <c r="G167" s="7">
        <v>96.0536578925404</v>
      </c>
      <c r="H167" s="7">
        <f t="shared" si="2"/>
        <v>0.89845615350274044</v>
      </c>
    </row>
    <row r="168" spans="1:8">
      <c r="A168" s="5" t="s">
        <v>20</v>
      </c>
      <c r="B168" s="5" t="s">
        <v>679</v>
      </c>
      <c r="C168" s="25" t="s">
        <v>680</v>
      </c>
      <c r="D168" s="5">
        <v>152</v>
      </c>
      <c r="E168" s="7">
        <v>86.027834532251944</v>
      </c>
      <c r="F168" s="5" t="s">
        <v>694</v>
      </c>
      <c r="G168" s="7">
        <v>96.0536578925404</v>
      </c>
      <c r="H168" s="7">
        <f t="shared" si="2"/>
        <v>0.89562268027830028</v>
      </c>
    </row>
    <row r="169" spans="1:8">
      <c r="A169" s="5" t="s">
        <v>98</v>
      </c>
      <c r="B169" s="5" t="s">
        <v>356</v>
      </c>
      <c r="C169" s="5" t="s">
        <v>357</v>
      </c>
      <c r="D169" s="5">
        <v>135</v>
      </c>
      <c r="E169" s="7">
        <v>85.8</v>
      </c>
      <c r="F169" s="5" t="s">
        <v>696</v>
      </c>
      <c r="G169" s="7">
        <v>96.0536578925404</v>
      </c>
      <c r="H169" s="7">
        <f t="shared" si="2"/>
        <v>0.89325072967016372</v>
      </c>
    </row>
    <row r="170" spans="1:8">
      <c r="A170" s="5" t="s">
        <v>87</v>
      </c>
      <c r="B170" s="5" t="s">
        <v>358</v>
      </c>
      <c r="C170" s="5" t="s">
        <v>359</v>
      </c>
      <c r="D170" s="5">
        <v>2</v>
      </c>
      <c r="E170" s="7">
        <v>85.8</v>
      </c>
      <c r="F170" s="5" t="s">
        <v>696</v>
      </c>
      <c r="G170" s="7">
        <v>96.0536578925404</v>
      </c>
      <c r="H170" s="7">
        <f t="shared" si="2"/>
        <v>0.89325072967016372</v>
      </c>
    </row>
    <row r="171" spans="1:8">
      <c r="A171" s="5" t="s">
        <v>87</v>
      </c>
      <c r="B171" s="5" t="s">
        <v>360</v>
      </c>
      <c r="C171" s="5" t="s">
        <v>361</v>
      </c>
      <c r="D171" s="5">
        <v>110</v>
      </c>
      <c r="E171" s="7">
        <v>85.7</v>
      </c>
      <c r="F171" s="5" t="s">
        <v>696</v>
      </c>
      <c r="G171" s="7">
        <v>96.0536578925404</v>
      </c>
      <c r="H171" s="7">
        <f t="shared" si="2"/>
        <v>0.89220964490364851</v>
      </c>
    </row>
    <row r="172" spans="1:8">
      <c r="A172" s="5" t="s">
        <v>105</v>
      </c>
      <c r="B172" s="5" t="s">
        <v>362</v>
      </c>
      <c r="C172" s="5" t="s">
        <v>363</v>
      </c>
      <c r="D172" s="5">
        <v>66</v>
      </c>
      <c r="E172" s="7">
        <v>85.7</v>
      </c>
      <c r="F172" s="5" t="s">
        <v>696</v>
      </c>
      <c r="G172" s="7">
        <v>96.0536578925404</v>
      </c>
      <c r="H172" s="7">
        <f t="shared" si="2"/>
        <v>0.89220964490364851</v>
      </c>
    </row>
    <row r="173" spans="1:8">
      <c r="A173" s="5" t="s">
        <v>17</v>
      </c>
      <c r="B173" s="5" t="s">
        <v>364</v>
      </c>
      <c r="C173" s="5" t="s">
        <v>365</v>
      </c>
      <c r="D173" s="5">
        <v>96</v>
      </c>
      <c r="E173" s="7">
        <v>85.6</v>
      </c>
      <c r="F173" s="5" t="s">
        <v>696</v>
      </c>
      <c r="G173" s="7">
        <v>96.0536578925404</v>
      </c>
      <c r="H173" s="7">
        <f t="shared" si="2"/>
        <v>0.89116856013713308</v>
      </c>
    </row>
    <row r="174" spans="1:8">
      <c r="A174" s="5" t="s">
        <v>28</v>
      </c>
      <c r="B174" s="5" t="s">
        <v>366</v>
      </c>
      <c r="C174" s="5" t="s">
        <v>367</v>
      </c>
      <c r="D174" s="5">
        <v>46</v>
      </c>
      <c r="E174" s="7">
        <v>85.4</v>
      </c>
      <c r="F174" s="5" t="s">
        <v>696</v>
      </c>
      <c r="G174" s="7">
        <v>96.0536578925404</v>
      </c>
      <c r="H174" s="7">
        <f t="shared" si="2"/>
        <v>0.88908639060410244</v>
      </c>
    </row>
    <row r="175" spans="1:8">
      <c r="A175" s="5" t="s">
        <v>87</v>
      </c>
      <c r="B175" s="5" t="s">
        <v>368</v>
      </c>
      <c r="C175" s="5" t="s">
        <v>369</v>
      </c>
      <c r="D175" s="5">
        <v>473</v>
      </c>
      <c r="E175" s="7">
        <v>85.2</v>
      </c>
      <c r="F175" s="5" t="s">
        <v>696</v>
      </c>
      <c r="G175" s="7">
        <v>96.0536578925404</v>
      </c>
      <c r="H175" s="7">
        <f t="shared" si="2"/>
        <v>0.8870042210710718</v>
      </c>
    </row>
    <row r="176" spans="1:8">
      <c r="A176" s="5" t="s">
        <v>6</v>
      </c>
      <c r="B176" s="5" t="s">
        <v>370</v>
      </c>
      <c r="C176" s="5" t="s">
        <v>371</v>
      </c>
      <c r="D176" s="5">
        <v>274</v>
      </c>
      <c r="E176" s="7">
        <v>85.2</v>
      </c>
      <c r="F176" s="5" t="s">
        <v>696</v>
      </c>
      <c r="G176" s="7">
        <v>96.0536578925404</v>
      </c>
      <c r="H176" s="7">
        <f t="shared" si="2"/>
        <v>0.8870042210710718</v>
      </c>
    </row>
    <row r="177" spans="1:8">
      <c r="A177" s="5" t="s">
        <v>105</v>
      </c>
      <c r="B177" s="5" t="s">
        <v>372</v>
      </c>
      <c r="C177" s="5" t="s">
        <v>373</v>
      </c>
      <c r="D177" s="5">
        <v>82</v>
      </c>
      <c r="E177" s="7">
        <v>84.7</v>
      </c>
      <c r="F177" s="5" t="s">
        <v>696</v>
      </c>
      <c r="G177" s="7">
        <v>96.0536578925404</v>
      </c>
      <c r="H177" s="7">
        <f t="shared" si="2"/>
        <v>0.88179879723849508</v>
      </c>
    </row>
    <row r="178" spans="1:8">
      <c r="A178" s="5" t="s">
        <v>105</v>
      </c>
      <c r="B178" s="5" t="s">
        <v>376</v>
      </c>
      <c r="C178" s="5" t="s">
        <v>377</v>
      </c>
      <c r="D178" s="5">
        <v>108</v>
      </c>
      <c r="E178" s="7">
        <v>84.6</v>
      </c>
      <c r="F178" s="5" t="s">
        <v>696</v>
      </c>
      <c r="G178" s="7">
        <v>96.0536578925404</v>
      </c>
      <c r="H178" s="7">
        <f t="shared" si="2"/>
        <v>0.88075771247197965</v>
      </c>
    </row>
    <row r="179" spans="1:8">
      <c r="A179" s="5" t="s">
        <v>98</v>
      </c>
      <c r="B179" s="5" t="s">
        <v>378</v>
      </c>
      <c r="C179" s="5" t="s">
        <v>379</v>
      </c>
      <c r="D179" s="5">
        <v>234</v>
      </c>
      <c r="E179" s="7">
        <v>84.5</v>
      </c>
      <c r="F179" s="5" t="s">
        <v>696</v>
      </c>
      <c r="G179" s="7">
        <v>96.0536578925404</v>
      </c>
      <c r="H179" s="7">
        <f t="shared" si="2"/>
        <v>0.87971662770546433</v>
      </c>
    </row>
    <row r="180" spans="1:8">
      <c r="A180" s="5" t="s">
        <v>105</v>
      </c>
      <c r="B180" s="5" t="s">
        <v>380</v>
      </c>
      <c r="C180" s="5" t="s">
        <v>381</v>
      </c>
      <c r="D180" s="5">
        <v>89</v>
      </c>
      <c r="E180" s="7">
        <v>84.5</v>
      </c>
      <c r="F180" s="5" t="s">
        <v>696</v>
      </c>
      <c r="G180" s="7">
        <v>96.0536578925404</v>
      </c>
      <c r="H180" s="7">
        <f t="shared" si="2"/>
        <v>0.87971662770546433</v>
      </c>
    </row>
    <row r="181" spans="1:8">
      <c r="A181" s="5" t="s">
        <v>98</v>
      </c>
      <c r="B181" s="5" t="s">
        <v>382</v>
      </c>
      <c r="C181" s="5" t="s">
        <v>383</v>
      </c>
      <c r="D181" s="5">
        <v>137</v>
      </c>
      <c r="E181" s="7">
        <v>84.3</v>
      </c>
      <c r="F181" s="5" t="s">
        <v>696</v>
      </c>
      <c r="G181" s="7">
        <v>96.0536578925404</v>
      </c>
      <c r="H181" s="7">
        <f t="shared" si="2"/>
        <v>0.87763445817243368</v>
      </c>
    </row>
    <row r="182" spans="1:8">
      <c r="A182" s="5" t="s">
        <v>6</v>
      </c>
      <c r="B182" s="5" t="s">
        <v>384</v>
      </c>
      <c r="C182" s="5" t="s">
        <v>385</v>
      </c>
      <c r="D182" s="5">
        <v>206</v>
      </c>
      <c r="E182" s="7">
        <v>84</v>
      </c>
      <c r="F182" s="5" t="s">
        <v>696</v>
      </c>
      <c r="G182" s="7">
        <v>96.0536578925404</v>
      </c>
      <c r="H182" s="7">
        <f t="shared" si="2"/>
        <v>0.87451120387288761</v>
      </c>
    </row>
    <row r="183" spans="1:8">
      <c r="A183" s="5" t="s">
        <v>17</v>
      </c>
      <c r="B183" s="5" t="s">
        <v>386</v>
      </c>
      <c r="C183" s="5" t="s">
        <v>387</v>
      </c>
      <c r="D183" s="5">
        <v>47</v>
      </c>
      <c r="E183" s="7">
        <v>83.9</v>
      </c>
      <c r="F183" s="5" t="s">
        <v>696</v>
      </c>
      <c r="G183" s="7">
        <v>96.0536578925404</v>
      </c>
      <c r="H183" s="7">
        <f t="shared" si="2"/>
        <v>0.8734701191063724</v>
      </c>
    </row>
    <row r="184" spans="1:8">
      <c r="A184" s="5" t="s">
        <v>17</v>
      </c>
      <c r="B184" s="5" t="s">
        <v>388</v>
      </c>
      <c r="C184" s="5" t="s">
        <v>389</v>
      </c>
      <c r="D184" s="5">
        <v>118</v>
      </c>
      <c r="E184" s="7">
        <v>83.7</v>
      </c>
      <c r="F184" s="5" t="s">
        <v>696</v>
      </c>
      <c r="G184" s="7">
        <v>96.0536578925404</v>
      </c>
      <c r="H184" s="7">
        <f t="shared" si="2"/>
        <v>0.87138794957334165</v>
      </c>
    </row>
    <row r="185" spans="1:8">
      <c r="A185" s="5" t="s">
        <v>20</v>
      </c>
      <c r="B185" s="5" t="s">
        <v>677</v>
      </c>
      <c r="C185" s="25" t="s">
        <v>678</v>
      </c>
      <c r="D185" s="5">
        <v>205</v>
      </c>
      <c r="E185" s="7">
        <v>83.672444827206192</v>
      </c>
      <c r="F185" s="5" t="s">
        <v>694</v>
      </c>
      <c r="G185" s="7">
        <v>96.0536578925404</v>
      </c>
      <c r="H185" s="7">
        <f t="shared" si="2"/>
        <v>0.87110107686699834</v>
      </c>
    </row>
    <row r="186" spans="1:8">
      <c r="A186" s="5" t="s">
        <v>105</v>
      </c>
      <c r="B186" s="5" t="s">
        <v>390</v>
      </c>
      <c r="C186" s="5" t="s">
        <v>391</v>
      </c>
      <c r="D186" s="5">
        <v>71</v>
      </c>
      <c r="E186" s="7">
        <v>83.4</v>
      </c>
      <c r="F186" s="5" t="s">
        <v>696</v>
      </c>
      <c r="G186" s="7">
        <v>96.0536578925404</v>
      </c>
      <c r="H186" s="7">
        <f t="shared" si="2"/>
        <v>0.86826469527379568</v>
      </c>
    </row>
    <row r="187" spans="1:8">
      <c r="A187" s="5" t="s">
        <v>28</v>
      </c>
      <c r="B187" s="5" t="s">
        <v>392</v>
      </c>
      <c r="C187" s="5" t="s">
        <v>393</v>
      </c>
      <c r="D187" s="5">
        <v>133</v>
      </c>
      <c r="E187" s="7">
        <v>83.2</v>
      </c>
      <c r="F187" s="5" t="s">
        <v>696</v>
      </c>
      <c r="G187" s="7">
        <v>96.0536578925404</v>
      </c>
      <c r="H187" s="7">
        <f t="shared" si="2"/>
        <v>0.86618252574076493</v>
      </c>
    </row>
    <row r="188" spans="1:8">
      <c r="A188" s="5" t="s">
        <v>20</v>
      </c>
      <c r="B188" s="5" t="s">
        <v>394</v>
      </c>
      <c r="C188" s="5" t="s">
        <v>395</v>
      </c>
      <c r="D188" s="5">
        <v>86</v>
      </c>
      <c r="E188" s="7">
        <v>82.9</v>
      </c>
      <c r="F188" s="5" t="s">
        <v>696</v>
      </c>
      <c r="G188" s="7">
        <v>96.0536578925404</v>
      </c>
      <c r="H188" s="7">
        <f t="shared" si="2"/>
        <v>0.86305927144121897</v>
      </c>
    </row>
    <row r="189" spans="1:8">
      <c r="A189" s="5" t="s">
        <v>98</v>
      </c>
      <c r="B189" s="5" t="s">
        <v>396</v>
      </c>
      <c r="C189" s="5" t="s">
        <v>397</v>
      </c>
      <c r="D189" s="5">
        <v>131</v>
      </c>
      <c r="E189" s="7">
        <v>82.6</v>
      </c>
      <c r="F189" s="5" t="s">
        <v>696</v>
      </c>
      <c r="G189" s="7">
        <v>96.0536578925404</v>
      </c>
      <c r="H189" s="7">
        <f t="shared" si="2"/>
        <v>0.85993601714167278</v>
      </c>
    </row>
    <row r="190" spans="1:8">
      <c r="A190" s="5" t="s">
        <v>87</v>
      </c>
      <c r="B190" s="5" t="s">
        <v>398</v>
      </c>
      <c r="C190" s="5" t="s">
        <v>399</v>
      </c>
      <c r="D190" s="5">
        <v>107</v>
      </c>
      <c r="E190" s="7">
        <v>82.4</v>
      </c>
      <c r="F190" s="5" t="s">
        <v>696</v>
      </c>
      <c r="G190" s="7">
        <v>96.0536578925404</v>
      </c>
      <c r="H190" s="7">
        <f t="shared" si="2"/>
        <v>0.85785384760864225</v>
      </c>
    </row>
    <row r="191" spans="1:8">
      <c r="A191" s="5" t="s">
        <v>87</v>
      </c>
      <c r="B191" s="5" t="s">
        <v>400</v>
      </c>
      <c r="C191" s="5" t="s">
        <v>401</v>
      </c>
      <c r="D191" s="5">
        <v>55</v>
      </c>
      <c r="E191" s="7">
        <v>82.1</v>
      </c>
      <c r="F191" s="5" t="s">
        <v>696</v>
      </c>
      <c r="G191" s="7">
        <v>96.0536578925404</v>
      </c>
      <c r="H191" s="7">
        <f t="shared" si="2"/>
        <v>0.85473059330909607</v>
      </c>
    </row>
    <row r="192" spans="1:8">
      <c r="A192" s="5" t="s">
        <v>87</v>
      </c>
      <c r="B192" s="5" t="s">
        <v>402</v>
      </c>
      <c r="C192" s="5" t="s">
        <v>403</v>
      </c>
      <c r="D192" s="5">
        <v>215</v>
      </c>
      <c r="E192" s="7">
        <v>82</v>
      </c>
      <c r="F192" s="5" t="s">
        <v>696</v>
      </c>
      <c r="G192" s="7">
        <v>96.0536578925404</v>
      </c>
      <c r="H192" s="7">
        <f t="shared" si="2"/>
        <v>0.85368950854258074</v>
      </c>
    </row>
    <row r="193" spans="1:8">
      <c r="A193" s="5" t="s">
        <v>98</v>
      </c>
      <c r="B193" s="5" t="s">
        <v>404</v>
      </c>
      <c r="C193" s="5" t="s">
        <v>405</v>
      </c>
      <c r="D193" s="5">
        <v>121</v>
      </c>
      <c r="E193" s="7">
        <v>81.900000000000006</v>
      </c>
      <c r="F193" s="5" t="s">
        <v>696</v>
      </c>
      <c r="G193" s="7">
        <v>96.0536578925404</v>
      </c>
      <c r="H193" s="7">
        <f t="shared" si="2"/>
        <v>0.85264842377606553</v>
      </c>
    </row>
    <row r="194" spans="1:8">
      <c r="A194" s="5" t="s">
        <v>98</v>
      </c>
      <c r="B194" s="5" t="s">
        <v>406</v>
      </c>
      <c r="C194" s="5" t="s">
        <v>407</v>
      </c>
      <c r="D194" s="5">
        <v>127</v>
      </c>
      <c r="E194" s="7">
        <v>81.8</v>
      </c>
      <c r="F194" s="5" t="s">
        <v>696</v>
      </c>
      <c r="G194" s="7">
        <v>96.0536578925404</v>
      </c>
      <c r="H194" s="7">
        <f t="shared" si="2"/>
        <v>0.8516073390095501</v>
      </c>
    </row>
    <row r="195" spans="1:8">
      <c r="A195" s="5" t="s">
        <v>17</v>
      </c>
      <c r="B195" s="5" t="s">
        <v>408</v>
      </c>
      <c r="C195" s="5" t="s">
        <v>409</v>
      </c>
      <c r="D195" s="5">
        <v>80</v>
      </c>
      <c r="E195" s="7">
        <v>81.3</v>
      </c>
      <c r="F195" s="5" t="s">
        <v>696</v>
      </c>
      <c r="G195" s="7">
        <v>96.0536578925404</v>
      </c>
      <c r="H195" s="7">
        <f t="shared" ref="H195:H258" si="3">E195/G195</f>
        <v>0.84640191517697339</v>
      </c>
    </row>
    <row r="196" spans="1:8">
      <c r="A196" s="5" t="s">
        <v>17</v>
      </c>
      <c r="B196" s="5" t="s">
        <v>410</v>
      </c>
      <c r="C196" s="5" t="s">
        <v>411</v>
      </c>
      <c r="D196" s="5">
        <v>55</v>
      </c>
      <c r="E196" s="7">
        <v>81.2</v>
      </c>
      <c r="F196" s="5" t="s">
        <v>696</v>
      </c>
      <c r="G196" s="7">
        <v>96.0536578925404</v>
      </c>
      <c r="H196" s="7">
        <f t="shared" si="3"/>
        <v>0.84536083041045806</v>
      </c>
    </row>
    <row r="197" spans="1:8">
      <c r="A197" s="5" t="s">
        <v>87</v>
      </c>
      <c r="B197" s="5" t="s">
        <v>412</v>
      </c>
      <c r="C197" s="5" t="s">
        <v>413</v>
      </c>
      <c r="D197" s="5">
        <v>103</v>
      </c>
      <c r="E197" s="7">
        <v>80.8</v>
      </c>
      <c r="F197" s="5" t="s">
        <v>696</v>
      </c>
      <c r="G197" s="7">
        <v>96.0536578925404</v>
      </c>
      <c r="H197" s="7">
        <f t="shared" si="3"/>
        <v>0.84119649134439667</v>
      </c>
    </row>
    <row r="198" spans="1:8">
      <c r="A198" s="5" t="s">
        <v>6</v>
      </c>
      <c r="B198" s="5" t="s">
        <v>414</v>
      </c>
      <c r="C198" s="5" t="s">
        <v>415</v>
      </c>
      <c r="D198" s="5">
        <v>140</v>
      </c>
      <c r="E198" s="7">
        <v>80.599999999999994</v>
      </c>
      <c r="F198" s="5" t="s">
        <v>696</v>
      </c>
      <c r="G198" s="7">
        <v>96.0536578925404</v>
      </c>
      <c r="H198" s="7">
        <f t="shared" si="3"/>
        <v>0.83911432181136592</v>
      </c>
    </row>
    <row r="199" spans="1:8">
      <c r="A199" s="5" t="s">
        <v>87</v>
      </c>
      <c r="B199" s="5" t="s">
        <v>416</v>
      </c>
      <c r="C199" s="5" t="s">
        <v>417</v>
      </c>
      <c r="D199" s="5">
        <v>44</v>
      </c>
      <c r="E199" s="7">
        <v>80.400000000000006</v>
      </c>
      <c r="F199" s="5" t="s">
        <v>696</v>
      </c>
      <c r="G199" s="7">
        <v>96.0536578925404</v>
      </c>
      <c r="H199" s="7">
        <f t="shared" si="3"/>
        <v>0.83703215227833538</v>
      </c>
    </row>
    <row r="200" spans="1:8">
      <c r="A200" s="5" t="s">
        <v>6</v>
      </c>
      <c r="B200" s="5" t="s">
        <v>418</v>
      </c>
      <c r="C200" s="5" t="s">
        <v>419</v>
      </c>
      <c r="D200" s="5">
        <v>266</v>
      </c>
      <c r="E200" s="7">
        <v>80.099999999999994</v>
      </c>
      <c r="F200" s="5" t="s">
        <v>696</v>
      </c>
      <c r="G200" s="7">
        <v>96.0536578925404</v>
      </c>
      <c r="H200" s="7">
        <f t="shared" si="3"/>
        <v>0.8339088979787892</v>
      </c>
    </row>
    <row r="201" spans="1:8">
      <c r="A201" s="5" t="s">
        <v>6</v>
      </c>
      <c r="B201" s="5" t="s">
        <v>420</v>
      </c>
      <c r="C201" s="5" t="s">
        <v>421</v>
      </c>
      <c r="D201" s="5">
        <v>261</v>
      </c>
      <c r="E201" s="7">
        <v>79.7</v>
      </c>
      <c r="F201" s="5" t="s">
        <v>696</v>
      </c>
      <c r="G201" s="7">
        <v>96.0536578925404</v>
      </c>
      <c r="H201" s="7">
        <f t="shared" si="3"/>
        <v>0.82974455891272791</v>
      </c>
    </row>
    <row r="202" spans="1:8">
      <c r="A202" s="5" t="s">
        <v>17</v>
      </c>
      <c r="B202" s="5" t="s">
        <v>422</v>
      </c>
      <c r="C202" s="5" t="s">
        <v>423</v>
      </c>
      <c r="D202" s="5">
        <v>141</v>
      </c>
      <c r="E202" s="7">
        <v>79.5</v>
      </c>
      <c r="F202" s="5" t="s">
        <v>696</v>
      </c>
      <c r="G202" s="7">
        <v>96.0536578925404</v>
      </c>
      <c r="H202" s="7">
        <f t="shared" si="3"/>
        <v>0.82766238937969727</v>
      </c>
    </row>
    <row r="203" spans="1:8">
      <c r="A203" s="5" t="s">
        <v>98</v>
      </c>
      <c r="B203" s="5" t="s">
        <v>424</v>
      </c>
      <c r="C203" s="5" t="s">
        <v>425</v>
      </c>
      <c r="D203" s="5">
        <v>70</v>
      </c>
      <c r="E203" s="7">
        <v>78.900000000000006</v>
      </c>
      <c r="F203" s="5" t="s">
        <v>696</v>
      </c>
      <c r="G203" s="7">
        <v>96.0536578925404</v>
      </c>
      <c r="H203" s="7">
        <f t="shared" si="3"/>
        <v>0.82141588078060523</v>
      </c>
    </row>
    <row r="204" spans="1:8">
      <c r="A204" s="5" t="s">
        <v>17</v>
      </c>
      <c r="B204" s="5" t="s">
        <v>426</v>
      </c>
      <c r="C204" s="5" t="s">
        <v>427</v>
      </c>
      <c r="D204" s="5">
        <v>74</v>
      </c>
      <c r="E204" s="7">
        <v>78.8</v>
      </c>
      <c r="F204" s="5" t="s">
        <v>696</v>
      </c>
      <c r="G204" s="7">
        <v>96.0536578925404</v>
      </c>
      <c r="H204" s="7">
        <f t="shared" si="3"/>
        <v>0.8203747960140898</v>
      </c>
    </row>
    <row r="205" spans="1:8">
      <c r="A205" s="5" t="s">
        <v>17</v>
      </c>
      <c r="B205" s="5" t="s">
        <v>430</v>
      </c>
      <c r="C205" s="5" t="s">
        <v>431</v>
      </c>
      <c r="D205" s="5">
        <v>40</v>
      </c>
      <c r="E205" s="7">
        <v>78.5</v>
      </c>
      <c r="F205" s="5" t="s">
        <v>696</v>
      </c>
      <c r="G205" s="7">
        <v>96.0536578925404</v>
      </c>
      <c r="H205" s="7">
        <f t="shared" si="3"/>
        <v>0.81725154171454384</v>
      </c>
    </row>
    <row r="206" spans="1:8">
      <c r="A206" s="5" t="s">
        <v>87</v>
      </c>
      <c r="B206" s="5" t="s">
        <v>681</v>
      </c>
      <c r="C206" s="25" t="s">
        <v>682</v>
      </c>
      <c r="D206" s="5">
        <v>292</v>
      </c>
      <c r="E206" s="7">
        <v>78.223784316667022</v>
      </c>
      <c r="F206" s="5" t="s">
        <v>694</v>
      </c>
      <c r="G206" s="7">
        <v>96.0536578925404</v>
      </c>
      <c r="H206" s="7">
        <f t="shared" si="3"/>
        <v>0.8143759023126379</v>
      </c>
    </row>
    <row r="207" spans="1:8">
      <c r="A207" s="5" t="s">
        <v>87</v>
      </c>
      <c r="B207" s="5" t="s">
        <v>432</v>
      </c>
      <c r="C207" s="5" t="s">
        <v>433</v>
      </c>
      <c r="D207" s="5">
        <v>146</v>
      </c>
      <c r="E207" s="7">
        <v>78.099999999999994</v>
      </c>
      <c r="F207" s="5" t="s">
        <v>696</v>
      </c>
      <c r="G207" s="7">
        <v>96.0536578925404</v>
      </c>
      <c r="H207" s="7">
        <f t="shared" si="3"/>
        <v>0.81308720264848233</v>
      </c>
    </row>
    <row r="208" spans="1:8">
      <c r="A208" s="5" t="s">
        <v>6</v>
      </c>
      <c r="B208" s="5" t="s">
        <v>434</v>
      </c>
      <c r="C208" s="5" t="s">
        <v>435</v>
      </c>
      <c r="D208" s="5">
        <v>269</v>
      </c>
      <c r="E208" s="7">
        <v>78</v>
      </c>
      <c r="F208" s="5" t="s">
        <v>696</v>
      </c>
      <c r="G208" s="7">
        <v>96.0536578925404</v>
      </c>
      <c r="H208" s="7">
        <f t="shared" si="3"/>
        <v>0.81204611788196712</v>
      </c>
    </row>
    <row r="209" spans="1:8">
      <c r="A209" s="5" t="s">
        <v>105</v>
      </c>
      <c r="B209" s="5" t="s">
        <v>436</v>
      </c>
      <c r="C209" s="5" t="s">
        <v>437</v>
      </c>
      <c r="D209" s="5">
        <v>876</v>
      </c>
      <c r="E209" s="7">
        <v>77.7</v>
      </c>
      <c r="F209" s="5" t="s">
        <v>696</v>
      </c>
      <c r="G209" s="7">
        <v>96.0536578925404</v>
      </c>
      <c r="H209" s="7">
        <f t="shared" si="3"/>
        <v>0.80892286358242105</v>
      </c>
    </row>
    <row r="210" spans="1:8">
      <c r="A210" s="5" t="s">
        <v>6</v>
      </c>
      <c r="B210" s="5" t="s">
        <v>440</v>
      </c>
      <c r="C210" s="5" t="s">
        <v>441</v>
      </c>
      <c r="D210" s="5">
        <v>210</v>
      </c>
      <c r="E210" s="7">
        <v>77.2</v>
      </c>
      <c r="F210" s="5" t="s">
        <v>696</v>
      </c>
      <c r="G210" s="7">
        <v>96.0536578925404</v>
      </c>
      <c r="H210" s="7">
        <f t="shared" si="3"/>
        <v>0.80371743974984433</v>
      </c>
    </row>
    <row r="211" spans="1:8">
      <c r="A211" s="5" t="s">
        <v>105</v>
      </c>
      <c r="B211" s="5" t="s">
        <v>442</v>
      </c>
      <c r="C211" s="5" t="s">
        <v>443</v>
      </c>
      <c r="D211" s="5">
        <v>103</v>
      </c>
      <c r="E211" s="7">
        <v>77.099999999999994</v>
      </c>
      <c r="F211" s="5" t="s">
        <v>696</v>
      </c>
      <c r="G211" s="7">
        <v>96.0536578925404</v>
      </c>
      <c r="H211" s="7">
        <f t="shared" si="3"/>
        <v>0.8026763549833289</v>
      </c>
    </row>
    <row r="212" spans="1:8">
      <c r="A212" s="5" t="s">
        <v>98</v>
      </c>
      <c r="B212" s="5" t="s">
        <v>444</v>
      </c>
      <c r="C212" s="5" t="s">
        <v>445</v>
      </c>
      <c r="D212" s="5">
        <v>138</v>
      </c>
      <c r="E212" s="7">
        <v>76.900000000000006</v>
      </c>
      <c r="F212" s="5" t="s">
        <v>696</v>
      </c>
      <c r="G212" s="7">
        <v>96.0536578925404</v>
      </c>
      <c r="H212" s="7">
        <f t="shared" si="3"/>
        <v>0.80059418545029837</v>
      </c>
    </row>
    <row r="213" spans="1:8">
      <c r="A213" s="5" t="s">
        <v>20</v>
      </c>
      <c r="B213" s="5" t="s">
        <v>446</v>
      </c>
      <c r="C213" s="5" t="s">
        <v>447</v>
      </c>
      <c r="D213" s="5">
        <v>102</v>
      </c>
      <c r="E213" s="7">
        <v>76.900000000000006</v>
      </c>
      <c r="F213" s="5" t="s">
        <v>696</v>
      </c>
      <c r="G213" s="7">
        <v>96.0536578925404</v>
      </c>
      <c r="H213" s="7">
        <f t="shared" si="3"/>
        <v>0.80059418545029837</v>
      </c>
    </row>
    <row r="214" spans="1:8">
      <c r="A214" s="5" t="s">
        <v>17</v>
      </c>
      <c r="B214" s="5" t="s">
        <v>448</v>
      </c>
      <c r="C214" s="5" t="s">
        <v>449</v>
      </c>
      <c r="D214" s="5">
        <v>71</v>
      </c>
      <c r="E214" s="7">
        <v>76.7</v>
      </c>
      <c r="F214" s="5" t="s">
        <v>696</v>
      </c>
      <c r="G214" s="7">
        <v>96.0536578925404</v>
      </c>
      <c r="H214" s="7">
        <f t="shared" si="3"/>
        <v>0.79851201591726761</v>
      </c>
    </row>
    <row r="215" spans="1:8">
      <c r="A215" s="5" t="s">
        <v>98</v>
      </c>
      <c r="B215" s="5" t="s">
        <v>450</v>
      </c>
      <c r="C215" s="5" t="s">
        <v>451</v>
      </c>
      <c r="D215" s="5">
        <v>53</v>
      </c>
      <c r="E215" s="7">
        <v>75.900000000000006</v>
      </c>
      <c r="F215" s="5" t="s">
        <v>696</v>
      </c>
      <c r="G215" s="7">
        <v>96.0536578925404</v>
      </c>
      <c r="H215" s="7">
        <f t="shared" si="3"/>
        <v>0.79018333778514493</v>
      </c>
    </row>
    <row r="216" spans="1:8">
      <c r="A216" s="5" t="s">
        <v>6</v>
      </c>
      <c r="B216" s="5" t="s">
        <v>452</v>
      </c>
      <c r="C216" s="5" t="s">
        <v>453</v>
      </c>
      <c r="D216" s="5">
        <v>201</v>
      </c>
      <c r="E216" s="7">
        <v>74.900000000000006</v>
      </c>
      <c r="F216" s="5" t="s">
        <v>696</v>
      </c>
      <c r="G216" s="7">
        <v>96.0536578925404</v>
      </c>
      <c r="H216" s="7">
        <f t="shared" si="3"/>
        <v>0.7797724901199915</v>
      </c>
    </row>
    <row r="217" spans="1:8">
      <c r="A217" s="5" t="s">
        <v>17</v>
      </c>
      <c r="B217" s="5" t="s">
        <v>454</v>
      </c>
      <c r="C217" s="5" t="s">
        <v>455</v>
      </c>
      <c r="D217" s="5">
        <v>87</v>
      </c>
      <c r="E217" s="7">
        <v>74.5</v>
      </c>
      <c r="F217" s="5" t="s">
        <v>696</v>
      </c>
      <c r="G217" s="7">
        <v>96.0536578925404</v>
      </c>
      <c r="H217" s="7">
        <f t="shared" si="3"/>
        <v>0.77560815105393011</v>
      </c>
    </row>
    <row r="218" spans="1:8">
      <c r="A218" s="5" t="s">
        <v>17</v>
      </c>
      <c r="B218" s="5" t="s">
        <v>456</v>
      </c>
      <c r="C218" s="5" t="s">
        <v>457</v>
      </c>
      <c r="D218" s="5">
        <v>68</v>
      </c>
      <c r="E218" s="7">
        <v>74.400000000000006</v>
      </c>
      <c r="F218" s="5" t="s">
        <v>696</v>
      </c>
      <c r="G218" s="7">
        <v>96.0536578925404</v>
      </c>
      <c r="H218" s="7">
        <f t="shared" si="3"/>
        <v>0.77456706628741478</v>
      </c>
    </row>
    <row r="219" spans="1:8">
      <c r="A219" s="5" t="s">
        <v>17</v>
      </c>
      <c r="B219" s="5" t="s">
        <v>458</v>
      </c>
      <c r="C219" s="5" t="s">
        <v>459</v>
      </c>
      <c r="D219" s="5">
        <v>74</v>
      </c>
      <c r="E219" s="7">
        <v>73.7</v>
      </c>
      <c r="F219" s="5" t="s">
        <v>696</v>
      </c>
      <c r="G219" s="7">
        <v>96.0536578925404</v>
      </c>
      <c r="H219" s="7">
        <f t="shared" si="3"/>
        <v>0.76727947292180743</v>
      </c>
    </row>
    <row r="220" spans="1:8">
      <c r="A220" s="5" t="s">
        <v>98</v>
      </c>
      <c r="B220" s="5" t="s">
        <v>460</v>
      </c>
      <c r="C220" s="5" t="s">
        <v>461</v>
      </c>
      <c r="D220" s="5">
        <v>110</v>
      </c>
      <c r="E220" s="7">
        <v>73.5</v>
      </c>
      <c r="F220" s="5" t="s">
        <v>696</v>
      </c>
      <c r="G220" s="7">
        <v>96.0536578925404</v>
      </c>
      <c r="H220" s="7">
        <f t="shared" si="3"/>
        <v>0.76519730338877667</v>
      </c>
    </row>
    <row r="221" spans="1:8">
      <c r="A221" s="5" t="s">
        <v>98</v>
      </c>
      <c r="B221" s="5" t="s">
        <v>462</v>
      </c>
      <c r="C221" s="5" t="s">
        <v>463</v>
      </c>
      <c r="D221" s="5">
        <v>58</v>
      </c>
      <c r="E221" s="7">
        <v>73.400000000000006</v>
      </c>
      <c r="F221" s="5" t="s">
        <v>696</v>
      </c>
      <c r="G221" s="7">
        <v>96.0536578925404</v>
      </c>
      <c r="H221" s="7">
        <f t="shared" si="3"/>
        <v>0.76415621862226135</v>
      </c>
    </row>
    <row r="222" spans="1:8">
      <c r="A222" s="5" t="s">
        <v>20</v>
      </c>
      <c r="B222" s="5" t="s">
        <v>464</v>
      </c>
      <c r="C222" s="5" t="s">
        <v>465</v>
      </c>
      <c r="D222" s="5">
        <v>129</v>
      </c>
      <c r="E222" s="7">
        <v>73.3</v>
      </c>
      <c r="F222" s="5" t="s">
        <v>696</v>
      </c>
      <c r="G222" s="7">
        <v>96.0536578925404</v>
      </c>
      <c r="H222" s="7">
        <f t="shared" si="3"/>
        <v>0.76311513385574592</v>
      </c>
    </row>
    <row r="223" spans="1:8">
      <c r="A223" s="5" t="s">
        <v>98</v>
      </c>
      <c r="B223" s="5" t="s">
        <v>468</v>
      </c>
      <c r="C223" s="5" t="s">
        <v>469</v>
      </c>
      <c r="D223" s="5">
        <v>107</v>
      </c>
      <c r="E223" s="7">
        <v>73</v>
      </c>
      <c r="F223" s="5" t="s">
        <v>696</v>
      </c>
      <c r="G223" s="7">
        <v>96.0536578925404</v>
      </c>
      <c r="H223" s="7">
        <f t="shared" si="3"/>
        <v>0.75999187955619996</v>
      </c>
    </row>
    <row r="224" spans="1:8">
      <c r="A224" s="5" t="s">
        <v>20</v>
      </c>
      <c r="B224" s="5" t="s">
        <v>470</v>
      </c>
      <c r="C224" s="5" t="s">
        <v>471</v>
      </c>
      <c r="D224" s="5">
        <v>111</v>
      </c>
      <c r="E224" s="7">
        <v>72.8</v>
      </c>
      <c r="F224" s="5" t="s">
        <v>696</v>
      </c>
      <c r="G224" s="7">
        <v>96.0536578925404</v>
      </c>
      <c r="H224" s="7">
        <f t="shared" si="3"/>
        <v>0.7579097100231692</v>
      </c>
    </row>
    <row r="225" spans="1:8">
      <c r="A225" s="5" t="s">
        <v>20</v>
      </c>
      <c r="B225" s="5" t="s">
        <v>472</v>
      </c>
      <c r="C225" s="5" t="s">
        <v>473</v>
      </c>
      <c r="D225" s="5">
        <v>110</v>
      </c>
      <c r="E225" s="7">
        <v>72.7</v>
      </c>
      <c r="F225" s="5" t="s">
        <v>696</v>
      </c>
      <c r="G225" s="7">
        <v>96.0536578925404</v>
      </c>
      <c r="H225" s="7">
        <f t="shared" si="3"/>
        <v>0.75686862525665399</v>
      </c>
    </row>
    <row r="226" spans="1:8">
      <c r="A226" s="5" t="s">
        <v>98</v>
      </c>
      <c r="B226" s="5" t="s">
        <v>474</v>
      </c>
      <c r="C226" s="5" t="s">
        <v>475</v>
      </c>
      <c r="D226" s="5">
        <v>120</v>
      </c>
      <c r="E226" s="7">
        <v>72.400000000000006</v>
      </c>
      <c r="F226" s="5" t="s">
        <v>696</v>
      </c>
      <c r="G226" s="7">
        <v>96.0536578925404</v>
      </c>
      <c r="H226" s="7">
        <f t="shared" si="3"/>
        <v>0.75374537095710792</v>
      </c>
    </row>
    <row r="227" spans="1:8">
      <c r="A227" s="5" t="s">
        <v>98</v>
      </c>
      <c r="B227" s="5" t="s">
        <v>476</v>
      </c>
      <c r="C227" s="5" t="s">
        <v>477</v>
      </c>
      <c r="D227" s="5">
        <v>85</v>
      </c>
      <c r="E227" s="7">
        <v>72.400000000000006</v>
      </c>
      <c r="F227" s="5" t="s">
        <v>696</v>
      </c>
      <c r="G227" s="7">
        <v>96.0536578925404</v>
      </c>
      <c r="H227" s="7">
        <f t="shared" si="3"/>
        <v>0.75374537095710792</v>
      </c>
    </row>
    <row r="228" spans="1:8">
      <c r="A228" s="5" t="s">
        <v>98</v>
      </c>
      <c r="B228" s="5" t="s">
        <v>478</v>
      </c>
      <c r="C228" s="5" t="s">
        <v>479</v>
      </c>
      <c r="D228" s="5">
        <v>80</v>
      </c>
      <c r="E228" s="7">
        <v>71.7</v>
      </c>
      <c r="F228" s="5" t="s">
        <v>696</v>
      </c>
      <c r="G228" s="7">
        <v>96.0536578925404</v>
      </c>
      <c r="H228" s="7">
        <f t="shared" si="3"/>
        <v>0.74645777759150056</v>
      </c>
    </row>
    <row r="229" spans="1:8">
      <c r="A229" s="5" t="s">
        <v>105</v>
      </c>
      <c r="B229" s="5" t="s">
        <v>480</v>
      </c>
      <c r="C229" s="5" t="s">
        <v>481</v>
      </c>
      <c r="D229" s="5">
        <v>100</v>
      </c>
      <c r="E229" s="7">
        <v>71.7</v>
      </c>
      <c r="F229" s="5" t="s">
        <v>696</v>
      </c>
      <c r="G229" s="7">
        <v>96.0536578925404</v>
      </c>
      <c r="H229" s="7">
        <f t="shared" si="3"/>
        <v>0.74645777759150056</v>
      </c>
    </row>
    <row r="230" spans="1:8">
      <c r="A230" s="5" t="s">
        <v>87</v>
      </c>
      <c r="B230" s="5" t="s">
        <v>482</v>
      </c>
      <c r="C230" s="5" t="s">
        <v>483</v>
      </c>
      <c r="D230" s="5">
        <v>84</v>
      </c>
      <c r="E230" s="7">
        <v>71.5</v>
      </c>
      <c r="F230" s="5" t="s">
        <v>696</v>
      </c>
      <c r="G230" s="7">
        <v>96.0536578925404</v>
      </c>
      <c r="H230" s="7">
        <f t="shared" si="3"/>
        <v>0.74437560805846981</v>
      </c>
    </row>
    <row r="231" spans="1:8">
      <c r="A231" s="5" t="s">
        <v>20</v>
      </c>
      <c r="B231" s="5" t="s">
        <v>484</v>
      </c>
      <c r="C231" s="5" t="s">
        <v>485</v>
      </c>
      <c r="D231" s="5">
        <v>134</v>
      </c>
      <c r="E231" s="7">
        <v>71.400000000000006</v>
      </c>
      <c r="F231" s="5" t="s">
        <v>696</v>
      </c>
      <c r="G231" s="7">
        <v>96.0536578925404</v>
      </c>
      <c r="H231" s="7">
        <f t="shared" si="3"/>
        <v>0.7433345232919546</v>
      </c>
    </row>
    <row r="232" spans="1:8">
      <c r="A232" s="5" t="s">
        <v>87</v>
      </c>
      <c r="B232" s="5" t="s">
        <v>486</v>
      </c>
      <c r="C232" s="5" t="s">
        <v>487</v>
      </c>
      <c r="D232" s="5">
        <v>118</v>
      </c>
      <c r="E232" s="7">
        <v>70.900000000000006</v>
      </c>
      <c r="F232" s="5" t="s">
        <v>696</v>
      </c>
      <c r="G232" s="7">
        <v>96.0536578925404</v>
      </c>
      <c r="H232" s="7">
        <f t="shared" si="3"/>
        <v>0.73812909945937788</v>
      </c>
    </row>
    <row r="233" spans="1:8">
      <c r="A233" s="5" t="s">
        <v>87</v>
      </c>
      <c r="B233" s="5" t="s">
        <v>488</v>
      </c>
      <c r="C233" s="5" t="s">
        <v>489</v>
      </c>
      <c r="D233" s="5">
        <v>155</v>
      </c>
      <c r="E233" s="7">
        <v>70.900000000000006</v>
      </c>
      <c r="F233" s="5" t="s">
        <v>696</v>
      </c>
      <c r="G233" s="7">
        <v>96.0536578925404</v>
      </c>
      <c r="H233" s="7">
        <f t="shared" si="3"/>
        <v>0.73812909945937788</v>
      </c>
    </row>
    <row r="234" spans="1:8">
      <c r="A234" s="5" t="s">
        <v>10</v>
      </c>
      <c r="B234" s="5" t="s">
        <v>490</v>
      </c>
      <c r="C234" s="5" t="s">
        <v>491</v>
      </c>
      <c r="D234" s="5">
        <v>80</v>
      </c>
      <c r="E234" s="7">
        <v>70.8</v>
      </c>
      <c r="F234" s="5" t="s">
        <v>696</v>
      </c>
      <c r="G234" s="7">
        <v>96.0536578925404</v>
      </c>
      <c r="H234" s="7">
        <f t="shared" si="3"/>
        <v>0.73708801469286245</v>
      </c>
    </row>
    <row r="235" spans="1:8">
      <c r="A235" s="5" t="s">
        <v>98</v>
      </c>
      <c r="B235" s="5" t="s">
        <v>492</v>
      </c>
      <c r="C235" s="5" t="s">
        <v>493</v>
      </c>
      <c r="D235" s="5">
        <v>61</v>
      </c>
      <c r="E235" s="7">
        <v>70.599999999999994</v>
      </c>
      <c r="F235" s="5" t="s">
        <v>696</v>
      </c>
      <c r="G235" s="7">
        <v>96.0536578925404</v>
      </c>
      <c r="H235" s="7">
        <f t="shared" si="3"/>
        <v>0.73500584515983169</v>
      </c>
    </row>
    <row r="236" spans="1:8">
      <c r="A236" s="5" t="s">
        <v>20</v>
      </c>
      <c r="B236" s="5" t="s">
        <v>494</v>
      </c>
      <c r="C236" s="5" t="s">
        <v>495</v>
      </c>
      <c r="D236" s="5">
        <v>62</v>
      </c>
      <c r="E236" s="7">
        <v>70.3</v>
      </c>
      <c r="F236" s="5" t="s">
        <v>696</v>
      </c>
      <c r="G236" s="7">
        <v>96.0536578925404</v>
      </c>
      <c r="H236" s="7">
        <f t="shared" si="3"/>
        <v>0.73188259086028573</v>
      </c>
    </row>
    <row r="237" spans="1:8">
      <c r="A237" s="5" t="s">
        <v>6</v>
      </c>
      <c r="B237" s="5" t="s">
        <v>496</v>
      </c>
      <c r="C237" s="5" t="s">
        <v>497</v>
      </c>
      <c r="D237" s="5">
        <v>110</v>
      </c>
      <c r="E237" s="7">
        <v>70.2</v>
      </c>
      <c r="F237" s="5" t="s">
        <v>696</v>
      </c>
      <c r="G237" s="7">
        <v>96.0536578925404</v>
      </c>
      <c r="H237" s="7">
        <f t="shared" si="3"/>
        <v>0.73084150609377041</v>
      </c>
    </row>
    <row r="238" spans="1:8">
      <c r="A238" s="5" t="s">
        <v>105</v>
      </c>
      <c r="B238" s="5" t="s">
        <v>498</v>
      </c>
      <c r="C238" s="5" t="s">
        <v>499</v>
      </c>
      <c r="D238" s="5">
        <v>149</v>
      </c>
      <c r="E238" s="7">
        <v>70.2</v>
      </c>
      <c r="F238" s="5" t="s">
        <v>696</v>
      </c>
      <c r="G238" s="7">
        <v>96.0536578925404</v>
      </c>
      <c r="H238" s="7">
        <f t="shared" si="3"/>
        <v>0.73084150609377041</v>
      </c>
    </row>
    <row r="239" spans="1:8">
      <c r="A239" s="5" t="s">
        <v>17</v>
      </c>
      <c r="B239" s="5" t="s">
        <v>500</v>
      </c>
      <c r="C239" s="5" t="s">
        <v>501</v>
      </c>
      <c r="D239" s="5">
        <v>50</v>
      </c>
      <c r="E239" s="7">
        <v>70</v>
      </c>
      <c r="F239" s="5" t="s">
        <v>696</v>
      </c>
      <c r="G239" s="7">
        <v>96.0536578925404</v>
      </c>
      <c r="H239" s="7">
        <f t="shared" si="3"/>
        <v>0.72875933656073966</v>
      </c>
    </row>
    <row r="240" spans="1:8">
      <c r="A240" s="5" t="s">
        <v>6</v>
      </c>
      <c r="B240" s="5" t="s">
        <v>502</v>
      </c>
      <c r="C240" s="5" t="s">
        <v>503</v>
      </c>
      <c r="D240" s="5">
        <v>174</v>
      </c>
      <c r="E240" s="7">
        <v>70</v>
      </c>
      <c r="F240" s="5" t="s">
        <v>696</v>
      </c>
      <c r="G240" s="7">
        <v>96.0536578925404</v>
      </c>
      <c r="H240" s="7">
        <f t="shared" si="3"/>
        <v>0.72875933656073966</v>
      </c>
    </row>
    <row r="241" spans="1:8">
      <c r="A241" s="5" t="s">
        <v>98</v>
      </c>
      <c r="B241" s="5" t="s">
        <v>504</v>
      </c>
      <c r="C241" s="5" t="s">
        <v>505</v>
      </c>
      <c r="D241" s="5">
        <v>83</v>
      </c>
      <c r="E241" s="7">
        <v>69.7</v>
      </c>
      <c r="F241" s="5" t="s">
        <v>696</v>
      </c>
      <c r="G241" s="7">
        <v>96.0536578925404</v>
      </c>
      <c r="H241" s="7">
        <f t="shared" si="3"/>
        <v>0.72563608226119369</v>
      </c>
    </row>
    <row r="242" spans="1:8">
      <c r="A242" s="5" t="s">
        <v>98</v>
      </c>
      <c r="B242" s="5" t="s">
        <v>508</v>
      </c>
      <c r="C242" s="5" t="s">
        <v>509</v>
      </c>
      <c r="D242" s="5">
        <v>90</v>
      </c>
      <c r="E242" s="7">
        <v>69.5</v>
      </c>
      <c r="F242" s="5" t="s">
        <v>696</v>
      </c>
      <c r="G242" s="7">
        <v>96.0536578925404</v>
      </c>
      <c r="H242" s="7">
        <f t="shared" si="3"/>
        <v>0.72355391272816294</v>
      </c>
    </row>
    <row r="243" spans="1:8">
      <c r="A243" s="5" t="s">
        <v>17</v>
      </c>
      <c r="B243" s="5" t="s">
        <v>510</v>
      </c>
      <c r="C243" s="5" t="s">
        <v>511</v>
      </c>
      <c r="D243" s="5">
        <v>27</v>
      </c>
      <c r="E243" s="7">
        <v>69.3</v>
      </c>
      <c r="F243" s="5" t="s">
        <v>696</v>
      </c>
      <c r="G243" s="7">
        <v>96.0536578925404</v>
      </c>
      <c r="H243" s="7">
        <f t="shared" si="3"/>
        <v>0.7214717431951323</v>
      </c>
    </row>
    <row r="244" spans="1:8">
      <c r="A244" s="5" t="s">
        <v>98</v>
      </c>
      <c r="B244" s="5" t="s">
        <v>512</v>
      </c>
      <c r="C244" s="5" t="s">
        <v>513</v>
      </c>
      <c r="D244" s="5">
        <v>87</v>
      </c>
      <c r="E244" s="7">
        <v>69.099999999999994</v>
      </c>
      <c r="F244" s="5" t="s">
        <v>696</v>
      </c>
      <c r="G244" s="7">
        <v>96.0536578925404</v>
      </c>
      <c r="H244" s="7">
        <f t="shared" si="3"/>
        <v>0.71938957366210154</v>
      </c>
    </row>
    <row r="245" spans="1:8">
      <c r="A245" s="5" t="s">
        <v>87</v>
      </c>
      <c r="B245" s="5" t="s">
        <v>514</v>
      </c>
      <c r="C245" s="5" t="s">
        <v>515</v>
      </c>
      <c r="D245" s="5">
        <v>340</v>
      </c>
      <c r="E245" s="7">
        <v>69.099999999999994</v>
      </c>
      <c r="F245" s="5" t="s">
        <v>696</v>
      </c>
      <c r="G245" s="7">
        <v>96.0536578925404</v>
      </c>
      <c r="H245" s="7">
        <f t="shared" si="3"/>
        <v>0.71938957366210154</v>
      </c>
    </row>
    <row r="246" spans="1:8">
      <c r="A246" s="5" t="s">
        <v>17</v>
      </c>
      <c r="B246" s="5" t="s">
        <v>516</v>
      </c>
      <c r="C246" s="5" t="s">
        <v>517</v>
      </c>
      <c r="D246" s="5">
        <v>67</v>
      </c>
      <c r="E246" s="7">
        <v>68.7</v>
      </c>
      <c r="F246" s="5" t="s">
        <v>696</v>
      </c>
      <c r="G246" s="7">
        <v>96.0536578925404</v>
      </c>
      <c r="H246" s="7">
        <f t="shared" si="3"/>
        <v>0.71522523459604026</v>
      </c>
    </row>
    <row r="247" spans="1:8">
      <c r="A247" s="5" t="s">
        <v>17</v>
      </c>
      <c r="B247" s="5" t="s">
        <v>518</v>
      </c>
      <c r="C247" s="5" t="s">
        <v>519</v>
      </c>
      <c r="D247" s="5">
        <v>69</v>
      </c>
      <c r="E247" s="7">
        <v>68.7</v>
      </c>
      <c r="F247" s="5" t="s">
        <v>696</v>
      </c>
      <c r="G247" s="7">
        <v>96.0536578925404</v>
      </c>
      <c r="H247" s="7">
        <f t="shared" si="3"/>
        <v>0.71522523459604026</v>
      </c>
    </row>
    <row r="248" spans="1:8">
      <c r="A248" s="5" t="s">
        <v>17</v>
      </c>
      <c r="B248" s="5" t="s">
        <v>520</v>
      </c>
      <c r="C248" s="5" t="s">
        <v>521</v>
      </c>
      <c r="D248" s="5">
        <v>78</v>
      </c>
      <c r="E248" s="7">
        <v>68.599999999999994</v>
      </c>
      <c r="F248" s="5" t="s">
        <v>696</v>
      </c>
      <c r="G248" s="7">
        <v>96.0536578925404</v>
      </c>
      <c r="H248" s="7">
        <f t="shared" si="3"/>
        <v>0.71418414982952483</v>
      </c>
    </row>
    <row r="249" spans="1:8">
      <c r="A249" s="5" t="s">
        <v>87</v>
      </c>
      <c r="B249" s="5" t="s">
        <v>675</v>
      </c>
      <c r="C249" s="25" t="s">
        <v>676</v>
      </c>
      <c r="D249" s="5">
        <v>103</v>
      </c>
      <c r="E249" s="7">
        <v>68.464013187631281</v>
      </c>
      <c r="F249" s="5" t="s">
        <v>694</v>
      </c>
      <c r="G249" s="7">
        <v>96.0536578925404</v>
      </c>
      <c r="H249" s="7">
        <f t="shared" si="3"/>
        <v>0.71276841184148432</v>
      </c>
    </row>
    <row r="250" spans="1:8">
      <c r="A250" s="5" t="s">
        <v>20</v>
      </c>
      <c r="B250" s="5" t="s">
        <v>522</v>
      </c>
      <c r="C250" s="5" t="s">
        <v>523</v>
      </c>
      <c r="D250" s="5">
        <v>100</v>
      </c>
      <c r="E250" s="7">
        <v>68.400000000000006</v>
      </c>
      <c r="F250" s="5" t="s">
        <v>696</v>
      </c>
      <c r="G250" s="7">
        <v>96.0536578925404</v>
      </c>
      <c r="H250" s="7">
        <f t="shared" si="3"/>
        <v>0.7121019802964943</v>
      </c>
    </row>
    <row r="251" spans="1:8">
      <c r="A251" s="5" t="s">
        <v>6</v>
      </c>
      <c r="B251" s="5" t="s">
        <v>524</v>
      </c>
      <c r="C251" s="5" t="s">
        <v>525</v>
      </c>
      <c r="D251" s="5">
        <v>262</v>
      </c>
      <c r="E251" s="7">
        <v>68.099999999999994</v>
      </c>
      <c r="F251" s="5" t="s">
        <v>696</v>
      </c>
      <c r="G251" s="7">
        <v>96.0536578925404</v>
      </c>
      <c r="H251" s="7">
        <f t="shared" si="3"/>
        <v>0.70897872599694811</v>
      </c>
    </row>
    <row r="252" spans="1:8">
      <c r="A252" s="5" t="s">
        <v>105</v>
      </c>
      <c r="B252" s="5" t="s">
        <v>526</v>
      </c>
      <c r="C252" s="5" t="s">
        <v>527</v>
      </c>
      <c r="D252" s="5">
        <v>84</v>
      </c>
      <c r="E252" s="7">
        <v>68.099999999999994</v>
      </c>
      <c r="F252" s="5" t="s">
        <v>696</v>
      </c>
      <c r="G252" s="7">
        <v>96.0536578925404</v>
      </c>
      <c r="H252" s="7">
        <f t="shared" si="3"/>
        <v>0.70897872599694811</v>
      </c>
    </row>
    <row r="253" spans="1:8">
      <c r="A253" s="5" t="s">
        <v>98</v>
      </c>
      <c r="B253" s="5" t="s">
        <v>532</v>
      </c>
      <c r="C253" s="5" t="s">
        <v>533</v>
      </c>
      <c r="D253" s="5">
        <v>119</v>
      </c>
      <c r="E253" s="7">
        <v>67.900000000000006</v>
      </c>
      <c r="F253" s="5" t="s">
        <v>696</v>
      </c>
      <c r="G253" s="7">
        <v>96.0536578925404</v>
      </c>
      <c r="H253" s="7">
        <f t="shared" si="3"/>
        <v>0.70689655646391758</v>
      </c>
    </row>
    <row r="254" spans="1:8">
      <c r="A254" s="5" t="s">
        <v>28</v>
      </c>
      <c r="B254" s="5" t="s">
        <v>534</v>
      </c>
      <c r="C254" s="5" t="s">
        <v>535</v>
      </c>
      <c r="D254" s="5">
        <v>61</v>
      </c>
      <c r="E254" s="7">
        <v>67.3</v>
      </c>
      <c r="F254" s="5" t="s">
        <v>696</v>
      </c>
      <c r="G254" s="7">
        <v>96.0536578925404</v>
      </c>
      <c r="H254" s="7">
        <f t="shared" si="3"/>
        <v>0.70065004786482543</v>
      </c>
    </row>
    <row r="255" spans="1:8">
      <c r="A255" s="5" t="s">
        <v>20</v>
      </c>
      <c r="B255" s="5" t="s">
        <v>536</v>
      </c>
      <c r="C255" s="5" t="s">
        <v>537</v>
      </c>
      <c r="D255" s="5">
        <v>117</v>
      </c>
      <c r="E255" s="7">
        <v>67.2</v>
      </c>
      <c r="F255" s="5" t="s">
        <v>696</v>
      </c>
      <c r="G255" s="7">
        <v>96.0536578925404</v>
      </c>
      <c r="H255" s="7">
        <f t="shared" si="3"/>
        <v>0.69960896309831011</v>
      </c>
    </row>
    <row r="256" spans="1:8">
      <c r="A256" s="5" t="s">
        <v>87</v>
      </c>
      <c r="B256" s="5" t="s">
        <v>538</v>
      </c>
      <c r="C256" s="5" t="s">
        <v>539</v>
      </c>
      <c r="D256" s="5">
        <v>142</v>
      </c>
      <c r="E256" s="7">
        <v>67.099999999999994</v>
      </c>
      <c r="F256" s="5" t="s">
        <v>696</v>
      </c>
      <c r="G256" s="7">
        <v>96.0536578925404</v>
      </c>
      <c r="H256" s="7">
        <f t="shared" si="3"/>
        <v>0.69856787833179468</v>
      </c>
    </row>
    <row r="257" spans="1:8">
      <c r="A257" s="5" t="s">
        <v>20</v>
      </c>
      <c r="B257" s="5" t="s">
        <v>540</v>
      </c>
      <c r="C257" s="5" t="s">
        <v>541</v>
      </c>
      <c r="D257" s="5">
        <v>185</v>
      </c>
      <c r="E257" s="7">
        <v>66.900000000000006</v>
      </c>
      <c r="F257" s="5" t="s">
        <v>696</v>
      </c>
      <c r="G257" s="7">
        <v>96.0536578925404</v>
      </c>
      <c r="H257" s="7">
        <f t="shared" si="3"/>
        <v>0.69648570879876415</v>
      </c>
    </row>
    <row r="258" spans="1:8">
      <c r="A258" s="5" t="s">
        <v>6</v>
      </c>
      <c r="B258" s="5" t="s">
        <v>542</v>
      </c>
      <c r="C258" s="5" t="s">
        <v>543</v>
      </c>
      <c r="D258" s="5">
        <v>201</v>
      </c>
      <c r="E258" s="7">
        <v>66.7</v>
      </c>
      <c r="F258" s="5" t="s">
        <v>696</v>
      </c>
      <c r="G258" s="7">
        <v>96.0536578925404</v>
      </c>
      <c r="H258" s="7">
        <f t="shared" si="3"/>
        <v>0.69440353926573339</v>
      </c>
    </row>
    <row r="259" spans="1:8">
      <c r="A259" s="5" t="s">
        <v>98</v>
      </c>
      <c r="B259" s="5" t="s">
        <v>544</v>
      </c>
      <c r="C259" s="5" t="s">
        <v>545</v>
      </c>
      <c r="D259" s="5">
        <v>63</v>
      </c>
      <c r="E259" s="7">
        <v>66.400000000000006</v>
      </c>
      <c r="F259" s="5" t="s">
        <v>696</v>
      </c>
      <c r="G259" s="7">
        <v>96.0536578925404</v>
      </c>
      <c r="H259" s="7">
        <f t="shared" ref="H259:H318" si="4">E259/G259</f>
        <v>0.69128028496618743</v>
      </c>
    </row>
    <row r="260" spans="1:8">
      <c r="A260" s="5" t="s">
        <v>98</v>
      </c>
      <c r="B260" s="5" t="s">
        <v>546</v>
      </c>
      <c r="C260" s="5" t="s">
        <v>547</v>
      </c>
      <c r="D260" s="5">
        <v>72</v>
      </c>
      <c r="E260" s="7">
        <v>66.2</v>
      </c>
      <c r="F260" s="5" t="s">
        <v>696</v>
      </c>
      <c r="G260" s="7">
        <v>96.0536578925404</v>
      </c>
      <c r="H260" s="7">
        <f t="shared" si="4"/>
        <v>0.68919811543315668</v>
      </c>
    </row>
    <row r="261" spans="1:8">
      <c r="A261" s="5" t="s">
        <v>98</v>
      </c>
      <c r="B261" s="5" t="s">
        <v>548</v>
      </c>
      <c r="C261" s="5" t="s">
        <v>549</v>
      </c>
      <c r="D261" s="5">
        <v>92</v>
      </c>
      <c r="E261" s="7">
        <v>66.099999999999994</v>
      </c>
      <c r="F261" s="5" t="s">
        <v>696</v>
      </c>
      <c r="G261" s="7">
        <v>96.0536578925404</v>
      </c>
      <c r="H261" s="7">
        <f t="shared" si="4"/>
        <v>0.68815703066664125</v>
      </c>
    </row>
    <row r="262" spans="1:8">
      <c r="A262" s="5" t="s">
        <v>20</v>
      </c>
      <c r="B262" s="5" t="s">
        <v>550</v>
      </c>
      <c r="C262" s="5" t="s">
        <v>551</v>
      </c>
      <c r="D262" s="5">
        <v>57</v>
      </c>
      <c r="E262" s="7">
        <v>66.099999999999994</v>
      </c>
      <c r="F262" s="5" t="s">
        <v>696</v>
      </c>
      <c r="G262" s="7">
        <v>96.0536578925404</v>
      </c>
      <c r="H262" s="7">
        <f t="shared" si="4"/>
        <v>0.68815703066664125</v>
      </c>
    </row>
    <row r="263" spans="1:8">
      <c r="A263" s="5" t="s">
        <v>98</v>
      </c>
      <c r="B263" s="5" t="s">
        <v>552</v>
      </c>
      <c r="C263" s="5" t="s">
        <v>553</v>
      </c>
      <c r="D263" s="5">
        <v>97</v>
      </c>
      <c r="E263" s="7">
        <v>65.7</v>
      </c>
      <c r="F263" s="5" t="s">
        <v>696</v>
      </c>
      <c r="G263" s="7">
        <v>96.0536578925404</v>
      </c>
      <c r="H263" s="7">
        <f t="shared" si="4"/>
        <v>0.68399269160057996</v>
      </c>
    </row>
    <row r="264" spans="1:8">
      <c r="A264" s="5" t="s">
        <v>87</v>
      </c>
      <c r="B264" s="5" t="s">
        <v>554</v>
      </c>
      <c r="C264" s="5" t="s">
        <v>555</v>
      </c>
      <c r="D264" s="5">
        <v>56</v>
      </c>
      <c r="E264" s="7">
        <v>65.599999999999994</v>
      </c>
      <c r="F264" s="5" t="s">
        <v>696</v>
      </c>
      <c r="G264" s="7">
        <v>96.0536578925404</v>
      </c>
      <c r="H264" s="7">
        <f t="shared" si="4"/>
        <v>0.68295160683406453</v>
      </c>
    </row>
    <row r="265" spans="1:8">
      <c r="A265" s="5" t="s">
        <v>17</v>
      </c>
      <c r="B265" s="5" t="s">
        <v>556</v>
      </c>
      <c r="C265" s="5" t="s">
        <v>557</v>
      </c>
      <c r="D265" s="5">
        <v>59</v>
      </c>
      <c r="E265" s="7">
        <v>65.400000000000006</v>
      </c>
      <c r="F265" s="5" t="s">
        <v>696</v>
      </c>
      <c r="G265" s="7">
        <v>96.0536578925404</v>
      </c>
      <c r="H265" s="7">
        <f t="shared" si="4"/>
        <v>0.680869437301034</v>
      </c>
    </row>
    <row r="266" spans="1:8">
      <c r="A266" s="5" t="s">
        <v>87</v>
      </c>
      <c r="B266" s="5" t="s">
        <v>558</v>
      </c>
      <c r="C266" s="5" t="s">
        <v>559</v>
      </c>
      <c r="D266" s="5">
        <v>91</v>
      </c>
      <c r="E266" s="7">
        <v>64.900000000000006</v>
      </c>
      <c r="F266" s="5" t="s">
        <v>696</v>
      </c>
      <c r="G266" s="7">
        <v>96.0536578925404</v>
      </c>
      <c r="H266" s="7">
        <f t="shared" si="4"/>
        <v>0.67566401346845728</v>
      </c>
    </row>
    <row r="267" spans="1:8">
      <c r="A267" s="5" t="s">
        <v>105</v>
      </c>
      <c r="B267" s="5" t="s">
        <v>560</v>
      </c>
      <c r="C267" s="5" t="s">
        <v>561</v>
      </c>
      <c r="D267" s="5">
        <v>66</v>
      </c>
      <c r="E267" s="7">
        <v>64.2</v>
      </c>
      <c r="F267" s="5" t="s">
        <v>696</v>
      </c>
      <c r="G267" s="7">
        <v>96.0536578925404</v>
      </c>
      <c r="H267" s="7">
        <f t="shared" si="4"/>
        <v>0.66837642010284981</v>
      </c>
    </row>
    <row r="268" spans="1:8">
      <c r="A268" s="5" t="s">
        <v>6</v>
      </c>
      <c r="B268" s="5" t="s">
        <v>562</v>
      </c>
      <c r="C268" s="5" t="s">
        <v>563</v>
      </c>
      <c r="D268" s="5">
        <v>125</v>
      </c>
      <c r="E268" s="7">
        <v>64</v>
      </c>
      <c r="F268" s="5" t="s">
        <v>696</v>
      </c>
      <c r="G268" s="7">
        <v>96.0536578925404</v>
      </c>
      <c r="H268" s="7">
        <f t="shared" si="4"/>
        <v>0.66629425056981917</v>
      </c>
    </row>
    <row r="269" spans="1:8">
      <c r="A269" s="5" t="s">
        <v>98</v>
      </c>
      <c r="B269" s="5" t="s">
        <v>564</v>
      </c>
      <c r="C269" s="5" t="s">
        <v>565</v>
      </c>
      <c r="D269" s="5">
        <v>87</v>
      </c>
      <c r="E269" s="7">
        <v>63.9</v>
      </c>
      <c r="F269" s="5" t="s">
        <v>696</v>
      </c>
      <c r="G269" s="7">
        <v>96.0536578925404</v>
      </c>
      <c r="H269" s="7">
        <f t="shared" si="4"/>
        <v>0.66525316580330374</v>
      </c>
    </row>
    <row r="270" spans="1:8">
      <c r="A270" s="5" t="s">
        <v>105</v>
      </c>
      <c r="B270" s="5" t="s">
        <v>566</v>
      </c>
      <c r="C270" s="5" t="s">
        <v>567</v>
      </c>
      <c r="D270" s="5">
        <v>200</v>
      </c>
      <c r="E270" s="7">
        <v>63.6</v>
      </c>
      <c r="F270" s="5" t="s">
        <v>696</v>
      </c>
      <c r="G270" s="7">
        <v>96.0536578925404</v>
      </c>
      <c r="H270" s="7">
        <f t="shared" si="4"/>
        <v>0.66212991150375777</v>
      </c>
    </row>
    <row r="271" spans="1:8">
      <c r="A271" s="5" t="s">
        <v>20</v>
      </c>
      <c r="B271" s="5" t="s">
        <v>568</v>
      </c>
      <c r="C271" s="5" t="s">
        <v>569</v>
      </c>
      <c r="D271" s="5">
        <v>87</v>
      </c>
      <c r="E271" s="7">
        <v>63.4</v>
      </c>
      <c r="F271" s="5" t="s">
        <v>696</v>
      </c>
      <c r="G271" s="7">
        <v>96.0536578925404</v>
      </c>
      <c r="H271" s="7">
        <f t="shared" si="4"/>
        <v>0.66004774197072713</v>
      </c>
    </row>
    <row r="272" spans="1:8">
      <c r="A272" s="5" t="s">
        <v>17</v>
      </c>
      <c r="B272" s="5" t="s">
        <v>570</v>
      </c>
      <c r="C272" s="5" t="s">
        <v>571</v>
      </c>
      <c r="D272" s="5">
        <v>73</v>
      </c>
      <c r="E272" s="7">
        <v>63.4</v>
      </c>
      <c r="F272" s="5" t="s">
        <v>696</v>
      </c>
      <c r="G272" s="7">
        <v>96.0536578925404</v>
      </c>
      <c r="H272" s="7">
        <f t="shared" si="4"/>
        <v>0.66004774197072713</v>
      </c>
    </row>
    <row r="273" spans="1:8">
      <c r="A273" s="5" t="s">
        <v>20</v>
      </c>
      <c r="B273" s="5" t="s">
        <v>572</v>
      </c>
      <c r="C273" s="5" t="s">
        <v>573</v>
      </c>
      <c r="D273" s="5">
        <v>93</v>
      </c>
      <c r="E273" s="7">
        <v>63.3</v>
      </c>
      <c r="F273" s="5" t="s">
        <v>696</v>
      </c>
      <c r="G273" s="7">
        <v>96.0536578925404</v>
      </c>
      <c r="H273" s="7">
        <f t="shared" si="4"/>
        <v>0.6590066572042117</v>
      </c>
    </row>
    <row r="274" spans="1:8">
      <c r="A274" s="5" t="s">
        <v>20</v>
      </c>
      <c r="B274" s="5" t="s">
        <v>574</v>
      </c>
      <c r="C274" s="5" t="s">
        <v>575</v>
      </c>
      <c r="D274" s="5">
        <v>83</v>
      </c>
      <c r="E274" s="7">
        <v>62.4</v>
      </c>
      <c r="F274" s="5" t="s">
        <v>696</v>
      </c>
      <c r="G274" s="7">
        <v>96.0536578925404</v>
      </c>
      <c r="H274" s="7">
        <f t="shared" si="4"/>
        <v>0.6496368943055737</v>
      </c>
    </row>
    <row r="275" spans="1:8">
      <c r="A275" s="5" t="s">
        <v>98</v>
      </c>
      <c r="B275" s="5" t="s">
        <v>576</v>
      </c>
      <c r="C275" s="5" t="s">
        <v>577</v>
      </c>
      <c r="D275" s="5">
        <v>79</v>
      </c>
      <c r="E275" s="7">
        <v>62.1</v>
      </c>
      <c r="F275" s="5" t="s">
        <v>696</v>
      </c>
      <c r="G275" s="7">
        <v>96.0536578925404</v>
      </c>
      <c r="H275" s="7">
        <f t="shared" si="4"/>
        <v>0.64651364000602762</v>
      </c>
    </row>
    <row r="276" spans="1:8">
      <c r="A276" s="5" t="s">
        <v>87</v>
      </c>
      <c r="B276" s="5" t="s">
        <v>578</v>
      </c>
      <c r="C276" s="5" t="s">
        <v>579</v>
      </c>
      <c r="D276" s="5">
        <v>171</v>
      </c>
      <c r="E276" s="7">
        <v>61.8</v>
      </c>
      <c r="F276" s="5" t="s">
        <v>696</v>
      </c>
      <c r="G276" s="7">
        <v>96.0536578925404</v>
      </c>
      <c r="H276" s="7">
        <f t="shared" si="4"/>
        <v>0.64339038570648155</v>
      </c>
    </row>
    <row r="277" spans="1:8">
      <c r="A277" s="5" t="s">
        <v>87</v>
      </c>
      <c r="B277" s="5" t="s">
        <v>580</v>
      </c>
      <c r="C277" s="5" t="s">
        <v>581</v>
      </c>
      <c r="D277" s="5">
        <v>53</v>
      </c>
      <c r="E277" s="7">
        <v>61.5</v>
      </c>
      <c r="F277" s="5" t="s">
        <v>696</v>
      </c>
      <c r="G277" s="7">
        <v>96.0536578925404</v>
      </c>
      <c r="H277" s="7">
        <f t="shared" si="4"/>
        <v>0.64026713140693559</v>
      </c>
    </row>
    <row r="278" spans="1:8">
      <c r="A278" s="5" t="s">
        <v>10</v>
      </c>
      <c r="B278" s="5" t="s">
        <v>582</v>
      </c>
      <c r="C278" s="5" t="s">
        <v>583</v>
      </c>
      <c r="D278" s="5">
        <v>91</v>
      </c>
      <c r="E278" s="7">
        <v>61.5</v>
      </c>
      <c r="F278" s="5" t="s">
        <v>696</v>
      </c>
      <c r="G278" s="7">
        <v>96.0536578925404</v>
      </c>
      <c r="H278" s="7">
        <f t="shared" si="4"/>
        <v>0.64026713140693559</v>
      </c>
    </row>
    <row r="279" spans="1:8">
      <c r="A279" s="5" t="s">
        <v>105</v>
      </c>
      <c r="B279" s="5" t="s">
        <v>584</v>
      </c>
      <c r="C279" s="5" t="s">
        <v>585</v>
      </c>
      <c r="D279" s="5">
        <v>47</v>
      </c>
      <c r="E279" s="7">
        <v>61.4</v>
      </c>
      <c r="F279" s="5" t="s">
        <v>696</v>
      </c>
      <c r="G279" s="7">
        <v>96.0536578925404</v>
      </c>
      <c r="H279" s="7">
        <f t="shared" si="4"/>
        <v>0.63922604664042026</v>
      </c>
    </row>
    <row r="280" spans="1:8">
      <c r="A280" s="5" t="s">
        <v>98</v>
      </c>
      <c r="B280" s="5" t="s">
        <v>586</v>
      </c>
      <c r="C280" s="5" t="s">
        <v>587</v>
      </c>
      <c r="D280" s="5">
        <v>53</v>
      </c>
      <c r="E280" s="7">
        <v>61.3</v>
      </c>
      <c r="F280" s="5" t="s">
        <v>696</v>
      </c>
      <c r="G280" s="7">
        <v>96.0536578925404</v>
      </c>
      <c r="H280" s="7">
        <f t="shared" si="4"/>
        <v>0.63818496187390483</v>
      </c>
    </row>
    <row r="281" spans="1:8">
      <c r="A281" s="5" t="s">
        <v>105</v>
      </c>
      <c r="B281" s="5" t="s">
        <v>588</v>
      </c>
      <c r="C281" s="5" t="s">
        <v>589</v>
      </c>
      <c r="D281" s="5">
        <v>75</v>
      </c>
      <c r="E281" s="7">
        <v>60.9</v>
      </c>
      <c r="F281" s="5" t="s">
        <v>696</v>
      </c>
      <c r="G281" s="7">
        <v>96.0536578925404</v>
      </c>
      <c r="H281" s="7">
        <f t="shared" si="4"/>
        <v>0.63402062280784355</v>
      </c>
    </row>
    <row r="282" spans="1:8">
      <c r="A282" s="5" t="s">
        <v>98</v>
      </c>
      <c r="B282" s="5" t="s">
        <v>590</v>
      </c>
      <c r="C282" s="5" t="s">
        <v>591</v>
      </c>
      <c r="D282" s="5">
        <v>60</v>
      </c>
      <c r="E282" s="7">
        <v>60.7</v>
      </c>
      <c r="F282" s="5" t="s">
        <v>696</v>
      </c>
      <c r="G282" s="7">
        <v>96.0536578925404</v>
      </c>
      <c r="H282" s="7">
        <f t="shared" si="4"/>
        <v>0.63193845327481291</v>
      </c>
    </row>
    <row r="283" spans="1:8">
      <c r="A283" s="5" t="s">
        <v>20</v>
      </c>
      <c r="B283" s="5" t="s">
        <v>594</v>
      </c>
      <c r="C283" s="5" t="s">
        <v>595</v>
      </c>
      <c r="D283" s="5">
        <v>73</v>
      </c>
      <c r="E283" s="7">
        <v>60.3</v>
      </c>
      <c r="F283" s="5" t="s">
        <v>696</v>
      </c>
      <c r="G283" s="7">
        <v>96.0536578925404</v>
      </c>
      <c r="H283" s="7">
        <f t="shared" si="4"/>
        <v>0.6277741142087514</v>
      </c>
    </row>
    <row r="284" spans="1:8">
      <c r="A284" s="5" t="s">
        <v>98</v>
      </c>
      <c r="B284" s="5" t="s">
        <v>596</v>
      </c>
      <c r="C284" s="5" t="s">
        <v>597</v>
      </c>
      <c r="D284" s="5">
        <v>61</v>
      </c>
      <c r="E284" s="7">
        <v>60</v>
      </c>
      <c r="F284" s="5" t="s">
        <v>696</v>
      </c>
      <c r="G284" s="7">
        <v>96.0536578925404</v>
      </c>
      <c r="H284" s="7">
        <f t="shared" si="4"/>
        <v>0.62465085990920544</v>
      </c>
    </row>
    <row r="285" spans="1:8">
      <c r="A285" s="5" t="s">
        <v>98</v>
      </c>
      <c r="B285" s="5" t="s">
        <v>598</v>
      </c>
      <c r="C285" s="5" t="s">
        <v>599</v>
      </c>
      <c r="D285" s="5">
        <v>70</v>
      </c>
      <c r="E285" s="7">
        <v>59</v>
      </c>
      <c r="F285" s="5" t="s">
        <v>696</v>
      </c>
      <c r="G285" s="7">
        <v>96.0536578925404</v>
      </c>
      <c r="H285" s="7">
        <f t="shared" si="4"/>
        <v>0.614240012244052</v>
      </c>
    </row>
    <row r="286" spans="1:8">
      <c r="A286" s="5" t="s">
        <v>98</v>
      </c>
      <c r="B286" s="5" t="s">
        <v>600</v>
      </c>
      <c r="C286" s="5" t="s">
        <v>601</v>
      </c>
      <c r="D286" s="5">
        <v>113</v>
      </c>
      <c r="E286" s="7">
        <v>58.6</v>
      </c>
      <c r="F286" s="5" t="s">
        <v>696</v>
      </c>
      <c r="G286" s="7">
        <v>96.0536578925404</v>
      </c>
      <c r="H286" s="7">
        <f t="shared" si="4"/>
        <v>0.61007567317799072</v>
      </c>
    </row>
    <row r="287" spans="1:8">
      <c r="A287" s="5" t="s">
        <v>87</v>
      </c>
      <c r="B287" s="5" t="s">
        <v>602</v>
      </c>
      <c r="C287" s="5" t="s">
        <v>603</v>
      </c>
      <c r="D287" s="5">
        <v>66</v>
      </c>
      <c r="E287" s="7">
        <v>58.3</v>
      </c>
      <c r="F287" s="5" t="s">
        <v>696</v>
      </c>
      <c r="G287" s="7">
        <v>96.0536578925404</v>
      </c>
      <c r="H287" s="7">
        <f t="shared" si="4"/>
        <v>0.60695241887844464</v>
      </c>
    </row>
    <row r="288" spans="1:8">
      <c r="A288" s="5" t="s">
        <v>105</v>
      </c>
      <c r="B288" s="5" t="s">
        <v>604</v>
      </c>
      <c r="C288" s="5" t="s">
        <v>605</v>
      </c>
      <c r="D288" s="5">
        <v>109</v>
      </c>
      <c r="E288" s="7">
        <v>57.5</v>
      </c>
      <c r="F288" s="5" t="s">
        <v>696</v>
      </c>
      <c r="G288" s="7">
        <v>96.0536578925404</v>
      </c>
      <c r="H288" s="7">
        <f t="shared" si="4"/>
        <v>0.59862374074632185</v>
      </c>
    </row>
    <row r="289" spans="1:8">
      <c r="A289" s="5" t="s">
        <v>98</v>
      </c>
      <c r="B289" s="5" t="s">
        <v>606</v>
      </c>
      <c r="C289" s="5" t="s">
        <v>607</v>
      </c>
      <c r="D289" s="5">
        <v>54</v>
      </c>
      <c r="E289" s="7">
        <v>57.5</v>
      </c>
      <c r="F289" s="5" t="s">
        <v>696</v>
      </c>
      <c r="G289" s="7">
        <v>96.0536578925404</v>
      </c>
      <c r="H289" s="7">
        <f t="shared" si="4"/>
        <v>0.59862374074632185</v>
      </c>
    </row>
    <row r="290" spans="1:8">
      <c r="A290" s="5" t="s">
        <v>20</v>
      </c>
      <c r="B290" s="5" t="s">
        <v>608</v>
      </c>
      <c r="C290" s="5" t="s">
        <v>609</v>
      </c>
      <c r="D290" s="5">
        <v>53</v>
      </c>
      <c r="E290" s="7">
        <v>57.2</v>
      </c>
      <c r="F290" s="5" t="s">
        <v>696</v>
      </c>
      <c r="G290" s="7">
        <v>96.0536578925404</v>
      </c>
      <c r="H290" s="7">
        <f t="shared" si="4"/>
        <v>0.59550048644677589</v>
      </c>
    </row>
    <row r="291" spans="1:8">
      <c r="A291" s="5" t="s">
        <v>98</v>
      </c>
      <c r="B291" s="5" t="s">
        <v>610</v>
      </c>
      <c r="C291" s="5" t="s">
        <v>611</v>
      </c>
      <c r="D291" s="5">
        <v>90</v>
      </c>
      <c r="E291" s="7">
        <v>56.9</v>
      </c>
      <c r="F291" s="5" t="s">
        <v>696</v>
      </c>
      <c r="G291" s="7">
        <v>96.0536578925404</v>
      </c>
      <c r="H291" s="7">
        <f t="shared" si="4"/>
        <v>0.59237723214722982</v>
      </c>
    </row>
    <row r="292" spans="1:8">
      <c r="A292" s="5" t="s">
        <v>17</v>
      </c>
      <c r="B292" s="5" t="s">
        <v>612</v>
      </c>
      <c r="C292" s="5" t="s">
        <v>613</v>
      </c>
      <c r="D292" s="5">
        <v>51</v>
      </c>
      <c r="E292" s="7">
        <v>56.8</v>
      </c>
      <c r="F292" s="5" t="s">
        <v>696</v>
      </c>
      <c r="G292" s="7">
        <v>96.0536578925404</v>
      </c>
      <c r="H292" s="7">
        <f t="shared" si="4"/>
        <v>0.59133614738071449</v>
      </c>
    </row>
    <row r="293" spans="1:8">
      <c r="A293" s="5" t="s">
        <v>98</v>
      </c>
      <c r="B293" s="5" t="s">
        <v>614</v>
      </c>
      <c r="C293" s="5" t="s">
        <v>615</v>
      </c>
      <c r="D293" s="5">
        <v>99</v>
      </c>
      <c r="E293" s="7">
        <v>56.5</v>
      </c>
      <c r="F293" s="5" t="s">
        <v>696</v>
      </c>
      <c r="G293" s="7">
        <v>96.0536578925404</v>
      </c>
      <c r="H293" s="7">
        <f t="shared" si="4"/>
        <v>0.58821289308116842</v>
      </c>
    </row>
    <row r="294" spans="1:8">
      <c r="A294" s="5" t="s">
        <v>20</v>
      </c>
      <c r="B294" s="5" t="s">
        <v>616</v>
      </c>
      <c r="C294" s="5" t="s">
        <v>617</v>
      </c>
      <c r="D294" s="5">
        <v>56</v>
      </c>
      <c r="E294" s="7">
        <v>55.6</v>
      </c>
      <c r="F294" s="5" t="s">
        <v>696</v>
      </c>
      <c r="G294" s="7">
        <v>96.0536578925404</v>
      </c>
      <c r="H294" s="7">
        <f t="shared" si="4"/>
        <v>0.57884313018253042</v>
      </c>
    </row>
    <row r="295" spans="1:8">
      <c r="A295" s="5" t="s">
        <v>17</v>
      </c>
      <c r="B295" s="5" t="s">
        <v>618</v>
      </c>
      <c r="C295" s="5" t="s">
        <v>619</v>
      </c>
      <c r="D295" s="5">
        <v>45</v>
      </c>
      <c r="E295" s="7">
        <v>55.5</v>
      </c>
      <c r="F295" s="5" t="s">
        <v>696</v>
      </c>
      <c r="G295" s="7">
        <v>96.0536578925404</v>
      </c>
      <c r="H295" s="7">
        <f t="shared" si="4"/>
        <v>0.5778020454160151</v>
      </c>
    </row>
    <row r="296" spans="1:8">
      <c r="A296" s="5" t="s">
        <v>98</v>
      </c>
      <c r="B296" s="5" t="s">
        <v>620</v>
      </c>
      <c r="C296" s="5" t="s">
        <v>621</v>
      </c>
      <c r="D296" s="5">
        <v>80</v>
      </c>
      <c r="E296" s="7">
        <v>55.1</v>
      </c>
      <c r="F296" s="5" t="s">
        <v>696</v>
      </c>
      <c r="G296" s="7">
        <v>96.0536578925404</v>
      </c>
      <c r="H296" s="7">
        <f t="shared" si="4"/>
        <v>0.5736377063499537</v>
      </c>
    </row>
    <row r="297" spans="1:8">
      <c r="A297" s="5" t="s">
        <v>98</v>
      </c>
      <c r="B297" s="5" t="s">
        <v>622</v>
      </c>
      <c r="C297" s="5" t="s">
        <v>623</v>
      </c>
      <c r="D297" s="5">
        <v>48</v>
      </c>
      <c r="E297" s="7">
        <v>55</v>
      </c>
      <c r="F297" s="5" t="s">
        <v>696</v>
      </c>
      <c r="G297" s="7">
        <v>96.0536578925404</v>
      </c>
      <c r="H297" s="7">
        <f t="shared" si="4"/>
        <v>0.57259662158343838</v>
      </c>
    </row>
    <row r="298" spans="1:8">
      <c r="A298" s="5" t="s">
        <v>98</v>
      </c>
      <c r="B298" s="5" t="s">
        <v>624</v>
      </c>
      <c r="C298" s="5" t="s">
        <v>625</v>
      </c>
      <c r="D298" s="5">
        <v>67</v>
      </c>
      <c r="E298" s="7">
        <v>54.4</v>
      </c>
      <c r="F298" s="5" t="s">
        <v>696</v>
      </c>
      <c r="G298" s="7">
        <v>96.0536578925404</v>
      </c>
      <c r="H298" s="7">
        <f t="shared" si="4"/>
        <v>0.56635011298434623</v>
      </c>
    </row>
    <row r="299" spans="1:8">
      <c r="A299" s="5" t="s">
        <v>20</v>
      </c>
      <c r="B299" s="5" t="s">
        <v>626</v>
      </c>
      <c r="C299" s="5" t="s">
        <v>627</v>
      </c>
      <c r="D299" s="5">
        <v>49</v>
      </c>
      <c r="E299" s="7">
        <v>54.3</v>
      </c>
      <c r="F299" s="5" t="s">
        <v>696</v>
      </c>
      <c r="G299" s="7">
        <v>96.0536578925404</v>
      </c>
      <c r="H299" s="7">
        <f t="shared" si="4"/>
        <v>0.56530902821783091</v>
      </c>
    </row>
    <row r="300" spans="1:8">
      <c r="A300" s="5" t="s">
        <v>98</v>
      </c>
      <c r="B300" s="5" t="s">
        <v>628</v>
      </c>
      <c r="C300" s="5" t="s">
        <v>629</v>
      </c>
      <c r="D300" s="5">
        <v>78</v>
      </c>
      <c r="E300" s="7">
        <v>53.1</v>
      </c>
      <c r="F300" s="5" t="s">
        <v>696</v>
      </c>
      <c r="G300" s="7">
        <v>96.0536578925404</v>
      </c>
      <c r="H300" s="7">
        <f t="shared" si="4"/>
        <v>0.55281601101964684</v>
      </c>
    </row>
    <row r="301" spans="1:8">
      <c r="A301" s="5" t="s">
        <v>20</v>
      </c>
      <c r="B301" s="5" t="s">
        <v>630</v>
      </c>
      <c r="C301" s="5" t="s">
        <v>631</v>
      </c>
      <c r="D301" s="5">
        <v>68</v>
      </c>
      <c r="E301" s="7">
        <v>52.3</v>
      </c>
      <c r="F301" s="5" t="s">
        <v>696</v>
      </c>
      <c r="G301" s="7">
        <v>96.0536578925404</v>
      </c>
      <c r="H301" s="7">
        <f t="shared" si="4"/>
        <v>0.54448733288752404</v>
      </c>
    </row>
    <row r="302" spans="1:8">
      <c r="A302" s="5" t="s">
        <v>98</v>
      </c>
      <c r="B302" s="5" t="s">
        <v>632</v>
      </c>
      <c r="C302" s="5" t="s">
        <v>633</v>
      </c>
      <c r="D302" s="5">
        <v>65</v>
      </c>
      <c r="E302" s="7">
        <v>52.2</v>
      </c>
      <c r="F302" s="5" t="s">
        <v>696</v>
      </c>
      <c r="G302" s="7">
        <v>96.0536578925404</v>
      </c>
      <c r="H302" s="7">
        <f t="shared" si="4"/>
        <v>0.54344624812100872</v>
      </c>
    </row>
    <row r="303" spans="1:8">
      <c r="A303" s="5" t="s">
        <v>98</v>
      </c>
      <c r="B303" s="5" t="s">
        <v>634</v>
      </c>
      <c r="C303" s="5" t="s">
        <v>635</v>
      </c>
      <c r="D303" s="5">
        <v>62</v>
      </c>
      <c r="E303" s="7">
        <v>51.8</v>
      </c>
      <c r="F303" s="5" t="s">
        <v>696</v>
      </c>
      <c r="G303" s="7">
        <v>96.0536578925404</v>
      </c>
      <c r="H303" s="7">
        <f t="shared" si="4"/>
        <v>0.53928190905494733</v>
      </c>
    </row>
    <row r="304" spans="1:8">
      <c r="A304" s="5" t="s">
        <v>105</v>
      </c>
      <c r="B304" s="5" t="s">
        <v>636</v>
      </c>
      <c r="C304" s="5" t="s">
        <v>637</v>
      </c>
      <c r="D304" s="5">
        <v>57</v>
      </c>
      <c r="E304" s="7">
        <v>51.3</v>
      </c>
      <c r="F304" s="5" t="s">
        <v>696</v>
      </c>
      <c r="G304" s="7">
        <v>96.0536578925404</v>
      </c>
      <c r="H304" s="7">
        <f t="shared" si="4"/>
        <v>0.53407648522237061</v>
      </c>
    </row>
    <row r="305" spans="1:8">
      <c r="A305" s="5" t="s">
        <v>87</v>
      </c>
      <c r="B305" s="5" t="s">
        <v>638</v>
      </c>
      <c r="C305" s="5" t="s">
        <v>639</v>
      </c>
      <c r="D305" s="5">
        <v>43</v>
      </c>
      <c r="E305" s="7">
        <v>50.7</v>
      </c>
      <c r="F305" s="5" t="s">
        <v>696</v>
      </c>
      <c r="G305" s="7">
        <v>96.0536578925404</v>
      </c>
      <c r="H305" s="7">
        <f t="shared" si="4"/>
        <v>0.52782997662327868</v>
      </c>
    </row>
    <row r="306" spans="1:8">
      <c r="A306" s="5" t="s">
        <v>98</v>
      </c>
      <c r="B306" s="5" t="s">
        <v>640</v>
      </c>
      <c r="C306" s="5" t="s">
        <v>641</v>
      </c>
      <c r="D306" s="5">
        <v>70</v>
      </c>
      <c r="E306" s="7">
        <v>50.5</v>
      </c>
      <c r="F306" s="5" t="s">
        <v>696</v>
      </c>
      <c r="G306" s="7">
        <v>96.0536578925404</v>
      </c>
      <c r="H306" s="7">
        <f t="shared" si="4"/>
        <v>0.52574780709024793</v>
      </c>
    </row>
    <row r="307" spans="1:8">
      <c r="A307" s="5" t="s">
        <v>98</v>
      </c>
      <c r="B307" s="5" t="s">
        <v>642</v>
      </c>
      <c r="C307" s="5" t="s">
        <v>643</v>
      </c>
      <c r="D307" s="5">
        <v>47</v>
      </c>
      <c r="E307" s="7">
        <v>49.4</v>
      </c>
      <c r="F307" s="5" t="s">
        <v>696</v>
      </c>
      <c r="G307" s="7">
        <v>96.0536578925404</v>
      </c>
      <c r="H307" s="7">
        <f t="shared" si="4"/>
        <v>0.51429587465857918</v>
      </c>
    </row>
    <row r="308" spans="1:8">
      <c r="A308" s="5" t="s">
        <v>98</v>
      </c>
      <c r="B308" s="5" t="s">
        <v>644</v>
      </c>
      <c r="C308" s="5" t="s">
        <v>645</v>
      </c>
      <c r="D308" s="5">
        <v>60</v>
      </c>
      <c r="E308" s="7">
        <v>48.9</v>
      </c>
      <c r="F308" s="5" t="s">
        <v>696</v>
      </c>
      <c r="G308" s="7">
        <v>96.0536578925404</v>
      </c>
      <c r="H308" s="7">
        <f t="shared" si="4"/>
        <v>0.50909045082600246</v>
      </c>
    </row>
    <row r="309" spans="1:8">
      <c r="A309" s="5" t="s">
        <v>20</v>
      </c>
      <c r="B309" s="5" t="s">
        <v>648</v>
      </c>
      <c r="C309" s="5" t="s">
        <v>649</v>
      </c>
      <c r="D309" s="5">
        <v>61</v>
      </c>
      <c r="E309" s="7">
        <v>47.9</v>
      </c>
      <c r="F309" s="5" t="s">
        <v>696</v>
      </c>
      <c r="G309" s="7">
        <v>96.0536578925404</v>
      </c>
      <c r="H309" s="7">
        <f t="shared" si="4"/>
        <v>0.49867960316084903</v>
      </c>
    </row>
    <row r="310" spans="1:8">
      <c r="A310" s="5" t="s">
        <v>98</v>
      </c>
      <c r="B310" s="5" t="s">
        <v>650</v>
      </c>
      <c r="C310" s="5" t="s">
        <v>651</v>
      </c>
      <c r="D310" s="5">
        <v>55</v>
      </c>
      <c r="E310" s="7">
        <v>47.5</v>
      </c>
      <c r="F310" s="5" t="s">
        <v>696</v>
      </c>
      <c r="G310" s="7">
        <v>96.0536578925404</v>
      </c>
      <c r="H310" s="7">
        <f t="shared" si="4"/>
        <v>0.49451526409478763</v>
      </c>
    </row>
    <row r="311" spans="1:8">
      <c r="A311" s="5" t="s">
        <v>98</v>
      </c>
      <c r="B311" s="5" t="s">
        <v>652</v>
      </c>
      <c r="C311" s="5" t="s">
        <v>653</v>
      </c>
      <c r="D311" s="5">
        <v>61</v>
      </c>
      <c r="E311" s="7">
        <v>47.4</v>
      </c>
      <c r="F311" s="5" t="s">
        <v>696</v>
      </c>
      <c r="G311" s="7">
        <v>96.0536578925404</v>
      </c>
      <c r="H311" s="7">
        <f t="shared" si="4"/>
        <v>0.49347417932827231</v>
      </c>
    </row>
    <row r="312" spans="1:8">
      <c r="A312" s="5" t="s">
        <v>20</v>
      </c>
      <c r="B312" s="5" t="s">
        <v>654</v>
      </c>
      <c r="C312" s="5" t="s">
        <v>655</v>
      </c>
      <c r="D312" s="5">
        <v>69</v>
      </c>
      <c r="E312" s="7">
        <v>44.2</v>
      </c>
      <c r="F312" s="5" t="s">
        <v>696</v>
      </c>
      <c r="G312" s="7">
        <v>96.0536578925404</v>
      </c>
      <c r="H312" s="7">
        <f t="shared" si="4"/>
        <v>0.46015946679978137</v>
      </c>
    </row>
    <row r="313" spans="1:8">
      <c r="A313" s="5" t="s">
        <v>87</v>
      </c>
      <c r="B313" s="5" t="s">
        <v>656</v>
      </c>
      <c r="C313" s="5" t="s">
        <v>657</v>
      </c>
      <c r="D313" s="5">
        <v>38</v>
      </c>
      <c r="E313" s="7">
        <v>42.9</v>
      </c>
      <c r="F313" s="5" t="s">
        <v>696</v>
      </c>
      <c r="G313" s="7">
        <v>96.0536578925404</v>
      </c>
      <c r="H313" s="7">
        <f t="shared" si="4"/>
        <v>0.44662536483508186</v>
      </c>
    </row>
    <row r="314" spans="1:8">
      <c r="A314" s="5" t="s">
        <v>87</v>
      </c>
      <c r="B314" s="5" t="s">
        <v>658</v>
      </c>
      <c r="C314" s="5" t="s">
        <v>659</v>
      </c>
      <c r="D314" s="5">
        <v>34</v>
      </c>
      <c r="E314" s="7">
        <v>42.6</v>
      </c>
      <c r="F314" s="5" t="s">
        <v>696</v>
      </c>
      <c r="G314" s="7">
        <v>96.0536578925404</v>
      </c>
      <c r="H314" s="7">
        <f t="shared" si="4"/>
        <v>0.4435021105355359</v>
      </c>
    </row>
    <row r="315" spans="1:8">
      <c r="A315" s="5" t="s">
        <v>98</v>
      </c>
      <c r="B315" s="5" t="s">
        <v>660</v>
      </c>
      <c r="C315" s="5" t="s">
        <v>661</v>
      </c>
      <c r="D315" s="5">
        <v>50</v>
      </c>
      <c r="E315" s="7">
        <v>42</v>
      </c>
      <c r="F315" s="5" t="s">
        <v>696</v>
      </c>
      <c r="G315" s="7">
        <v>96.0536578925404</v>
      </c>
      <c r="H315" s="7">
        <f t="shared" si="4"/>
        <v>0.43725560193644381</v>
      </c>
    </row>
    <row r="316" spans="1:8">
      <c r="A316" s="5" t="s">
        <v>17</v>
      </c>
      <c r="B316" s="5" t="s">
        <v>662</v>
      </c>
      <c r="C316" s="5" t="s">
        <v>663</v>
      </c>
      <c r="D316" s="5">
        <v>28</v>
      </c>
      <c r="E316" s="7">
        <v>41</v>
      </c>
      <c r="F316" s="5" t="s">
        <v>696</v>
      </c>
      <c r="G316" s="7">
        <v>96.0536578925404</v>
      </c>
      <c r="H316" s="7">
        <f t="shared" si="4"/>
        <v>0.42684475427129037</v>
      </c>
    </row>
    <row r="317" spans="1:8">
      <c r="A317" s="5" t="s">
        <v>98</v>
      </c>
      <c r="B317" s="5" t="s">
        <v>664</v>
      </c>
      <c r="C317" s="5" t="s">
        <v>665</v>
      </c>
      <c r="D317" s="5">
        <v>59</v>
      </c>
      <c r="E317" s="7">
        <v>36.200000000000003</v>
      </c>
      <c r="F317" s="5" t="s">
        <v>696</v>
      </c>
      <c r="G317" s="7">
        <v>96.0536578925404</v>
      </c>
      <c r="H317" s="7">
        <f t="shared" si="4"/>
        <v>0.37687268547855396</v>
      </c>
    </row>
    <row r="318" spans="1:8">
      <c r="A318" s="5" t="s">
        <v>20</v>
      </c>
      <c r="B318" s="5" t="s">
        <v>666</v>
      </c>
      <c r="C318" s="5" t="s">
        <v>667</v>
      </c>
      <c r="D318" s="5">
        <v>22</v>
      </c>
      <c r="E318" s="7">
        <v>25.7</v>
      </c>
      <c r="F318" s="5" t="s">
        <v>696</v>
      </c>
      <c r="G318" s="7">
        <v>96.0536578925404</v>
      </c>
      <c r="H318" s="7">
        <f t="shared" si="4"/>
        <v>0.26755878499444302</v>
      </c>
    </row>
  </sheetData>
  <autoFilter ref="A1:F3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Fast Food LA Data-raw</vt:lpstr>
      <vt:lpstr>Mapping 2018 LAs to 2019 LAs</vt:lpstr>
      <vt:lpstr>2018 LAs to Merge</vt:lpstr>
      <vt:lpstr>Merged LAs</vt:lpstr>
      <vt:lpstr>2019 LAs &amp; Fast Food Outlets</vt:lpstr>
    </vt:vector>
  </TitlesOfParts>
  <Company>Greater Manchester Fire &amp; Rescue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Steer</dc:creator>
  <cp:lastModifiedBy>Charlie Steer</cp:lastModifiedBy>
  <dcterms:created xsi:type="dcterms:W3CDTF">2020-02-07T12:00:55Z</dcterms:created>
  <dcterms:modified xsi:type="dcterms:W3CDTF">2020-03-01T21:47:32Z</dcterms:modified>
</cp:coreProperties>
</file>