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35" firstSheet="9" activeTab="11"/>
  </bookViews>
  <sheets>
    <sheet name="farmers" sheetId="1" r:id="rId1"/>
    <sheet name="crops" sheetId="2" r:id="rId2"/>
    <sheet name="Farms" sheetId="3" r:id="rId3"/>
    <sheet name="Soil data" sheetId="4" r:id="rId4"/>
    <sheet name="weather_data" sheetId="5" r:id="rId5"/>
    <sheet name="yield_predictions" sheetId="6" r:id="rId6"/>
    <sheet name="RawData" sheetId="7" r:id="rId7"/>
    <sheet name="Crop Yield Pivot" sheetId="10" r:id="rId8"/>
    <sheet name="Farm Size Pivot" sheetId="11" r:id="rId9"/>
    <sheet name="Soil condition pivot" sheetId="12" r:id="rId10"/>
    <sheet name="Weather pivot" sheetId="13" r:id="rId11"/>
    <sheet name="Dashboard" sheetId="14" r:id="rId12"/>
  </sheets>
  <calcPr calcId="152511"/>
  <pivotCaches>
    <pivotCache cacheId="15" r:id="rId1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2" i="7"/>
  <c r="A6" i="7"/>
  <c r="A5" i="7"/>
  <c r="A3" i="7"/>
  <c r="A4" i="7"/>
  <c r="A2" i="7"/>
</calcChain>
</file>

<file path=xl/sharedStrings.xml><?xml version="1.0" encoding="utf-8"?>
<sst xmlns="http://schemas.openxmlformats.org/spreadsheetml/2006/main" count="145" uniqueCount="83">
  <si>
    <t>farmer_id</t>
  </si>
  <si>
    <t>name</t>
  </si>
  <si>
    <t>phone</t>
  </si>
  <si>
    <t>address</t>
  </si>
  <si>
    <t>education</t>
  </si>
  <si>
    <t>Wanjiru Kamau</t>
  </si>
  <si>
    <t>Nyeri County, Central Kenya</t>
  </si>
  <si>
    <t>Primary</t>
  </si>
  <si>
    <t>Ochieng Otieno</t>
  </si>
  <si>
    <t>Siaya County, Western Kenya</t>
  </si>
  <si>
    <t>Secondary</t>
  </si>
  <si>
    <t>Amina Hassan</t>
  </si>
  <si>
    <t>Kilifi County, Coastal Kenya</t>
  </si>
  <si>
    <t>No formal education</t>
  </si>
  <si>
    <t>Daniel Kipchoge</t>
  </si>
  <si>
    <t>Uasin Gishu County, Rift Valley</t>
  </si>
  <si>
    <t>Diploma in Agriculture</t>
  </si>
  <si>
    <t>Fatuma Yusuf</t>
  </si>
  <si>
    <t>Garissa County, North Eastern Kenya</t>
  </si>
  <si>
    <t>crop_id</t>
  </si>
  <si>
    <t>farm_id</t>
  </si>
  <si>
    <t>crop_type</t>
  </si>
  <si>
    <t>planting_date</t>
  </si>
  <si>
    <t>expected_harvest_date</t>
  </si>
  <si>
    <t>Maize</t>
  </si>
  <si>
    <t>Beans</t>
  </si>
  <si>
    <t>Sorghum</t>
  </si>
  <si>
    <t>Cassava</t>
  </si>
  <si>
    <t>Wheat</t>
  </si>
  <si>
    <t>Millet</t>
  </si>
  <si>
    <t>location</t>
  </si>
  <si>
    <t>total_area</t>
  </si>
  <si>
    <t>Tetu, Nyeri County</t>
  </si>
  <si>
    <t>Gem, Siaya County</t>
  </si>
  <si>
    <t>Kilifi North, Kilifi County</t>
  </si>
  <si>
    <t>Moiben, Uasin Gishu County</t>
  </si>
  <si>
    <t>Balambala, Garissa County</t>
  </si>
  <si>
    <t>soil_id</t>
  </si>
  <si>
    <t>date</t>
  </si>
  <si>
    <t>ph_level</t>
  </si>
  <si>
    <t>nitrogen_level</t>
  </si>
  <si>
    <t>phosphorus_level</t>
  </si>
  <si>
    <t>potassium_level</t>
  </si>
  <si>
    <t>weather_id</t>
  </si>
  <si>
    <t>temperature</t>
  </si>
  <si>
    <t>rainfall</t>
  </si>
  <si>
    <t>humidity</t>
  </si>
  <si>
    <t>prediction_id</t>
  </si>
  <si>
    <t>prediction_date</t>
  </si>
  <si>
    <t>predicted_yield</t>
  </si>
  <si>
    <t>actual_yield</t>
  </si>
  <si>
    <t>NULL</t>
  </si>
  <si>
    <t xml:space="preserve">Farmer_ID </t>
  </si>
  <si>
    <t xml:space="preserve"> Name </t>
  </si>
  <si>
    <t xml:space="preserve"> Phone </t>
  </si>
  <si>
    <t xml:space="preserve"> Address </t>
  </si>
  <si>
    <t xml:space="preserve"> Education </t>
  </si>
  <si>
    <t xml:space="preserve"> Farm_ID </t>
  </si>
  <si>
    <t xml:space="preserve"> Location </t>
  </si>
  <si>
    <t xml:space="preserve"> Total_Area </t>
  </si>
  <si>
    <t xml:space="preserve"> Crop_ID </t>
  </si>
  <si>
    <t xml:space="preserve"> Crop_Type </t>
  </si>
  <si>
    <t xml:space="preserve"> Planting_Date </t>
  </si>
  <si>
    <t xml:space="preserve"> Expected_Harvest_Date </t>
  </si>
  <si>
    <t xml:space="preserve"> Avg_Temperature </t>
  </si>
  <si>
    <t xml:space="preserve"> Total_Rainfall </t>
  </si>
  <si>
    <t xml:space="preserve"> Avg_Humidity </t>
  </si>
  <si>
    <t xml:space="preserve"> pH_Level </t>
  </si>
  <si>
    <t xml:space="preserve"> Nitrogen_Level </t>
  </si>
  <si>
    <t xml:space="preserve"> Phosphorus_Level </t>
  </si>
  <si>
    <t xml:space="preserve"> Potassium_Level </t>
  </si>
  <si>
    <t xml:space="preserve"> Predicted_Yield</t>
  </si>
  <si>
    <t>Grand Total</t>
  </si>
  <si>
    <t>Column Labels</t>
  </si>
  <si>
    <t>Sum of  Predicted_Yield</t>
  </si>
  <si>
    <t xml:space="preserve">Sum of  Total_Area </t>
  </si>
  <si>
    <t xml:space="preserve">Sum of  pH_Level </t>
  </si>
  <si>
    <t>Location</t>
  </si>
  <si>
    <t>Farmer Name</t>
  </si>
  <si>
    <t>Farmer name</t>
  </si>
  <si>
    <t xml:space="preserve">Sum of  Total_Rainfall </t>
  </si>
  <si>
    <t xml:space="preserve">Average of  Avg_Temperature </t>
  </si>
  <si>
    <t>AgriInsight: Farm Performance and Environmental Monitoring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</si>
</sst>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(Autosaved).xlsx]Crop Yield Pivot!PivotTable1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'Crop Yield Pivot'!$B$3:$B$4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Pivot'!$B$5:$B$10</c:f>
              <c:numCache>
                <c:formatCode>General</c:formatCode>
                <c:ptCount val="5"/>
                <c:pt idx="3">
                  <c:v>1.2</c:v>
                </c:pt>
              </c:numCache>
            </c:numRef>
          </c:val>
        </c:ser>
        <c:ser>
          <c:idx val="1"/>
          <c:order val="1"/>
          <c:tx>
            <c:strRef>
              <c:f>'Crop Yield Pivot'!$C$3:$C$4</c:f>
              <c:strCache>
                <c:ptCount val="1"/>
                <c:pt idx="0">
                  <c:v>Cassava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Pivot'!$C$5:$C$10</c:f>
              <c:numCache>
                <c:formatCode>General</c:formatCode>
                <c:ptCount val="5"/>
                <c:pt idx="1">
                  <c:v>15</c:v>
                </c:pt>
              </c:numCache>
            </c:numRef>
          </c:val>
        </c:ser>
        <c:ser>
          <c:idx val="2"/>
          <c:order val="2"/>
          <c:tx>
            <c:strRef>
              <c:f>'Crop Yield Pivot'!$D$3:$D$4</c:f>
              <c:strCache>
                <c:ptCount val="1"/>
                <c:pt idx="0">
                  <c:v>Maize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Pivot'!$D$5:$D$10</c:f>
              <c:numCache>
                <c:formatCode>General</c:formatCode>
                <c:ptCount val="5"/>
                <c:pt idx="4">
                  <c:v>3.5</c:v>
                </c:pt>
              </c:numCache>
            </c:numRef>
          </c:val>
        </c:ser>
        <c:ser>
          <c:idx val="3"/>
          <c:order val="3"/>
          <c:tx>
            <c:strRef>
              <c:f>'Crop Yield Pivot'!$E$3:$E$4</c:f>
              <c:strCache>
                <c:ptCount val="1"/>
                <c:pt idx="0">
                  <c:v>Sorghum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Pivot'!$E$5:$E$10</c:f>
              <c:numCache>
                <c:formatCode>General</c:formatCode>
                <c:ptCount val="5"/>
                <c:pt idx="0">
                  <c:v>2.8</c:v>
                </c:pt>
              </c:numCache>
            </c:numRef>
          </c:val>
        </c:ser>
        <c:ser>
          <c:idx val="4"/>
          <c:order val="4"/>
          <c:tx>
            <c:strRef>
              <c:f>'Crop Yield Pivot'!$F$3:$F$4</c:f>
              <c:strCache>
                <c:ptCount val="1"/>
                <c:pt idx="0">
                  <c:v>Wheat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Pivot'!$F$5:$F$10</c:f>
              <c:numCache>
                <c:formatCode>General</c:formatCode>
                <c:ptCount val="5"/>
                <c:pt idx="2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57892368"/>
        <c:axId val="-957890192"/>
      </c:barChart>
      <c:catAx>
        <c:axId val="-9578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7890192"/>
        <c:crosses val="autoZero"/>
        <c:auto val="1"/>
        <c:lblAlgn val="ctr"/>
        <c:lblOffset val="100"/>
        <c:noMultiLvlLbl val="0"/>
      </c:catAx>
      <c:valAx>
        <c:axId val="-9578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789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(Autosaved).xlsx]Farm Size Pivot!PivotTable2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'Farm Size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'Farm Size Pivot'!$A$4:$A$9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'Farm Size Pivot'!$B$4:$B$9</c:f>
              <c:numCache>
                <c:formatCode>General</c:formatCode>
                <c:ptCount val="5"/>
                <c:pt idx="0">
                  <c:v>3</c:v>
                </c:pt>
                <c:pt idx="1">
                  <c:v>5.5</c:v>
                </c:pt>
                <c:pt idx="2">
                  <c:v>2</c:v>
                </c:pt>
                <c:pt idx="3">
                  <c:v>1.8</c:v>
                </c:pt>
                <c:pt idx="4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(Autosaved).xlsx]Soil condition pivot!PivotTable3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'Soil condition pivot'!$B$3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'Soil condition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'Soil condition pivot'!$B$4:$B$9</c:f>
              <c:numCache>
                <c:formatCode>General</c:formatCode>
                <c:ptCount val="5"/>
                <c:pt idx="0">
                  <c:v>6</c:v>
                </c:pt>
                <c:pt idx="1">
                  <c:v>5.8</c:v>
                </c:pt>
                <c:pt idx="2">
                  <c:v>7.2</c:v>
                </c:pt>
                <c:pt idx="3">
                  <c:v>6.8</c:v>
                </c:pt>
                <c:pt idx="4">
                  <c:v>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7631648"/>
        <c:axId val="-1057627840"/>
      </c:radarChart>
      <c:catAx>
        <c:axId val="-105763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7627840"/>
        <c:crosses val="autoZero"/>
        <c:auto val="1"/>
        <c:lblAlgn val="ctr"/>
        <c:lblOffset val="100"/>
        <c:noMultiLvlLbl val="0"/>
      </c:catAx>
      <c:valAx>
        <c:axId val="-10576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763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(Autosaved).xlsx]Crop Yield Pivot!PivotTable1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Predicted Crop Yield by Farmer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'Crop Yield Pivot'!$B$3:$B$4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Pivot'!$B$5:$B$10</c:f>
              <c:numCache>
                <c:formatCode>General</c:formatCode>
                <c:ptCount val="5"/>
                <c:pt idx="3">
                  <c:v>1.2</c:v>
                </c:pt>
              </c:numCache>
            </c:numRef>
          </c:val>
        </c:ser>
        <c:ser>
          <c:idx val="1"/>
          <c:order val="1"/>
          <c:tx>
            <c:strRef>
              <c:f>'Crop Yield Pivot'!$C$3:$C$4</c:f>
              <c:strCache>
                <c:ptCount val="1"/>
                <c:pt idx="0">
                  <c:v>Cassava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Pivot'!$C$5:$C$10</c:f>
              <c:numCache>
                <c:formatCode>General</c:formatCode>
                <c:ptCount val="5"/>
                <c:pt idx="1">
                  <c:v>15</c:v>
                </c:pt>
              </c:numCache>
            </c:numRef>
          </c:val>
        </c:ser>
        <c:ser>
          <c:idx val="2"/>
          <c:order val="2"/>
          <c:tx>
            <c:strRef>
              <c:f>'Crop Yield Pivot'!$D$3:$D$4</c:f>
              <c:strCache>
                <c:ptCount val="1"/>
                <c:pt idx="0">
                  <c:v>Maize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Pivot'!$D$5:$D$10</c:f>
              <c:numCache>
                <c:formatCode>General</c:formatCode>
                <c:ptCount val="5"/>
                <c:pt idx="4">
                  <c:v>3.5</c:v>
                </c:pt>
              </c:numCache>
            </c:numRef>
          </c:val>
        </c:ser>
        <c:ser>
          <c:idx val="3"/>
          <c:order val="3"/>
          <c:tx>
            <c:strRef>
              <c:f>'Crop Yield Pivot'!$E$3:$E$4</c:f>
              <c:strCache>
                <c:ptCount val="1"/>
                <c:pt idx="0">
                  <c:v>Sorghum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Pivot'!$E$5:$E$10</c:f>
              <c:numCache>
                <c:formatCode>General</c:formatCode>
                <c:ptCount val="5"/>
                <c:pt idx="0">
                  <c:v>2.8</c:v>
                </c:pt>
              </c:numCache>
            </c:numRef>
          </c:val>
        </c:ser>
        <c:ser>
          <c:idx val="4"/>
          <c:order val="4"/>
          <c:tx>
            <c:strRef>
              <c:f>'Crop Yield Pivot'!$F$3:$F$4</c:f>
              <c:strCache>
                <c:ptCount val="1"/>
                <c:pt idx="0">
                  <c:v>Wheat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Pivot'!$F$5:$F$10</c:f>
              <c:numCache>
                <c:formatCode>General</c:formatCode>
                <c:ptCount val="5"/>
                <c:pt idx="2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59491216"/>
        <c:axId val="-959490128"/>
      </c:barChart>
      <c:catAx>
        <c:axId val="-9594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9490128"/>
        <c:crosses val="autoZero"/>
        <c:auto val="1"/>
        <c:lblAlgn val="ctr"/>
        <c:lblOffset val="100"/>
        <c:noMultiLvlLbl val="0"/>
      </c:catAx>
      <c:valAx>
        <c:axId val="-9594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94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(Autosaved).xlsx]Farm Size 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Farm Size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'Farm Size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'Farm Size Pivot'!$A$4:$A$9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'Farm Size Pivot'!$B$4:$B$9</c:f>
              <c:numCache>
                <c:formatCode>General</c:formatCode>
                <c:ptCount val="5"/>
                <c:pt idx="0">
                  <c:v>3</c:v>
                </c:pt>
                <c:pt idx="1">
                  <c:v>5.5</c:v>
                </c:pt>
                <c:pt idx="2">
                  <c:v>2</c:v>
                </c:pt>
                <c:pt idx="3">
                  <c:v>1.8</c:v>
                </c:pt>
                <c:pt idx="4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(Autosaved).xlsx]Soil condition pivot!PivotTable3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Soil Condition by Location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'Soil condition pivot'!$B$3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'Soil condition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'Soil condition pivot'!$B$4:$B$9</c:f>
              <c:numCache>
                <c:formatCode>General</c:formatCode>
                <c:ptCount val="5"/>
                <c:pt idx="0">
                  <c:v>6</c:v>
                </c:pt>
                <c:pt idx="1">
                  <c:v>5.8</c:v>
                </c:pt>
                <c:pt idx="2">
                  <c:v>7.2</c:v>
                </c:pt>
                <c:pt idx="3">
                  <c:v>6.8</c:v>
                </c:pt>
                <c:pt idx="4">
                  <c:v>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7694800"/>
        <c:axId val="-1057692624"/>
      </c:radarChart>
      <c:catAx>
        <c:axId val="-10576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7692624"/>
        <c:crosses val="autoZero"/>
        <c:auto val="1"/>
        <c:lblAlgn val="ctr"/>
        <c:lblOffset val="100"/>
        <c:noMultiLvlLbl val="0"/>
      </c:catAx>
      <c:valAx>
        <c:axId val="-10576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76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(Autosaved).xlsx]Weather pivot!PivotTable4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Weather Patterns by Location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'Weather pivot'!$B$3</c:f>
              <c:strCache>
                <c:ptCount val="1"/>
                <c:pt idx="0">
                  <c:v>Average of  Avg_Temperature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'Weather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'Weather pivot'!$B$4:$B$9</c:f>
              <c:numCache>
                <c:formatCode>General</c:formatCode>
                <c:ptCount val="5"/>
                <c:pt idx="0">
                  <c:v>23.5</c:v>
                </c:pt>
                <c:pt idx="1">
                  <c:v>23</c:v>
                </c:pt>
                <c:pt idx="2">
                  <c:v>22</c:v>
                </c:pt>
                <c:pt idx="3">
                  <c:v>21.5</c:v>
                </c:pt>
                <c:pt idx="4">
                  <c:v>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30646592"/>
        <c:axId val="-930647680"/>
      </c:barChart>
      <c:lineChart>
        <c:grouping val="standard"/>
        <c:varyColors val="0"/>
        <c:ser>
          <c:idx val="1"/>
          <c:order val="1"/>
          <c:tx>
            <c:strRef>
              <c:f>'Weather pivot'!$C$3</c:f>
              <c:strCache>
                <c:ptCount val="1"/>
                <c:pt idx="0">
                  <c:v>Sum of  Total_Rainfall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'Weather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'Weather pivot'!$C$4:$C$9</c:f>
              <c:numCache>
                <c:formatCode>General</c:formatCode>
                <c:ptCount val="5"/>
                <c:pt idx="0">
                  <c:v>0</c:v>
                </c:pt>
                <c:pt idx="1">
                  <c:v>5.2</c:v>
                </c:pt>
                <c:pt idx="2">
                  <c:v>10.5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0646592"/>
        <c:axId val="-930647680"/>
      </c:lineChart>
      <c:catAx>
        <c:axId val="-93064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0647680"/>
        <c:crosses val="autoZero"/>
        <c:auto val="1"/>
        <c:lblAlgn val="ctr"/>
        <c:lblOffset val="100"/>
        <c:noMultiLvlLbl val="0"/>
      </c:catAx>
      <c:valAx>
        <c:axId val="-9306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06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14</xdr:row>
      <xdr:rowOff>61912</xdr:rowOff>
    </xdr:from>
    <xdr:to>
      <xdr:col>13</xdr:col>
      <xdr:colOff>238125</xdr:colOff>
      <xdr:row>28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128587</xdr:rowOff>
    </xdr:from>
    <xdr:to>
      <xdr:col>9</xdr:col>
      <xdr:colOff>514350</xdr:colOff>
      <xdr:row>19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157162</xdr:rowOff>
    </xdr:from>
    <xdr:to>
      <xdr:col>11</xdr:col>
      <xdr:colOff>323850</xdr:colOff>
      <xdr:row>19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9</xdr:col>
      <xdr:colOff>581025</xdr:colOff>
      <xdr:row>17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590549</xdr:colOff>
      <xdr:row>2</xdr:row>
      <xdr:rowOff>9524</xdr:rowOff>
    </xdr:from>
    <xdr:to>
      <xdr:col>19</xdr:col>
      <xdr:colOff>142874</xdr:colOff>
      <xdr:row>17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9</xdr:col>
      <xdr:colOff>609599</xdr:colOff>
      <xdr:row>31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600076</xdr:colOff>
      <xdr:row>17</xdr:row>
      <xdr:rowOff>19050</xdr:rowOff>
    </xdr:from>
    <xdr:to>
      <xdr:col>19</xdr:col>
      <xdr:colOff>152400</xdr:colOff>
      <xdr:row>31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nkpad" refreshedDate="45518.504310532408" createdVersion="5" refreshedVersion="5" minRefreshableVersion="3" recordCount="7">
  <cacheSource type="worksheet">
    <worksheetSource ref="A1:T1048576" sheet="RawData"/>
  </cacheSource>
  <cacheFields count="20">
    <cacheField name="Farmer_ID " numFmtId="0">
      <sharedItems containsString="0" containsBlank="1" containsNumber="1" containsInteger="1" minValue="1" maxValue="5"/>
    </cacheField>
    <cacheField name=" Name " numFmtId="0">
      <sharedItems containsBlank="1" count="6">
        <s v="Wanjiru Kamau"/>
        <s v="Ochieng Otieno"/>
        <s v="Amina Hassan"/>
        <s v="Daniel Kipchoge"/>
        <s v="Fatuma Yusuf"/>
        <m/>
      </sharedItems>
    </cacheField>
    <cacheField name=" Phone " numFmtId="0">
      <sharedItems containsString="0" containsBlank="1" containsNumber="1" containsInteger="1" minValue="254712345678" maxValue="254756789012"/>
    </cacheField>
    <cacheField name=" Address " numFmtId="0">
      <sharedItems containsBlank="1"/>
    </cacheField>
    <cacheField name=" Education " numFmtId="0">
      <sharedItems containsBlank="1"/>
    </cacheField>
    <cacheField name=" Farm_ID " numFmtId="0">
      <sharedItems containsString="0" containsBlank="1" containsNumber="1" containsInteger="1" minValue="1" maxValue="5"/>
    </cacheField>
    <cacheField name=" Location " numFmtId="0">
      <sharedItems containsBlank="1" count="6">
        <s v="Tetu, Nyeri County"/>
        <s v="Gem, Siaya County"/>
        <s v="Kilifi North, Kilifi County"/>
        <s v="Moiben, Uasin Gishu County"/>
        <s v="Balambala, Garissa County"/>
        <m/>
      </sharedItems>
    </cacheField>
    <cacheField name=" Total_Area " numFmtId="0">
      <sharedItems containsString="0" containsBlank="1" containsNumber="1" minValue="1.8" maxValue="5.5" count="6">
        <n v="2.5"/>
        <n v="1.8"/>
        <n v="3"/>
        <n v="5.5"/>
        <n v="2"/>
        <m/>
      </sharedItems>
    </cacheField>
    <cacheField name=" Crop_ID " numFmtId="0">
      <sharedItems containsString="0" containsBlank="1" containsNumber="1" containsInteger="1" minValue="1" maxValue="6"/>
    </cacheField>
    <cacheField name=" Crop_Type " numFmtId="0">
      <sharedItems containsBlank="1" count="7">
        <s v="Maize"/>
        <s v="Beans"/>
        <s v="Sorghum"/>
        <s v="Cassava"/>
        <s v="Wheat"/>
        <s v="Millet"/>
        <m/>
      </sharedItems>
    </cacheField>
    <cacheField name=" Planting_Date " numFmtId="0">
      <sharedItems containsNonDate="0" containsDate="1" containsString="0" containsBlank="1" minDate="2023-02-01T00:00:00" maxDate="2023-05-02T00:00:00"/>
    </cacheField>
    <cacheField name=" Expected_Harvest_Date " numFmtId="0">
      <sharedItems containsNonDate="0" containsDate="1" containsString="0" containsBlank="1" minDate="2023-06-20T00:00:00" maxDate="2024-02-01T00:00:00"/>
    </cacheField>
    <cacheField name=" Avg_Temperature " numFmtId="0">
      <sharedItems containsString="0" containsBlank="1" containsNumber="1" minValue="21.5" maxValue="23.5" count="6">
        <n v="22.5"/>
        <n v="23"/>
        <n v="22"/>
        <n v="21.5"/>
        <n v="23.5"/>
        <m/>
      </sharedItems>
    </cacheField>
    <cacheField name=" Total_Rainfall " numFmtId="0">
      <sharedItems containsString="0" containsBlank="1" containsNumber="1" minValue="0" maxValue="10.5" count="5">
        <n v="0"/>
        <n v="5.2"/>
        <n v="10.5"/>
        <n v="2"/>
        <m/>
      </sharedItems>
    </cacheField>
    <cacheField name=" Avg_Humidity " numFmtId="0">
      <sharedItems containsString="0" containsBlank="1" containsNumber="1" containsInteger="1" minValue="62" maxValue="75"/>
    </cacheField>
    <cacheField name=" pH_Level " numFmtId="0">
      <sharedItems containsString="0" containsBlank="1" containsNumber="1" minValue="5.8" maxValue="7.2" count="6">
        <n v="6.5"/>
        <n v="5.8"/>
        <n v="7.2"/>
        <n v="6.8"/>
        <n v="6"/>
        <m/>
      </sharedItems>
    </cacheField>
    <cacheField name=" Nitrogen_Level " numFmtId="0">
      <sharedItems containsString="0" containsBlank="1" containsNumber="1" containsInteger="1" minValue="30" maxValue="50"/>
    </cacheField>
    <cacheField name=" Phosphorus_Level " numFmtId="0">
      <sharedItems containsString="0" containsBlank="1" containsNumber="1" containsInteger="1" minValue="25" maxValue="40"/>
    </cacheField>
    <cacheField name=" Potassium_Level " numFmtId="0">
      <sharedItems containsString="0" containsBlank="1" containsNumber="1" containsInteger="1" minValue="60" maxValue="90"/>
    </cacheField>
    <cacheField name=" Predicted_Yield" numFmtId="0">
      <sharedItems containsString="0" containsBlank="1" containsNumber="1" minValue="1.2" maxValue="15" count="6">
        <n v="3.5"/>
        <n v="1.2"/>
        <n v="2.8"/>
        <n v="15"/>
        <n v="4.2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1"/>
    <x v="0"/>
    <n v="254712345678"/>
    <s v="Nyeri County, Central Kenya"/>
    <s v="Primary"/>
    <n v="1"/>
    <x v="0"/>
    <x v="0"/>
    <n v="1"/>
    <x v="0"/>
    <d v="2023-03-15T00:00:00"/>
    <d v="2023-08-15T00:00:00"/>
    <x v="0"/>
    <x v="0"/>
    <n v="65"/>
    <x v="0"/>
    <n v="40"/>
    <n v="35"/>
    <n v="80"/>
    <x v="0"/>
  </r>
  <r>
    <n v="2"/>
    <x v="1"/>
    <n v="254723456789"/>
    <s v="Siaya County, Western Kenya"/>
    <s v="Secondary"/>
    <n v="2"/>
    <x v="1"/>
    <x v="1"/>
    <n v="2"/>
    <x v="1"/>
    <d v="2023-03-20T00:00:00"/>
    <d v="2023-06-20T00:00:00"/>
    <x v="1"/>
    <x v="1"/>
    <n v="70"/>
    <x v="1"/>
    <n v="30"/>
    <n v="25"/>
    <n v="60"/>
    <x v="1"/>
  </r>
  <r>
    <n v="3"/>
    <x v="2"/>
    <n v="254734567890"/>
    <s v="Kilifi County, Coastal Kenya"/>
    <s v="No formal education"/>
    <n v="3"/>
    <x v="2"/>
    <x v="2"/>
    <n v="3"/>
    <x v="2"/>
    <d v="2023-04-01T00:00:00"/>
    <d v="2023-07-30T00:00:00"/>
    <x v="2"/>
    <x v="2"/>
    <n v="75"/>
    <x v="2"/>
    <n v="50"/>
    <n v="40"/>
    <n v="90"/>
    <x v="2"/>
  </r>
  <r>
    <n v="4"/>
    <x v="3"/>
    <n v="254745678901"/>
    <s v="Uasin Gishu County, Rift Valley"/>
    <s v="Diploma in Agriculture"/>
    <n v="4"/>
    <x v="3"/>
    <x v="3"/>
    <n v="4"/>
    <x v="3"/>
    <d v="2023-02-01T00:00:00"/>
    <d v="2024-01-31T00:00:00"/>
    <x v="3"/>
    <x v="3"/>
    <n v="68"/>
    <x v="3"/>
    <n v="45"/>
    <n v="38"/>
    <n v="85"/>
    <x v="3"/>
  </r>
  <r>
    <n v="5"/>
    <x v="4"/>
    <n v="254756789012"/>
    <s v="Garissa County, North Eastern Kenya"/>
    <s v="Primary"/>
    <n v="5"/>
    <x v="4"/>
    <x v="4"/>
    <n v="5"/>
    <x v="4"/>
    <d v="2023-05-01T00:00:00"/>
    <d v="2023-09-30T00:00:00"/>
    <x v="4"/>
    <x v="0"/>
    <n v="62"/>
    <x v="4"/>
    <n v="35"/>
    <n v="30"/>
    <n v="70"/>
    <x v="4"/>
  </r>
  <r>
    <m/>
    <x v="5"/>
    <m/>
    <m/>
    <m/>
    <m/>
    <x v="5"/>
    <x v="5"/>
    <n v="6"/>
    <x v="5"/>
    <d v="2023-04-15T00:00:00"/>
    <d v="2023-08-15T00:00:00"/>
    <x v="5"/>
    <x v="4"/>
    <m/>
    <x v="5"/>
    <m/>
    <m/>
    <m/>
    <x v="5"/>
  </r>
  <r>
    <m/>
    <x v="5"/>
    <m/>
    <m/>
    <m/>
    <m/>
    <x v="5"/>
    <x v="5"/>
    <m/>
    <x v="6"/>
    <m/>
    <m/>
    <x v="5"/>
    <x v="4"/>
    <m/>
    <x v="5"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 rowHeaderCaption="Farmer name">
  <location ref="A3:G10" firstHeaderRow="1" firstDataRow="2" firstDataCol="1"/>
  <pivotFields count="20">
    <pivotField showAll="0"/>
    <pivotField axis="axisRow" showAll="0">
      <items count="7">
        <item x="2"/>
        <item x="3"/>
        <item x="4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3"/>
        <item x="0"/>
        <item x="5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2"/>
        <item x="0"/>
        <item x="4"/>
        <item x="3"/>
        <item x="5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4"/>
    </i>
    <i>
      <x v="5"/>
    </i>
    <i t="grand">
      <x/>
    </i>
  </colItems>
  <dataFields count="1">
    <dataField name="Sum of  Predicted_Yield" fld="19" baseField="0" baseItem="0"/>
  </dataFields>
  <chartFormats count="1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Farmer Name">
  <location ref="A3:B9" firstHeaderRow="1" firstDataRow="1" firstDataCol="1"/>
  <pivotFields count="20">
    <pivotField showAll="0"/>
    <pivotField axis="axisRow" showAll="0">
      <items count="7">
        <item x="2"/>
        <item x="3"/>
        <item x="4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7">
        <item x="1"/>
        <item x="4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Total_Area " fld="7" baseField="0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 rowHeaderCaption="Location">
  <location ref="A3:B9" firstHeaderRow="1" firstDataRow="1" firstDataCol="1"/>
  <pivotFields count="20">
    <pivotField showAll="0"/>
    <pivotField showAll="0">
      <items count="7">
        <item x="2"/>
        <item x="3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7">
        <item x="4"/>
        <item x="1"/>
        <item x="2"/>
        <item x="3"/>
        <item x="0"/>
        <item h="1" x="5"/>
        <item t="default"/>
      </items>
    </pivotField>
    <pivotField showAll="0">
      <items count="7">
        <item x="1"/>
        <item x="4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pH_Level " fld="15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 rowHeaderCaption="Location">
  <location ref="A3:C9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2"/>
        <item x="3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7">
        <item x="3"/>
        <item x="2"/>
        <item x="0"/>
        <item x="1"/>
        <item x="4"/>
        <item x="5"/>
        <item t="default"/>
      </items>
    </pivotField>
    <pivotField dataField="1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Avg_Temperature " fld="12" subtotal="average" baseField="0" baseItem="0"/>
    <dataField name="Sum of  Total_Rainfall " fld="13" baseField="0" baseItem="0"/>
  </dataFields>
  <chartFormats count="4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T7" totalsRowShown="0">
  <autoFilter ref="A1:T7"/>
  <tableColumns count="20">
    <tableColumn id="1" name="Farmer_ID "/>
    <tableColumn id="2" name=" Name "/>
    <tableColumn id="3" name=" Phone "/>
    <tableColumn id="4" name=" Address "/>
    <tableColumn id="5" name=" Education "/>
    <tableColumn id="6" name=" Farm_ID "/>
    <tableColumn id="7" name=" Location "/>
    <tableColumn id="8" name=" Total_Area "/>
    <tableColumn id="9" name=" Crop_ID "/>
    <tableColumn id="10" name=" Crop_Type "/>
    <tableColumn id="11" name=" Planting_Date " dataDxfId="1"/>
    <tableColumn id="12" name=" Expected_Harvest_Date " dataDxfId="0"/>
    <tableColumn id="13" name=" Avg_Temperature "/>
    <tableColumn id="14" name=" Total_Rainfall "/>
    <tableColumn id="15" name=" Avg_Humidity "/>
    <tableColumn id="16" name=" pH_Level "/>
    <tableColumn id="17" name=" Nitrogen_Level "/>
    <tableColumn id="18" name=" Phosphorus_Level "/>
    <tableColumn id="19" name=" Potassium_Level "/>
    <tableColumn id="20" name=" Predicted_Y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workbookViewId="0">
      <selection activeCell="E2" sqref="E2:E6"/>
    </sheetView>
  </sheetViews>
  <sheetFormatPr defaultRowHeight="15" x14ac:dyDescent="0.25"/>
  <cols>
    <col min="2" max="2" width="21.28515625" customWidth="1"/>
    <col min="3" max="3" width="25.85546875" customWidth="1"/>
    <col min="4" max="4" width="25.71093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254712345678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254723456789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254734567890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254745678901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254756789012</v>
      </c>
      <c r="D6" t="s">
        <v>18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7"/>
    </sheetView>
  </sheetViews>
  <sheetFormatPr defaultRowHeight="15" x14ac:dyDescent="0.25"/>
  <cols>
    <col min="3" max="3" width="14.28515625" customWidth="1"/>
    <col min="4" max="4" width="18.5703125" customWidth="1"/>
    <col min="5" max="5" width="13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1</v>
      </c>
      <c r="C2" t="s">
        <v>24</v>
      </c>
      <c r="D2" s="1">
        <v>45000</v>
      </c>
      <c r="E2" s="1">
        <v>45153</v>
      </c>
    </row>
    <row r="3" spans="1:5" x14ac:dyDescent="0.25">
      <c r="A3">
        <v>2</v>
      </c>
      <c r="B3">
        <v>1</v>
      </c>
      <c r="C3" t="s">
        <v>25</v>
      </c>
      <c r="D3" s="1">
        <v>45005</v>
      </c>
      <c r="E3" s="1">
        <v>45097</v>
      </c>
    </row>
    <row r="4" spans="1:5" x14ac:dyDescent="0.25">
      <c r="A4">
        <v>3</v>
      </c>
      <c r="B4">
        <v>2</v>
      </c>
      <c r="C4" t="s">
        <v>26</v>
      </c>
      <c r="D4" s="1">
        <v>45017</v>
      </c>
      <c r="E4" s="1">
        <v>45137</v>
      </c>
    </row>
    <row r="5" spans="1:5" x14ac:dyDescent="0.25">
      <c r="A5">
        <v>4</v>
      </c>
      <c r="B5">
        <v>3</v>
      </c>
      <c r="C5" t="s">
        <v>27</v>
      </c>
      <c r="D5" s="1">
        <v>44958</v>
      </c>
      <c r="E5" s="1">
        <v>45322</v>
      </c>
    </row>
    <row r="6" spans="1:5" x14ac:dyDescent="0.25">
      <c r="A6">
        <v>5</v>
      </c>
      <c r="B6">
        <v>4</v>
      </c>
      <c r="C6" t="s">
        <v>28</v>
      </c>
      <c r="D6" s="1">
        <v>45047</v>
      </c>
      <c r="E6" s="1">
        <v>45199</v>
      </c>
    </row>
    <row r="7" spans="1:5" x14ac:dyDescent="0.25">
      <c r="A7">
        <v>6</v>
      </c>
      <c r="B7">
        <v>5</v>
      </c>
      <c r="C7" t="s">
        <v>29</v>
      </c>
      <c r="D7" s="1">
        <v>45031</v>
      </c>
      <c r="E7" s="1">
        <v>45153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6"/>
  <sheetViews>
    <sheetView workbookViewId="0">
      <selection activeCell="D2" sqref="D2:D6"/>
    </sheetView>
  </sheetViews>
  <sheetFormatPr defaultRowHeight="15" x14ac:dyDescent="0.25"/>
  <cols>
    <col min="2" max="2" width="13.7109375" customWidth="1"/>
    <col min="3" max="3" width="26.28515625" customWidth="1"/>
    <col min="4" max="4" width="16.42578125" customWidth="1"/>
  </cols>
  <sheetData>
    <row r="1" spans="1:4" x14ac:dyDescent="0.25">
      <c r="A1" t="s">
        <v>20</v>
      </c>
      <c r="B1" t="s">
        <v>0</v>
      </c>
      <c r="C1" t="s">
        <v>30</v>
      </c>
      <c r="D1" t="s">
        <v>31</v>
      </c>
    </row>
    <row r="2" spans="1:4" x14ac:dyDescent="0.25">
      <c r="A2">
        <v>1</v>
      </c>
      <c r="B2">
        <v>1</v>
      </c>
      <c r="C2" t="s">
        <v>32</v>
      </c>
      <c r="D2">
        <v>2.5</v>
      </c>
    </row>
    <row r="3" spans="1:4" x14ac:dyDescent="0.25">
      <c r="A3">
        <v>2</v>
      </c>
      <c r="B3">
        <v>2</v>
      </c>
      <c r="C3" t="s">
        <v>33</v>
      </c>
      <c r="D3">
        <v>1.8</v>
      </c>
    </row>
    <row r="4" spans="1:4" x14ac:dyDescent="0.25">
      <c r="A4">
        <v>3</v>
      </c>
      <c r="B4">
        <v>3</v>
      </c>
      <c r="C4" t="s">
        <v>34</v>
      </c>
      <c r="D4">
        <v>3</v>
      </c>
    </row>
    <row r="5" spans="1:4" x14ac:dyDescent="0.25">
      <c r="A5">
        <v>4</v>
      </c>
      <c r="B5">
        <v>4</v>
      </c>
      <c r="C5" t="s">
        <v>35</v>
      </c>
      <c r="D5">
        <v>5.5</v>
      </c>
    </row>
    <row r="6" spans="1:4" x14ac:dyDescent="0.25">
      <c r="A6">
        <v>5</v>
      </c>
      <c r="B6">
        <v>5</v>
      </c>
      <c r="C6" t="s">
        <v>36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workbookViewId="0">
      <selection activeCell="G2" sqref="G2:G6"/>
    </sheetView>
  </sheetViews>
  <sheetFormatPr defaultRowHeight="15" x14ac:dyDescent="0.25"/>
  <cols>
    <col min="3" max="3" width="12.42578125" customWidth="1"/>
  </cols>
  <sheetData>
    <row r="1" spans="1:7" x14ac:dyDescent="0.25">
      <c r="A1" t="s">
        <v>37</v>
      </c>
      <c r="B1" t="s">
        <v>20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>
        <v>1</v>
      </c>
      <c r="B2">
        <v>1</v>
      </c>
      <c r="C2" s="1">
        <v>44995</v>
      </c>
      <c r="D2">
        <v>6.5</v>
      </c>
      <c r="E2">
        <v>40</v>
      </c>
      <c r="F2">
        <v>35</v>
      </c>
      <c r="G2">
        <v>80</v>
      </c>
    </row>
    <row r="3" spans="1:7" x14ac:dyDescent="0.25">
      <c r="A3">
        <v>2</v>
      </c>
      <c r="B3">
        <v>2</v>
      </c>
      <c r="C3" s="1">
        <v>44997</v>
      </c>
      <c r="D3">
        <v>5.8</v>
      </c>
      <c r="E3">
        <v>30</v>
      </c>
      <c r="F3">
        <v>25</v>
      </c>
      <c r="G3">
        <v>60</v>
      </c>
    </row>
    <row r="4" spans="1:7" x14ac:dyDescent="0.25">
      <c r="A4">
        <v>3</v>
      </c>
      <c r="B4">
        <v>3</v>
      </c>
      <c r="C4" s="1">
        <v>44985</v>
      </c>
      <c r="D4">
        <v>7.2</v>
      </c>
      <c r="E4">
        <v>50</v>
      </c>
      <c r="F4">
        <v>40</v>
      </c>
      <c r="G4">
        <v>90</v>
      </c>
    </row>
    <row r="5" spans="1:7" x14ac:dyDescent="0.25">
      <c r="A5">
        <v>4</v>
      </c>
      <c r="B5">
        <v>4</v>
      </c>
      <c r="C5" s="1">
        <v>45041</v>
      </c>
      <c r="D5">
        <v>6.8</v>
      </c>
      <c r="E5">
        <v>45</v>
      </c>
      <c r="F5">
        <v>38</v>
      </c>
      <c r="G5">
        <v>85</v>
      </c>
    </row>
    <row r="6" spans="1:7" x14ac:dyDescent="0.25">
      <c r="A6">
        <v>5</v>
      </c>
      <c r="B6">
        <v>5</v>
      </c>
      <c r="C6" s="1">
        <v>45026</v>
      </c>
      <c r="D6">
        <v>6</v>
      </c>
      <c r="E6">
        <v>35</v>
      </c>
      <c r="F6">
        <v>30</v>
      </c>
      <c r="G6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"/>
  <sheetViews>
    <sheetView workbookViewId="0">
      <selection activeCell="F2" sqref="F2:F6"/>
    </sheetView>
  </sheetViews>
  <sheetFormatPr defaultRowHeight="15" x14ac:dyDescent="0.25"/>
  <cols>
    <col min="3" max="3" width="13.7109375" customWidth="1"/>
    <col min="4" max="4" width="16.5703125" customWidth="1"/>
  </cols>
  <sheetData>
    <row r="1" spans="1:6" x14ac:dyDescent="0.25">
      <c r="A1" t="s">
        <v>43</v>
      </c>
      <c r="B1" t="s">
        <v>20</v>
      </c>
      <c r="C1" t="s">
        <v>38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1</v>
      </c>
      <c r="C2" s="1">
        <v>45000</v>
      </c>
      <c r="D2">
        <v>22.5</v>
      </c>
      <c r="E2">
        <v>0</v>
      </c>
      <c r="F2">
        <v>65</v>
      </c>
    </row>
    <row r="3" spans="1:6" x14ac:dyDescent="0.25">
      <c r="A3">
        <v>2</v>
      </c>
      <c r="B3">
        <v>1</v>
      </c>
      <c r="C3" s="1">
        <v>45001</v>
      </c>
      <c r="D3">
        <v>23</v>
      </c>
      <c r="E3">
        <v>5.2</v>
      </c>
      <c r="F3">
        <v>70</v>
      </c>
    </row>
    <row r="4" spans="1:6" x14ac:dyDescent="0.25">
      <c r="A4">
        <v>3</v>
      </c>
      <c r="B4">
        <v>1</v>
      </c>
      <c r="C4" s="1">
        <v>45002</v>
      </c>
      <c r="D4">
        <v>22</v>
      </c>
      <c r="E4">
        <v>10.5</v>
      </c>
      <c r="F4">
        <v>75</v>
      </c>
    </row>
    <row r="5" spans="1:6" x14ac:dyDescent="0.25">
      <c r="A5">
        <v>4</v>
      </c>
      <c r="B5">
        <v>1</v>
      </c>
      <c r="C5" s="1">
        <v>45003</v>
      </c>
      <c r="D5">
        <v>21.5</v>
      </c>
      <c r="E5">
        <v>2</v>
      </c>
      <c r="F5">
        <v>68</v>
      </c>
    </row>
    <row r="6" spans="1:6" x14ac:dyDescent="0.25">
      <c r="A6">
        <v>5</v>
      </c>
      <c r="B6">
        <v>1</v>
      </c>
      <c r="C6" s="1">
        <v>45004</v>
      </c>
      <c r="D6">
        <v>23.5</v>
      </c>
      <c r="E6">
        <v>0</v>
      </c>
      <c r="F6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"/>
  <sheetViews>
    <sheetView workbookViewId="0">
      <selection activeCell="D2" sqref="D2:D6"/>
    </sheetView>
  </sheetViews>
  <sheetFormatPr defaultRowHeight="15" x14ac:dyDescent="0.25"/>
  <cols>
    <col min="3" max="3" width="15.42578125" customWidth="1"/>
    <col min="4" max="4" width="13.85546875" customWidth="1"/>
    <col min="5" max="5" width="12.5703125" customWidth="1"/>
  </cols>
  <sheetData>
    <row r="1" spans="1:5" x14ac:dyDescent="0.25">
      <c r="A1" t="s">
        <v>47</v>
      </c>
      <c r="B1" t="s">
        <v>19</v>
      </c>
      <c r="C1" t="s">
        <v>48</v>
      </c>
      <c r="D1" t="s">
        <v>49</v>
      </c>
      <c r="E1" t="s">
        <v>50</v>
      </c>
    </row>
    <row r="2" spans="1:5" x14ac:dyDescent="0.25">
      <c r="A2">
        <v>1</v>
      </c>
      <c r="B2">
        <v>1</v>
      </c>
      <c r="C2" s="1">
        <v>45061</v>
      </c>
      <c r="D2">
        <v>3.5</v>
      </c>
      <c r="E2" t="s">
        <v>51</v>
      </c>
    </row>
    <row r="3" spans="1:5" x14ac:dyDescent="0.25">
      <c r="A3">
        <v>2</v>
      </c>
      <c r="B3">
        <v>2</v>
      </c>
      <c r="C3" s="1">
        <v>45061</v>
      </c>
      <c r="D3">
        <v>1.2</v>
      </c>
      <c r="E3" t="s">
        <v>51</v>
      </c>
    </row>
    <row r="4" spans="1:5" x14ac:dyDescent="0.25">
      <c r="A4">
        <v>3</v>
      </c>
      <c r="B4">
        <v>3</v>
      </c>
      <c r="C4" s="1">
        <v>45066</v>
      </c>
      <c r="D4">
        <v>2.8</v>
      </c>
      <c r="E4" t="s">
        <v>51</v>
      </c>
    </row>
    <row r="5" spans="1:5" x14ac:dyDescent="0.25">
      <c r="A5">
        <v>4</v>
      </c>
      <c r="B5">
        <v>4</v>
      </c>
      <c r="C5" s="1">
        <v>45071</v>
      </c>
      <c r="D5">
        <v>15</v>
      </c>
      <c r="E5" t="s">
        <v>51</v>
      </c>
    </row>
    <row r="6" spans="1:5" x14ac:dyDescent="0.25">
      <c r="A6">
        <v>5</v>
      </c>
      <c r="B6">
        <v>5</v>
      </c>
      <c r="C6" s="1">
        <v>45078</v>
      </c>
      <c r="D6">
        <v>4.2</v>
      </c>
      <c r="E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7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6.140625" customWidth="1"/>
    <col min="3" max="3" width="12" bestFit="1" customWidth="1"/>
    <col min="4" max="4" width="30.5703125" customWidth="1"/>
    <col min="5" max="5" width="17.42578125" customWidth="1"/>
    <col min="6" max="6" width="13.42578125" customWidth="1"/>
    <col min="7" max="7" width="20" customWidth="1"/>
    <col min="8" max="8" width="14.28515625" customWidth="1"/>
    <col min="9" max="9" width="15.28515625" customWidth="1"/>
    <col min="10" max="10" width="13.42578125" customWidth="1"/>
    <col min="11" max="11" width="16.42578125" customWidth="1"/>
    <col min="12" max="12" width="25" customWidth="1"/>
    <col min="13" max="13" width="19.85546875" customWidth="1"/>
    <col min="14" max="14" width="16.140625" customWidth="1"/>
    <col min="15" max="15" width="16.42578125" customWidth="1"/>
    <col min="16" max="16" width="12.140625" customWidth="1"/>
    <col min="17" max="17" width="17.5703125" customWidth="1"/>
    <col min="18" max="18" width="20.140625" customWidth="1"/>
    <col min="19" max="19" width="18.85546875" customWidth="1"/>
    <col min="20" max="20" width="17.5703125" customWidth="1"/>
  </cols>
  <sheetData>
    <row r="1" spans="1:2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5">
      <c r="A2">
        <f>Farms!B2</f>
        <v>1</v>
      </c>
      <c r="B2" t="str">
        <f>VLOOKUP(A2,farmers!A:E,COLUMN(),FALSE)</f>
        <v>Wanjiru Kamau</v>
      </c>
      <c r="C2">
        <v>254712345678</v>
      </c>
      <c r="D2" t="s">
        <v>6</v>
      </c>
      <c r="E2" t="s">
        <v>7</v>
      </c>
      <c r="F2">
        <v>1</v>
      </c>
      <c r="G2" t="s">
        <v>32</v>
      </c>
      <c r="H2">
        <v>2.5</v>
      </c>
      <c r="I2">
        <v>1</v>
      </c>
      <c r="J2" t="s">
        <v>24</v>
      </c>
      <c r="K2" s="1">
        <v>45000</v>
      </c>
      <c r="L2" s="1">
        <v>45153</v>
      </c>
      <c r="M2">
        <v>22.5</v>
      </c>
      <c r="N2">
        <v>0</v>
      </c>
      <c r="O2">
        <v>65</v>
      </c>
      <c r="P2">
        <v>6.5</v>
      </c>
      <c r="Q2">
        <v>40</v>
      </c>
      <c r="R2">
        <v>35</v>
      </c>
      <c r="S2">
        <v>80</v>
      </c>
      <c r="T2">
        <v>3.5</v>
      </c>
    </row>
    <row r="3" spans="1:20" x14ac:dyDescent="0.25">
      <c r="A3">
        <f>Farms!B3</f>
        <v>2</v>
      </c>
      <c r="B3" t="str">
        <f>VLOOKUP(A3,farmers!A:E,COLUMN(),FALSE)</f>
        <v>Ochieng Otieno</v>
      </c>
      <c r="C3">
        <v>254723456789</v>
      </c>
      <c r="D3" t="s">
        <v>9</v>
      </c>
      <c r="E3" t="s">
        <v>10</v>
      </c>
      <c r="F3">
        <v>2</v>
      </c>
      <c r="G3" t="s">
        <v>33</v>
      </c>
      <c r="H3">
        <v>1.8</v>
      </c>
      <c r="I3">
        <v>2</v>
      </c>
      <c r="J3" t="s">
        <v>25</v>
      </c>
      <c r="K3" s="1">
        <v>45005</v>
      </c>
      <c r="L3" s="1">
        <v>45097</v>
      </c>
      <c r="M3">
        <v>23</v>
      </c>
      <c r="N3">
        <v>5.2</v>
      </c>
      <c r="O3">
        <v>70</v>
      </c>
      <c r="P3">
        <v>5.8</v>
      </c>
      <c r="Q3">
        <v>30</v>
      </c>
      <c r="R3">
        <v>25</v>
      </c>
      <c r="S3">
        <v>60</v>
      </c>
      <c r="T3">
        <v>1.2</v>
      </c>
    </row>
    <row r="4" spans="1:20" x14ac:dyDescent="0.25">
      <c r="A4">
        <f>Farms!B4</f>
        <v>3</v>
      </c>
      <c r="B4" t="str">
        <f>VLOOKUP(A4,farmers!A:E,COLUMN(),FALSE)</f>
        <v>Amina Hassan</v>
      </c>
      <c r="C4">
        <v>254734567890</v>
      </c>
      <c r="D4" t="s">
        <v>12</v>
      </c>
      <c r="E4" t="s">
        <v>13</v>
      </c>
      <c r="F4">
        <v>3</v>
      </c>
      <c r="G4" t="s">
        <v>34</v>
      </c>
      <c r="H4">
        <v>1560</v>
      </c>
      <c r="I4">
        <v>3</v>
      </c>
      <c r="J4" t="s">
        <v>26</v>
      </c>
      <c r="K4" s="1">
        <v>45017</v>
      </c>
      <c r="L4" s="1">
        <v>45137</v>
      </c>
      <c r="M4">
        <v>22</v>
      </c>
      <c r="N4">
        <v>10.5</v>
      </c>
      <c r="O4">
        <v>75</v>
      </c>
      <c r="P4">
        <v>7.2</v>
      </c>
      <c r="Q4">
        <v>50</v>
      </c>
      <c r="R4">
        <v>40</v>
      </c>
      <c r="S4">
        <v>90</v>
      </c>
      <c r="T4">
        <v>2.8</v>
      </c>
    </row>
    <row r="5" spans="1:20" x14ac:dyDescent="0.25">
      <c r="A5">
        <f>Farms!B5</f>
        <v>4</v>
      </c>
      <c r="B5" t="str">
        <f>VLOOKUP(A5,farmers!A:E,COLUMN(),FALSE)</f>
        <v>Daniel Kipchoge</v>
      </c>
      <c r="C5">
        <v>254745678901</v>
      </c>
      <c r="D5" t="s">
        <v>15</v>
      </c>
      <c r="E5" t="s">
        <v>16</v>
      </c>
      <c r="F5">
        <v>4</v>
      </c>
      <c r="G5" t="s">
        <v>35</v>
      </c>
      <c r="H5">
        <v>5.5</v>
      </c>
      <c r="I5">
        <v>4</v>
      </c>
      <c r="J5" t="s">
        <v>27</v>
      </c>
      <c r="K5" s="1">
        <v>44958</v>
      </c>
      <c r="L5" s="1">
        <v>45322</v>
      </c>
      <c r="M5">
        <v>21.5</v>
      </c>
      <c r="N5">
        <v>2</v>
      </c>
      <c r="O5">
        <v>68</v>
      </c>
      <c r="P5">
        <v>6.8</v>
      </c>
      <c r="Q5">
        <v>45</v>
      </c>
      <c r="R5">
        <v>38</v>
      </c>
      <c r="S5">
        <v>85</v>
      </c>
      <c r="T5">
        <v>15</v>
      </c>
    </row>
    <row r="6" spans="1:20" x14ac:dyDescent="0.25">
      <c r="A6">
        <f>Farms!B6</f>
        <v>5</v>
      </c>
      <c r="B6" t="str">
        <f>VLOOKUP(A6,farmers!A:E,COLUMN(),FALSE)</f>
        <v>Fatuma Yusuf</v>
      </c>
      <c r="C6">
        <v>254756789012</v>
      </c>
      <c r="D6" t="s">
        <v>18</v>
      </c>
      <c r="E6" t="s">
        <v>7</v>
      </c>
      <c r="F6">
        <v>5</v>
      </c>
      <c r="G6" t="s">
        <v>36</v>
      </c>
      <c r="H6">
        <v>2</v>
      </c>
      <c r="I6">
        <v>5</v>
      </c>
      <c r="J6" t="s">
        <v>28</v>
      </c>
      <c r="K6" s="1">
        <v>45047</v>
      </c>
      <c r="L6" s="1">
        <v>45199</v>
      </c>
      <c r="M6">
        <v>23.5</v>
      </c>
      <c r="N6">
        <v>0</v>
      </c>
      <c r="O6">
        <v>62</v>
      </c>
      <c r="P6">
        <v>6</v>
      </c>
      <c r="Q6">
        <v>35</v>
      </c>
      <c r="R6">
        <v>30</v>
      </c>
      <c r="S6">
        <v>70</v>
      </c>
      <c r="T6">
        <v>4.2</v>
      </c>
    </row>
    <row r="7" spans="1:20" x14ac:dyDescent="0.25">
      <c r="I7">
        <v>6</v>
      </c>
      <c r="J7" t="s">
        <v>29</v>
      </c>
      <c r="K7" s="1">
        <v>45031</v>
      </c>
      <c r="L7" s="1">
        <v>45153</v>
      </c>
    </row>
  </sheetData>
  <pageMargins left="0.7" right="0.7" top="0.75" bottom="0.75" header="0.3" footer="0.3"/>
  <pageSetup orientation="portrait" horizontalDpi="4294967292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opLeftCell="A9" workbookViewId="0">
      <selection activeCell="A10" sqref="A10:XFD10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3" width="7.85546875" bestFit="1" customWidth="1"/>
    <col min="4" max="4" width="6.42578125" bestFit="1" customWidth="1"/>
    <col min="5" max="5" width="8.85546875" bestFit="1" customWidth="1"/>
    <col min="6" max="6" width="7" customWidth="1"/>
    <col min="7" max="7" width="11.28515625" bestFit="1" customWidth="1"/>
    <col min="8" max="8" width="7.28515625" customWidth="1"/>
    <col min="9" max="9" width="11.28515625" bestFit="1" customWidth="1"/>
  </cols>
  <sheetData>
    <row r="3" spans="1:7" x14ac:dyDescent="0.25">
      <c r="A3" s="2" t="s">
        <v>74</v>
      </c>
      <c r="B3" s="2" t="s">
        <v>73</v>
      </c>
    </row>
    <row r="4" spans="1:7" x14ac:dyDescent="0.25">
      <c r="A4" s="2" t="s">
        <v>79</v>
      </c>
      <c r="B4" t="s">
        <v>25</v>
      </c>
      <c r="C4" t="s">
        <v>27</v>
      </c>
      <c r="D4" t="s">
        <v>24</v>
      </c>
      <c r="E4" t="s">
        <v>26</v>
      </c>
      <c r="F4" t="s">
        <v>28</v>
      </c>
      <c r="G4" t="s">
        <v>72</v>
      </c>
    </row>
    <row r="5" spans="1:7" x14ac:dyDescent="0.25">
      <c r="A5" s="3" t="s">
        <v>11</v>
      </c>
      <c r="B5" s="4"/>
      <c r="C5" s="4"/>
      <c r="D5" s="4"/>
      <c r="E5" s="4">
        <v>2.8</v>
      </c>
      <c r="F5" s="4"/>
      <c r="G5" s="4">
        <v>2.8</v>
      </c>
    </row>
    <row r="6" spans="1:7" x14ac:dyDescent="0.25">
      <c r="A6" s="3" t="s">
        <v>14</v>
      </c>
      <c r="B6" s="4"/>
      <c r="C6" s="4">
        <v>15</v>
      </c>
      <c r="D6" s="4"/>
      <c r="E6" s="4"/>
      <c r="F6" s="4"/>
      <c r="G6" s="4">
        <v>15</v>
      </c>
    </row>
    <row r="7" spans="1:7" x14ac:dyDescent="0.25">
      <c r="A7" s="3" t="s">
        <v>17</v>
      </c>
      <c r="B7" s="4"/>
      <c r="C7" s="4"/>
      <c r="D7" s="4"/>
      <c r="E7" s="4"/>
      <c r="F7" s="4">
        <v>4.2</v>
      </c>
      <c r="G7" s="4">
        <v>4.2</v>
      </c>
    </row>
    <row r="8" spans="1:7" x14ac:dyDescent="0.25">
      <c r="A8" s="3" t="s">
        <v>8</v>
      </c>
      <c r="B8" s="4">
        <v>1.2</v>
      </c>
      <c r="C8" s="4"/>
      <c r="D8" s="4"/>
      <c r="E8" s="4"/>
      <c r="F8" s="4"/>
      <c r="G8" s="4">
        <v>1.2</v>
      </c>
    </row>
    <row r="9" spans="1:7" x14ac:dyDescent="0.25">
      <c r="A9" s="3" t="s">
        <v>5</v>
      </c>
      <c r="B9" s="4"/>
      <c r="C9" s="4"/>
      <c r="D9" s="4">
        <v>3.5</v>
      </c>
      <c r="E9" s="4"/>
      <c r="F9" s="4"/>
      <c r="G9" s="4">
        <v>3.5</v>
      </c>
    </row>
    <row r="10" spans="1:7" x14ac:dyDescent="0.25">
      <c r="A10" s="3" t="s">
        <v>72</v>
      </c>
      <c r="B10" s="4">
        <v>1.2</v>
      </c>
      <c r="C10" s="4">
        <v>15</v>
      </c>
      <c r="D10" s="4">
        <v>3.5</v>
      </c>
      <c r="E10" s="4">
        <v>2.8</v>
      </c>
      <c r="F10" s="4">
        <v>4.2</v>
      </c>
      <c r="G10" s="4">
        <v>26.7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opLeftCell="D1" workbookViewId="0">
      <selection sqref="A1:XFD1048576"/>
    </sheetView>
  </sheetViews>
  <sheetFormatPr defaultRowHeight="15" x14ac:dyDescent="0.25"/>
  <cols>
    <col min="1" max="1" width="15.42578125" customWidth="1"/>
    <col min="2" max="2" width="18.28515625" bestFit="1" customWidth="1"/>
  </cols>
  <sheetData>
    <row r="3" spans="1:2" x14ac:dyDescent="0.25">
      <c r="A3" s="2" t="s">
        <v>78</v>
      </c>
      <c r="B3" t="s">
        <v>75</v>
      </c>
    </row>
    <row r="4" spans="1:2" x14ac:dyDescent="0.25">
      <c r="A4" s="3" t="s">
        <v>11</v>
      </c>
      <c r="B4" s="4">
        <v>3</v>
      </c>
    </row>
    <row r="5" spans="1:2" x14ac:dyDescent="0.25">
      <c r="A5" s="3" t="s">
        <v>14</v>
      </c>
      <c r="B5" s="4">
        <v>5.5</v>
      </c>
    </row>
    <row r="6" spans="1:2" x14ac:dyDescent="0.25">
      <c r="A6" s="3" t="s">
        <v>17</v>
      </c>
      <c r="B6" s="4">
        <v>2</v>
      </c>
    </row>
    <row r="7" spans="1:2" x14ac:dyDescent="0.25">
      <c r="A7" s="3" t="s">
        <v>8</v>
      </c>
      <c r="B7" s="4">
        <v>1.8</v>
      </c>
    </row>
    <row r="8" spans="1:2" x14ac:dyDescent="0.25">
      <c r="A8" s="3" t="s">
        <v>5</v>
      </c>
      <c r="B8" s="4">
        <v>2.5</v>
      </c>
    </row>
    <row r="9" spans="1:2" x14ac:dyDescent="0.25">
      <c r="A9" s="3" t="s">
        <v>72</v>
      </c>
      <c r="B9" s="4">
        <v>14.8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sqref="A1:XFD1048576"/>
    </sheetView>
  </sheetViews>
  <sheetFormatPr defaultRowHeight="15" x14ac:dyDescent="0.25"/>
  <cols>
    <col min="1" max="1" width="26.42578125" customWidth="1"/>
    <col min="2" max="2" width="16.7109375" customWidth="1"/>
  </cols>
  <sheetData>
    <row r="3" spans="1:2" x14ac:dyDescent="0.25">
      <c r="A3" s="2" t="s">
        <v>77</v>
      </c>
      <c r="B3" t="s">
        <v>76</v>
      </c>
    </row>
    <row r="4" spans="1:2" x14ac:dyDescent="0.25">
      <c r="A4" s="3" t="s">
        <v>36</v>
      </c>
      <c r="B4" s="4">
        <v>6</v>
      </c>
    </row>
    <row r="5" spans="1:2" x14ac:dyDescent="0.25">
      <c r="A5" s="3" t="s">
        <v>33</v>
      </c>
      <c r="B5" s="4">
        <v>5.8</v>
      </c>
    </row>
    <row r="6" spans="1:2" x14ac:dyDescent="0.25">
      <c r="A6" s="3" t="s">
        <v>34</v>
      </c>
      <c r="B6" s="4">
        <v>7.2</v>
      </c>
    </row>
    <row r="7" spans="1:2" x14ac:dyDescent="0.25">
      <c r="A7" s="3" t="s">
        <v>35</v>
      </c>
      <c r="B7" s="4">
        <v>6.8</v>
      </c>
    </row>
    <row r="8" spans="1:2" x14ac:dyDescent="0.25">
      <c r="A8" s="3" t="s">
        <v>32</v>
      </c>
      <c r="B8" s="4">
        <v>6.5</v>
      </c>
    </row>
    <row r="9" spans="1:2" x14ac:dyDescent="0.25">
      <c r="A9" s="3" t="s">
        <v>72</v>
      </c>
      <c r="B9" s="4">
        <v>32.299999999999997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7" sqref="B7"/>
    </sheetView>
  </sheetViews>
  <sheetFormatPr defaultRowHeight="15" x14ac:dyDescent="0.25"/>
  <cols>
    <col min="1" max="1" width="26.42578125" customWidth="1"/>
    <col min="2" max="2" width="28.28515625" customWidth="1"/>
    <col min="3" max="3" width="20.85546875" customWidth="1"/>
  </cols>
  <sheetData>
    <row r="3" spans="1:3" x14ac:dyDescent="0.25">
      <c r="A3" s="2" t="s">
        <v>77</v>
      </c>
      <c r="B3" t="s">
        <v>81</v>
      </c>
      <c r="C3" t="s">
        <v>80</v>
      </c>
    </row>
    <row r="4" spans="1:3" x14ac:dyDescent="0.25">
      <c r="A4" s="3" t="s">
        <v>36</v>
      </c>
      <c r="B4" s="4">
        <v>23.5</v>
      </c>
      <c r="C4" s="4">
        <v>0</v>
      </c>
    </row>
    <row r="5" spans="1:3" x14ac:dyDescent="0.25">
      <c r="A5" s="3" t="s">
        <v>33</v>
      </c>
      <c r="B5" s="4">
        <v>23</v>
      </c>
      <c r="C5" s="4">
        <v>5.2</v>
      </c>
    </row>
    <row r="6" spans="1:3" x14ac:dyDescent="0.25">
      <c r="A6" s="3" t="s">
        <v>34</v>
      </c>
      <c r="B6" s="4">
        <v>22</v>
      </c>
      <c r="C6" s="4">
        <v>10.5</v>
      </c>
    </row>
    <row r="7" spans="1:3" x14ac:dyDescent="0.25">
      <c r="A7" s="3" t="s">
        <v>35</v>
      </c>
      <c r="B7" s="4">
        <v>21.5</v>
      </c>
      <c r="C7" s="4">
        <v>2</v>
      </c>
    </row>
    <row r="8" spans="1:3" x14ac:dyDescent="0.25">
      <c r="A8" s="3" t="s">
        <v>32</v>
      </c>
      <c r="B8" s="4">
        <v>22.5</v>
      </c>
      <c r="C8" s="4">
        <v>0</v>
      </c>
    </row>
    <row r="9" spans="1:3" x14ac:dyDescent="0.25">
      <c r="A9" s="3" t="s">
        <v>72</v>
      </c>
      <c r="B9" s="4">
        <v>22.5</v>
      </c>
      <c r="C9" s="4">
        <v>17.7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workbookViewId="0">
      <selection activeCell="R2" sqref="R2"/>
    </sheetView>
  </sheetViews>
  <sheetFormatPr defaultRowHeight="15" x14ac:dyDescent="0.25"/>
  <sheetData>
    <row r="1" spans="2:17" ht="15" customHeight="1" x14ac:dyDescent="0.25">
      <c r="B1" s="6"/>
      <c r="C1" s="6"/>
      <c r="D1" s="6"/>
      <c r="E1" s="7" t="s">
        <v>82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2:17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</sheetData>
  <mergeCells count="1">
    <mergeCell ref="E1:Q1"/>
  </mergeCells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farmers</vt:lpstr>
      <vt:lpstr>crops</vt:lpstr>
      <vt:lpstr>Farms</vt:lpstr>
      <vt:lpstr>Soil data</vt:lpstr>
      <vt:lpstr>weather_data</vt:lpstr>
      <vt:lpstr>yield_predictions</vt:lpstr>
      <vt:lpstr>RawData</vt:lpstr>
      <vt:lpstr>Crop Yield Pivot</vt:lpstr>
      <vt:lpstr>Farm Size Pivot</vt:lpstr>
      <vt:lpstr>Soil condition pivot</vt:lpstr>
      <vt:lpstr>Weather pivot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2024-08-13T13:34:01Z</dcterms:created>
  <dcterms:modified xsi:type="dcterms:W3CDTF">2024-08-15T11:58:34Z</dcterms:modified>
</cp:coreProperties>
</file>