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rl\Documents\Dio\Desafio Dadshboard\"/>
    </mc:Choice>
  </mc:AlternateContent>
  <xr:revisionPtr revIDLastSave="0" documentId="13_ncr:1_{C08D2312-3319-4463-A090-F3D05D52913D}" xr6:coauthVersionLast="47" xr6:coauthVersionMax="47" xr10:uidLastSave="{00000000-0000-0000-0000-000000000000}"/>
  <bookViews>
    <workbookView xWindow="-120" yWindow="-120" windowWidth="29040" windowHeight="15720" tabRatio="8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calculo">C̳álculos!$E$42</definedName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36" i="3" l="1"/>
  <c r="E42" i="3"/>
  <c r="E25" i="3"/>
</calcChain>
</file>

<file path=xl/sharedStrings.xml><?xml version="1.0" encoding="utf-8"?>
<sst xmlns="http://schemas.openxmlformats.org/spreadsheetml/2006/main" count="2025" uniqueCount="325">
  <si>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</si>
  <si>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</si>
  <si>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</si>
  <si>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</si>
  <si>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</si>
  <si>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</si>
  <si>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</si>
  <si>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</si>
  <si>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</si>
  <si>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</si>
  <si>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</si>
  <si>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</si>
  <si>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</si>
  <si>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</si>
  <si>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</si>
  <si>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</si>
  <si>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</si>
  <si>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</si>
  <si>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</si>
  <si>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</si>
  <si>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</si>
  <si>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</si>
  <si>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</si>
  <si>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</si>
  <si>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</si>
  <si>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</si>
  <si>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</si>
  <si>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</si>
  <si>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</si>
  <si>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</si>
  <si>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</si>
  <si>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</si>
  <si>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</si>
  <si>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</si>
  <si>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</si>
  <si>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</si>
  <si>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</si>
  <si>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</si>
  <si>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</si>
  <si>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</si>
  <si>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</si>
  <si>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</si>
  <si>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</si>
  <si>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</si>
  <si>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</si>
  <si>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</si>
  <si>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</si>
  <si>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</si>
  <si>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</si>
  <si>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</si>
  <si>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</si>
  <si>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</si>
  <si>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</si>
  <si>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</si>
  <si>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</si>
  <si>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</si>
  <si>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</si>
  <si>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</si>
  <si>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</si>
  <si>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</si>
  <si>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</si>
  <si>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</si>
  <si>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</si>
  <si>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</si>
  <si>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</si>
  <si>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</si>
  <si>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</si>
  <si>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</si>
  <si>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</si>
  <si>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</si>
  <si>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</si>
  <si>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</si>
  <si>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</si>
  <si>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</si>
  <si>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</si>
  <si>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</si>
  <si>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</si>
  <si>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</si>
  <si>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</si>
  <si>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</si>
  <si>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</si>
  <si>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</si>
  <si>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</si>
  <si>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</si>
  <si>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</si>
  <si>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</si>
  <si>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</si>
  <si>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</si>
  <si>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</si>
  <si>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</si>
  <si>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</si>
  <si>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</si>
  <si>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</si>
  <si>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</si>
  <si>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</si>
  <si>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</si>
  <si>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</si>
  <si>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</si>
  <si>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</si>
  <si>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</si>
  <si>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</si>
  <si>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</si>
  <si>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</si>
  <si>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</si>
  <si>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</si>
  <si>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</si>
  <si>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</si>
  <si>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</si>
  <si>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</si>
  <si>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</si>
  <si>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</si>
  <si>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</si>
  <si>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</si>
  <si>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</si>
  <si>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</si>
  <si>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</si>
  <si>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</si>
  <si>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</si>
  <si>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</si>
  <si>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</si>
  <si>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</si>
  <si>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</si>
  <si>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</si>
  <si>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</si>
  <si>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</si>
  <si>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</si>
  <si>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</si>
  <si>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</si>
  <si>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</si>
  <si>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</si>
  <si>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</si>
  <si>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</si>
  <si>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</si>
  <si>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</si>
  <si>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</si>
  <si>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</si>
  <si>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</si>
  <si>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</si>
  <si>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</si>
  <si>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</si>
  <si>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</si>
  <si>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</si>
  <si>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</si>
  <si>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</si>
  <si>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</si>
  <si>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</si>
  <si>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</si>
  <si>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</si>
  <si>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</si>
  <si>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</si>
  <si>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</si>
  <si>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</si>
  <si>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</si>
  <si>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</si>
  <si>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</si>
  <si>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</si>
  <si>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</si>
  <si>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</si>
  <si>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</si>
  <si>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</si>
  <si>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</si>
  <si>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</si>
  <si>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</si>
  <si>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</si>
  <si>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</si>
  <si>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</si>
  <si>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</si>
  <si>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</si>
  <si>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</si>
  <si>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</si>
  <si>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</si>
  <si>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</si>
  <si>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</si>
  <si>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</si>
  <si>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</si>
  <si>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</si>
  <si>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</si>
  <si>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</si>
  <si>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</si>
  <si>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</si>
  <si>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</si>
  <si>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</si>
  <si>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</si>
  <si>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</si>
  <si>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</si>
  <si>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</si>
  <si>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</si>
  <si>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</si>
  <si>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</si>
  <si>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</si>
  <si>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</si>
  <si>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</si>
  <si>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</si>
  <si>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</si>
  <si>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</si>
  <si>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</si>
  <si>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</si>
  <si>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</si>
  <si>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</si>
  <si>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</si>
  <si>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</si>
  <si>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</si>
  <si>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</si>
  <si>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</si>
  <si>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</si>
  <si>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</si>
  <si>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</si>
  <si>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</si>
  <si>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</si>
  <si>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</si>
  <si>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</si>
  <si>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</si>
  <si>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</si>
  <si>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</si>
  <si>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</si>
  <si>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</si>
  <si>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</si>
  <si>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</si>
  <si>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</si>
  <si>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</si>
  <si>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</si>
  <si>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</si>
  <si>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</si>
  <si>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</si>
  <si>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</si>
  <si>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</si>
  <si>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</si>
  <si>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</si>
  <si>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</si>
  <si>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</si>
  <si>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</si>
  <si>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</si>
  <si>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</si>
  <si>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</si>
  <si>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</si>
  <si>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</si>
  <si>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</si>
  <si>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</si>
  <si>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</si>
  <si>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</si>
  <si>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</si>
  <si>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</si>
  <si>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</si>
  <si>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</si>
  <si>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</si>
  <si>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</si>
  <si>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</si>
  <si>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</si>
  <si>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</si>
  <si>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</si>
  <si>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</si>
  <si>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</si>
  <si>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</si>
  <si>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</si>
  <si>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</si>
  <si>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</si>
  <si>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</si>
  <si>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</si>
  <si>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</si>
  <si>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</si>
  <si>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</si>
  <si>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</si>
  <si>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</si>
  <si>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</si>
  <si>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</si>
  <si>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</si>
  <si>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</si>
  <si>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</si>
  <si>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</si>
  <si>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</si>
  <si>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</si>
  <si>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</si>
  <si>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</si>
  <si>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</si>
  <si>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</si>
  <si>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</si>
  <si>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</si>
  <si>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</si>
  <si>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</si>
  <si>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</si>
  <si>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</si>
  <si>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</si>
  <si>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</si>
  <si>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</si>
  <si>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</si>
  <si>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</si>
  <si>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</si>
  <si>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</si>
  <si>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</si>
  <si>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</si>
  <si>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</si>
  <si>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</si>
  <si>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</si>
  <si>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</si>
  <si>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</si>
  <si>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</si>
  <si>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</si>
  <si>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</si>
  <si>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</si>
  <si>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</si>
  <si>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</si>
  <si>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</si>
  <si>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</si>
  <si>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</si>
  <si>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</si>
  <si>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</si>
  <si>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</si>
  <si>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</si>
  <si>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</si>
  <si>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</si>
  <si>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</si>
  <si>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</si>
  <si>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</si>
  <si>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</si>
  <si>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</si>
  <si>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</si>
  <si>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</si>
  <si>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</si>
  <si>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</si>
  <si>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</si>
  <si>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</si>
  <si>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</si>
  <si>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Row Labels</t>
  </si>
  <si>
    <t>Grand Total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</si>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</sst>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16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1" fontId="0" fillId="0" borderId="0" xfId="0" applyNumberFormat="1"/>
    <xf numFmtId="0" fontId="4" fillId="8" borderId="0" xfId="3" applyAlignment="1">
      <alignment horizontal="center"/>
    </xf>
  </cellXfs>
  <cellStyles count="4">
    <cellStyle name="Currency" xfId="2" builtinId="4"/>
    <cellStyle name="Heading 1" xfId="1" builtinId="16"/>
    <cellStyle name="Neutral" xfId="3" builtinId="28"/>
    <cellStyle name="Normal" xfId="0" builtinId="0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_-"R$"\ * #,##0.00_-;\-"R$"\ * #,##0.00_-;_-"R$"\ * "-"??_-;_-@_-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10</xdr:col>
      <xdr:colOff>192880</xdr:colOff>
      <xdr:row>6</xdr:row>
      <xdr:rowOff>71438</xdr:rowOff>
    </xdr:from>
    <xdr:to>
      <xdr:col>18</xdr:col>
      <xdr:colOff>157162</xdr:colOff>
      <xdr:row>15</xdr:row>
      <xdr:rowOff>59532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136605" y="1195388"/>
          <a:ext cx="4669632" cy="1578769"/>
          <a:chOff x="7534274" y="1247775"/>
          <a:chExt cx="4655345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4" y="1247775"/>
            <a:ext cx="4655345" cy="1571625"/>
            <a:chOff x="2095499" y="1143000"/>
            <a:chExt cx="4655345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499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26</xdr:col>
      <xdr:colOff>476250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4923294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Welcome,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19</xdr:col>
      <xdr:colOff>38100</xdr:colOff>
      <xdr:row>6</xdr:row>
      <xdr:rowOff>66675</xdr:rowOff>
    </xdr:from>
    <xdr:to>
      <xdr:col>26</xdr:col>
      <xdr:colOff>440531</xdr:colOff>
      <xdr:row>15</xdr:row>
      <xdr:rowOff>54769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0F7C3C55-EE28-7A7A-7F68-6FC8893207AC}"/>
            </a:ext>
          </a:extLst>
        </xdr:cNvPr>
        <xdr:cNvGrpSpPr/>
      </xdr:nvGrpSpPr>
      <xdr:grpSpPr>
        <a:xfrm>
          <a:off x="12296775" y="1190625"/>
          <a:ext cx="4669631" cy="1578769"/>
          <a:chOff x="12925425" y="1219200"/>
          <a:chExt cx="4669631" cy="1578769"/>
        </a:xfrm>
      </xdr:grpSpPr>
      <xdr:sp macro="" textlink="">
        <xdr:nvSpPr>
          <xdr:cNvPr id="38" name="Retângulo: Cantos Arredondados 20">
            <a:extLst>
              <a:ext uri="{FF2B5EF4-FFF2-40B4-BE49-F238E27FC236}">
                <a16:creationId xmlns:a16="http://schemas.microsoft.com/office/drawing/2014/main" id="{5EC658B8-2560-5DFA-351A-44643DC10FD6}"/>
              </a:ext>
            </a:extLst>
          </xdr:cNvPr>
          <xdr:cNvSpPr/>
        </xdr:nvSpPr>
        <xdr:spPr>
          <a:xfrm>
            <a:off x="12925425" y="1279002"/>
            <a:ext cx="4669631" cy="1518967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alculo">
        <xdr:nvSpPr>
          <xdr:cNvPr id="39" name="Retângulo: Cantos Arredondados 21">
            <a:extLst>
              <a:ext uri="{FF2B5EF4-FFF2-40B4-BE49-F238E27FC236}">
                <a16:creationId xmlns:a16="http://schemas.microsoft.com/office/drawing/2014/main" id="{165AD86E-AE40-322A-9407-42761E2F3BE7}"/>
              </a:ext>
            </a:extLst>
          </xdr:cNvPr>
          <xdr:cNvSpPr/>
        </xdr:nvSpPr>
        <xdr:spPr>
          <a:xfrm>
            <a:off x="13836110" y="1769464"/>
            <a:ext cx="3035857" cy="947261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943BD35-1212-412C-939D-21FA1C24A53A}" type="TxLink">
              <a:rPr lang="en-US" sz="3600" b="0" i="0" u="none" strike="noStrike" kern="1200">
                <a:solidFill>
                  <a:srgbClr val="00B050"/>
                </a:solidFill>
                <a:latin typeface="Aptos Narrow"/>
              </a:rPr>
              <a:pPr algn="ctr"/>
              <a:t>71</a:t>
            </a:fld>
            <a:endParaRPr lang="pt-BR" sz="3600" kern="1200">
              <a:solidFill>
                <a:srgbClr val="00B050"/>
              </a:solidFill>
            </a:endParaRPr>
          </a:p>
        </xdr:txBody>
      </xdr:sp>
      <xdr:sp macro="" textlink="">
        <xdr:nvSpPr>
          <xdr:cNvPr id="40" name="Retângulo: Cantos Superiores Arredondados 23">
            <a:extLst>
              <a:ext uri="{FF2B5EF4-FFF2-40B4-BE49-F238E27FC236}">
                <a16:creationId xmlns:a16="http://schemas.microsoft.com/office/drawing/2014/main" id="{C06BDC63-F5F9-2297-B92E-5553CA054E0B}"/>
              </a:ext>
            </a:extLst>
          </xdr:cNvPr>
          <xdr:cNvSpPr/>
        </xdr:nvSpPr>
        <xdr:spPr>
          <a:xfrm>
            <a:off x="12925425" y="1219200"/>
            <a:ext cx="4669631" cy="45449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MEMBERS</a:t>
            </a:r>
          </a:p>
        </xdr:txBody>
      </xdr:sp>
      <xdr:sp macro="" textlink="">
        <xdr:nvSpPr>
          <xdr:cNvPr id="42" name="Elipse 9">
            <a:extLst>
              <a:ext uri="{FF2B5EF4-FFF2-40B4-BE49-F238E27FC236}">
                <a16:creationId xmlns:a16="http://schemas.microsoft.com/office/drawing/2014/main" id="{7B59A260-7363-4572-86FF-41BBE3E3B371}"/>
              </a:ext>
            </a:extLst>
          </xdr:cNvPr>
          <xdr:cNvSpPr/>
        </xdr:nvSpPr>
        <xdr:spPr>
          <a:xfrm>
            <a:off x="13249275" y="1838325"/>
            <a:ext cx="695325" cy="695325"/>
          </a:xfrm>
          <a:prstGeom prst="ellipse">
            <a:avLst/>
          </a:prstGeom>
          <a:blipFill>
            <a:blip xmlns:r="http://schemas.openxmlformats.org/officeDocument/2006/relationships" r:embed="rId8"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FC836-1564-42D0-97D0-7115389370B2}" name="PivotTable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41:B42" firstHeaderRow="1" firstDataRow="1" firstDataCol="0" rowPageCount="1" colPageCount="1"/>
  <pivotFields count="13">
    <pivotField showAll="0"/>
    <pivotField dataField="1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</pivotFields>
  <rowItems count="1">
    <i/>
  </rowItems>
  <colItems count="1">
    <i/>
  </colItems>
  <pageFields count="1">
    <pageField fld="6" hier="-1"/>
  </pageField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  <pivotTable tabId="3" name="PivotTable1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/>
    <tableColumn id="9" xr3:uid="{6E29F111-C395-4580-9DAD-3407D9E8B1A4}" name="Minecraft Season Pass" dataDxfId="3"/>
    <tableColumn id="10" xr3:uid="{EF544EAA-7F25-4FD5-A10E-8E62804DB9E3}" name="Minecraft Season Pass Price" dataDxfId="2"/>
    <tableColumn id="11" xr3:uid="{7F6EB64A-1F07-4E48-9F0F-AC7D9DCD26F8}" name="Coupon Value" dataDxfId="1"/>
    <tableColumn id="12" xr3:uid="{2B04ABC8-DE6F-426E-ADC0-D8AFC68CA58E}" name="Total Valu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313</v>
      </c>
      <c r="G1" s="9" t="s">
        <v>16</v>
      </c>
      <c r="H1" s="9" t="s">
        <v>310</v>
      </c>
      <c r="I1" s="9" t="s">
        <v>311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312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312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312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312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312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312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312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312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312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312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312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312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312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312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312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312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312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312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312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312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312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312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312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312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312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312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312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312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312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312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312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312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312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312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312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312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312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312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312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312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312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312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312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312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312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312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312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312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312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312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312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312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312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312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312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312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312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312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312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312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312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312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312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312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312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312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312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312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312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312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312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312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312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312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312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312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312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312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312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312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312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312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312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312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312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312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312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312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312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312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312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312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312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312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312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312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312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312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312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312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312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312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312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312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312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312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312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312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312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312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312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312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312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312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312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312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312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312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312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312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312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312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312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312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312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312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312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312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312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312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312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312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312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312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312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312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312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312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312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312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312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312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312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312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312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312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312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312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312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312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312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312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312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312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312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312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312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312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312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312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312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312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312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312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312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312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312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312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312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312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312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312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312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312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312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312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312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312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312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312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312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312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312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312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312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312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312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312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312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312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312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312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312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312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312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312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312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42"/>
  <sheetViews>
    <sheetView showGridLines="0" topLeftCell="A10" workbookViewId="0">
      <selection activeCell="E36" sqref="E36"/>
    </sheetView>
  </sheetViews>
  <sheetFormatPr defaultRowHeight="15" x14ac:dyDescent="0.25"/>
  <cols>
    <col min="2" max="2" width="16.7109375" bestFit="1" customWidth="1"/>
    <col min="3" max="3" width="9.57031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21" t="s">
        <v>315</v>
      </c>
      <c r="C3" s="21"/>
      <c r="D3" s="21"/>
      <c r="E3" s="21"/>
      <c r="F3" s="21"/>
    </row>
    <row r="6" spans="2:6" x14ac:dyDescent="0.25">
      <c r="B6" t="s">
        <v>316</v>
      </c>
    </row>
    <row r="7" spans="2:6" x14ac:dyDescent="0.25">
      <c r="B7" t="s">
        <v>318</v>
      </c>
    </row>
    <row r="9" spans="2:6" x14ac:dyDescent="0.25">
      <c r="B9" s="12" t="s">
        <v>16</v>
      </c>
      <c r="C9" t="s">
        <v>24</v>
      </c>
    </row>
    <row r="11" spans="2:6" x14ac:dyDescent="0.25">
      <c r="B11" s="12" t="s">
        <v>322</v>
      </c>
      <c r="C11" t="s">
        <v>317</v>
      </c>
    </row>
    <row r="12" spans="2:6" x14ac:dyDescent="0.25">
      <c r="B12" s="14" t="s">
        <v>23</v>
      </c>
      <c r="C12" s="13">
        <v>217</v>
      </c>
    </row>
    <row r="13" spans="2:6" x14ac:dyDescent="0.25">
      <c r="B13" s="14" t="s">
        <v>19</v>
      </c>
      <c r="C13" s="13">
        <v>1537</v>
      </c>
    </row>
    <row r="14" spans="2:6" x14ac:dyDescent="0.25">
      <c r="B14" s="14" t="s">
        <v>323</v>
      </c>
      <c r="C14" s="13">
        <v>1754</v>
      </c>
    </row>
    <row r="17" spans="2:5" x14ac:dyDescent="0.25">
      <c r="B17" s="14" t="s">
        <v>319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322</v>
      </c>
      <c r="C21" t="s">
        <v>314</v>
      </c>
    </row>
    <row r="22" spans="2:5" x14ac:dyDescent="0.25">
      <c r="B22" s="14" t="s">
        <v>22</v>
      </c>
      <c r="C22" s="15">
        <v>0</v>
      </c>
    </row>
    <row r="23" spans="2:5" x14ac:dyDescent="0.25">
      <c r="B23" s="14" t="s">
        <v>26</v>
      </c>
      <c r="C23" s="15">
        <v>0</v>
      </c>
    </row>
    <row r="24" spans="2:5" x14ac:dyDescent="0.25">
      <c r="B24" s="14" t="s">
        <v>18</v>
      </c>
      <c r="C24" s="15">
        <v>600</v>
      </c>
    </row>
    <row r="25" spans="2:5" x14ac:dyDescent="0.25">
      <c r="B25" s="14" t="s">
        <v>323</v>
      </c>
      <c r="C25" s="15">
        <v>600</v>
      </c>
      <c r="E25" s="17">
        <f>GETPIVOTDATA("EA Play Season Pass
Price",$B$21)</f>
        <v>600</v>
      </c>
    </row>
    <row r="28" spans="2:5" x14ac:dyDescent="0.25">
      <c r="B28" s="14" t="s">
        <v>320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322</v>
      </c>
      <c r="C32" t="s">
        <v>309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540</v>
      </c>
    </row>
    <row r="35" spans="2:5" x14ac:dyDescent="0.25">
      <c r="B35" s="14" t="s">
        <v>18</v>
      </c>
      <c r="C35" s="13">
        <v>400</v>
      </c>
    </row>
    <row r="36" spans="2:5" x14ac:dyDescent="0.25">
      <c r="B36" s="14" t="s">
        <v>323</v>
      </c>
      <c r="C36" s="13">
        <v>940</v>
      </c>
      <c r="E36" s="17">
        <f>GETPIVOTDATA("Minecraft Season Pass Price",$B$32)</f>
        <v>940</v>
      </c>
    </row>
    <row r="39" spans="2:5" x14ac:dyDescent="0.25">
      <c r="B39" s="12" t="s">
        <v>16</v>
      </c>
      <c r="C39" t="s">
        <v>24</v>
      </c>
    </row>
    <row r="41" spans="2:5" x14ac:dyDescent="0.25">
      <c r="B41" t="s">
        <v>324</v>
      </c>
    </row>
    <row r="42" spans="2:5" x14ac:dyDescent="0.25">
      <c r="B42" s="15">
        <v>71</v>
      </c>
      <c r="E42" s="20">
        <f>GETPIVOTDATA("Name",$B$41)</f>
        <v>71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AC9" sqref="AC9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9" t="s">
        <v>321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A̳ssets</vt:lpstr>
      <vt:lpstr>B̳ases</vt:lpstr>
      <vt:lpstr>C̳álculos</vt:lpstr>
      <vt:lpstr>D̳ashboard</vt:lpstr>
      <vt:lpstr>calculo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Charles Ferreira</cp:lastModifiedBy>
  <dcterms:created xsi:type="dcterms:W3CDTF">2024-12-19T13:13:10Z</dcterms:created>
  <dcterms:modified xsi:type="dcterms:W3CDTF">2025-09-26T03:39:15Z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