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94bb50f68a678/study/FB/Projects year 3/COPULA/OUCopula/DENSENET/"/>
    </mc:Choice>
  </mc:AlternateContent>
  <xr:revisionPtr revIDLastSave="21" documentId="8_{1AA9E247-56C1-4F57-8CF5-190583BC0292}" xr6:coauthVersionLast="47" xr6:coauthVersionMax="47" xr10:uidLastSave="{8642B4D8-F5A0-4775-B396-8FE70370AC7D}"/>
  <bookViews>
    <workbookView xWindow="1656" yWindow="1308" windowWidth="27048" windowHeight="13608" activeTab="1" xr2:uid="{A8FB3350-3FE6-43A0-B246-800265C963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7" i="2" l="1"/>
  <c r="I80" i="2"/>
  <c r="I83" i="2"/>
  <c r="I86" i="2"/>
  <c r="I89" i="2"/>
  <c r="I92" i="2"/>
  <c r="I95" i="2"/>
  <c r="I98" i="2"/>
  <c r="I101" i="2"/>
  <c r="N20" i="1"/>
  <c r="O20" i="1"/>
  <c r="P20" i="1"/>
  <c r="Q20" i="1"/>
  <c r="R20" i="1"/>
  <c r="S20" i="1"/>
  <c r="T20" i="1"/>
  <c r="U20" i="1"/>
  <c r="M20" i="1"/>
  <c r="N14" i="1"/>
  <c r="O14" i="1"/>
  <c r="P14" i="1"/>
  <c r="Q14" i="1"/>
  <c r="R14" i="1"/>
  <c r="S14" i="1"/>
  <c r="T14" i="1"/>
  <c r="U14" i="1"/>
  <c r="M14" i="1"/>
  <c r="N47" i="2"/>
  <c r="N48" i="2"/>
  <c r="N50" i="2"/>
  <c r="N51" i="2"/>
  <c r="T51" i="2" s="1"/>
  <c r="N53" i="2"/>
  <c r="T53" i="2" s="1"/>
  <c r="N54" i="2"/>
  <c r="T54" i="2" s="1"/>
  <c r="N56" i="2"/>
  <c r="N57" i="2"/>
  <c r="N59" i="2"/>
  <c r="N60" i="2"/>
  <c r="T60" i="2" s="1"/>
  <c r="N62" i="2"/>
  <c r="T62" i="2" s="1"/>
  <c r="N63" i="2"/>
  <c r="T63" i="2" s="1"/>
  <c r="N65" i="2"/>
  <c r="N66" i="2"/>
  <c r="N68" i="2"/>
  <c r="N69" i="2"/>
  <c r="T69" i="2" s="1"/>
  <c r="N71" i="2"/>
  <c r="T71" i="2" s="1"/>
  <c r="N72" i="2"/>
  <c r="T72" i="2" s="1"/>
  <c r="T47" i="2"/>
  <c r="M47" i="2"/>
  <c r="S47" i="2" s="1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46" i="2"/>
  <c r="T50" i="2"/>
  <c r="T56" i="2"/>
  <c r="T57" i="2"/>
  <c r="T59" i="2"/>
  <c r="T65" i="2"/>
  <c r="T66" i="2"/>
  <c r="T68" i="2"/>
  <c r="T48" i="2"/>
  <c r="M72" i="2"/>
  <c r="S72" i="2" s="1"/>
  <c r="L72" i="2"/>
  <c r="R72" i="2" s="1"/>
  <c r="K72" i="2"/>
  <c r="Q72" i="2" s="1"/>
  <c r="J72" i="2"/>
  <c r="P72" i="2" s="1"/>
  <c r="M71" i="2"/>
  <c r="S71" i="2" s="1"/>
  <c r="L71" i="2"/>
  <c r="R71" i="2" s="1"/>
  <c r="K71" i="2"/>
  <c r="Q71" i="2" s="1"/>
  <c r="J71" i="2"/>
  <c r="P71" i="2" s="1"/>
  <c r="M69" i="2"/>
  <c r="S69" i="2" s="1"/>
  <c r="L69" i="2"/>
  <c r="R69" i="2" s="1"/>
  <c r="K69" i="2"/>
  <c r="Q69" i="2" s="1"/>
  <c r="J69" i="2"/>
  <c r="P69" i="2" s="1"/>
  <c r="M68" i="2"/>
  <c r="S68" i="2" s="1"/>
  <c r="L68" i="2"/>
  <c r="R68" i="2" s="1"/>
  <c r="K68" i="2"/>
  <c r="Q68" i="2" s="1"/>
  <c r="J68" i="2"/>
  <c r="P68" i="2" s="1"/>
  <c r="M66" i="2"/>
  <c r="S66" i="2" s="1"/>
  <c r="L66" i="2"/>
  <c r="R66" i="2" s="1"/>
  <c r="K66" i="2"/>
  <c r="Q66" i="2" s="1"/>
  <c r="J66" i="2"/>
  <c r="P66" i="2" s="1"/>
  <c r="M65" i="2"/>
  <c r="S65" i="2" s="1"/>
  <c r="L65" i="2"/>
  <c r="R65" i="2" s="1"/>
  <c r="K65" i="2"/>
  <c r="Q65" i="2" s="1"/>
  <c r="J65" i="2"/>
  <c r="P65" i="2" s="1"/>
  <c r="M63" i="2"/>
  <c r="S63" i="2" s="1"/>
  <c r="L63" i="2"/>
  <c r="R63" i="2" s="1"/>
  <c r="K63" i="2"/>
  <c r="Q63" i="2" s="1"/>
  <c r="J63" i="2"/>
  <c r="P63" i="2" s="1"/>
  <c r="M62" i="2"/>
  <c r="S62" i="2" s="1"/>
  <c r="L62" i="2"/>
  <c r="R62" i="2" s="1"/>
  <c r="K62" i="2"/>
  <c r="Q62" i="2" s="1"/>
  <c r="J62" i="2"/>
  <c r="P62" i="2" s="1"/>
  <c r="M60" i="2"/>
  <c r="S60" i="2" s="1"/>
  <c r="L60" i="2"/>
  <c r="R60" i="2" s="1"/>
  <c r="K60" i="2"/>
  <c r="Q60" i="2" s="1"/>
  <c r="J60" i="2"/>
  <c r="P60" i="2" s="1"/>
  <c r="M59" i="2"/>
  <c r="S59" i="2" s="1"/>
  <c r="L59" i="2"/>
  <c r="R59" i="2" s="1"/>
  <c r="K59" i="2"/>
  <c r="Q59" i="2" s="1"/>
  <c r="J59" i="2"/>
  <c r="P59" i="2" s="1"/>
  <c r="M57" i="2"/>
  <c r="S57" i="2" s="1"/>
  <c r="L57" i="2"/>
  <c r="R57" i="2" s="1"/>
  <c r="K57" i="2"/>
  <c r="Q57" i="2" s="1"/>
  <c r="J57" i="2"/>
  <c r="P57" i="2" s="1"/>
  <c r="M56" i="2"/>
  <c r="S56" i="2" s="1"/>
  <c r="L56" i="2"/>
  <c r="R56" i="2" s="1"/>
  <c r="K56" i="2"/>
  <c r="Q56" i="2" s="1"/>
  <c r="J56" i="2"/>
  <c r="P56" i="2" s="1"/>
  <c r="M54" i="2"/>
  <c r="S54" i="2" s="1"/>
  <c r="L54" i="2"/>
  <c r="R54" i="2" s="1"/>
  <c r="K54" i="2"/>
  <c r="Q54" i="2" s="1"/>
  <c r="J54" i="2"/>
  <c r="P54" i="2" s="1"/>
  <c r="M53" i="2"/>
  <c r="S53" i="2" s="1"/>
  <c r="L53" i="2"/>
  <c r="R53" i="2" s="1"/>
  <c r="K53" i="2"/>
  <c r="Q53" i="2" s="1"/>
  <c r="J53" i="2"/>
  <c r="P53" i="2" s="1"/>
  <c r="M51" i="2"/>
  <c r="S51" i="2" s="1"/>
  <c r="L51" i="2"/>
  <c r="R51" i="2" s="1"/>
  <c r="K51" i="2"/>
  <c r="Q51" i="2" s="1"/>
  <c r="J51" i="2"/>
  <c r="P51" i="2" s="1"/>
  <c r="M50" i="2"/>
  <c r="S50" i="2" s="1"/>
  <c r="L50" i="2"/>
  <c r="R50" i="2" s="1"/>
  <c r="K50" i="2"/>
  <c r="Q50" i="2" s="1"/>
  <c r="J50" i="2"/>
  <c r="P50" i="2" s="1"/>
  <c r="K48" i="2"/>
  <c r="Q48" i="2" s="1"/>
  <c r="L48" i="2"/>
  <c r="R48" i="2" s="1"/>
  <c r="M48" i="2"/>
  <c r="S48" i="2" s="1"/>
  <c r="J48" i="2"/>
  <c r="P48" i="2" s="1"/>
  <c r="K47" i="2"/>
  <c r="Q47" i="2" s="1"/>
  <c r="L47" i="2"/>
  <c r="R47" i="2" s="1"/>
  <c r="J47" i="2"/>
  <c r="P47" i="2" s="1"/>
  <c r="Z42" i="2"/>
  <c r="Y42" i="2"/>
  <c r="X42" i="2"/>
  <c r="W42" i="2"/>
  <c r="V42" i="2"/>
  <c r="Z41" i="2"/>
  <c r="Y41" i="2"/>
  <c r="X41" i="2"/>
  <c r="W41" i="2"/>
  <c r="V41" i="2"/>
  <c r="Z40" i="2"/>
  <c r="Y40" i="2"/>
  <c r="X40" i="2"/>
  <c r="W40" i="2"/>
  <c r="V40" i="2"/>
  <c r="Z39" i="2"/>
  <c r="Y39" i="2"/>
  <c r="X39" i="2"/>
  <c r="W39" i="2"/>
  <c r="V39" i="2"/>
  <c r="Z38" i="2"/>
  <c r="Y38" i="2"/>
  <c r="X38" i="2"/>
  <c r="W38" i="2"/>
  <c r="V38" i="2"/>
  <c r="Z37" i="2"/>
  <c r="Y37" i="2"/>
  <c r="X37" i="2"/>
  <c r="W37" i="2"/>
  <c r="V37" i="2"/>
  <c r="Z36" i="2"/>
  <c r="Y36" i="2"/>
  <c r="X36" i="2"/>
  <c r="W36" i="2"/>
  <c r="V36" i="2"/>
  <c r="Z35" i="2"/>
  <c r="Y35" i="2"/>
  <c r="X35" i="2"/>
  <c r="W35" i="2"/>
  <c r="V35" i="2"/>
  <c r="Z34" i="2"/>
  <c r="Y34" i="2"/>
  <c r="X34" i="2"/>
  <c r="W34" i="2"/>
  <c r="V34" i="2"/>
  <c r="J26" i="2"/>
  <c r="I26" i="2"/>
  <c r="H26" i="2"/>
  <c r="G26" i="2"/>
  <c r="F26" i="2"/>
  <c r="E26" i="2"/>
  <c r="D26" i="2"/>
  <c r="C26" i="2"/>
  <c r="B26" i="2"/>
  <c r="J25" i="2"/>
  <c r="I25" i="2"/>
  <c r="H25" i="2"/>
  <c r="G25" i="2"/>
  <c r="F25" i="2"/>
  <c r="E25" i="2"/>
  <c r="D25" i="2"/>
  <c r="C25" i="2"/>
  <c r="B25" i="2"/>
  <c r="J24" i="2"/>
  <c r="I24" i="2"/>
  <c r="H24" i="2"/>
  <c r="G24" i="2"/>
  <c r="F24" i="2"/>
  <c r="E24" i="2"/>
  <c r="D24" i="2"/>
  <c r="C24" i="2"/>
  <c r="B24" i="2"/>
  <c r="J23" i="2"/>
  <c r="I23" i="2"/>
  <c r="H23" i="2"/>
  <c r="G23" i="2"/>
  <c r="F23" i="2"/>
  <c r="F27" i="2" s="1"/>
  <c r="E23" i="2"/>
  <c r="D23" i="2"/>
  <c r="C23" i="2"/>
  <c r="B23" i="2"/>
  <c r="J22" i="2"/>
  <c r="I22" i="2"/>
  <c r="I27" i="2" s="1"/>
  <c r="H22" i="2"/>
  <c r="G22" i="2"/>
  <c r="F22" i="2"/>
  <c r="E22" i="2"/>
  <c r="D22" i="2"/>
  <c r="C22" i="2"/>
  <c r="C27" i="2" s="1"/>
  <c r="B22" i="2"/>
  <c r="T19" i="2"/>
  <c r="S19" i="2"/>
  <c r="R19" i="2"/>
  <c r="Q19" i="2"/>
  <c r="P19" i="2"/>
  <c r="O19" i="2"/>
  <c r="N19" i="2"/>
  <c r="M19" i="2"/>
  <c r="L19" i="2"/>
  <c r="T18" i="2"/>
  <c r="S18" i="2"/>
  <c r="R18" i="2"/>
  <c r="Q18" i="2"/>
  <c r="P18" i="2"/>
  <c r="O18" i="2"/>
  <c r="N18" i="2"/>
  <c r="M18" i="2"/>
  <c r="L18" i="2"/>
  <c r="T17" i="2"/>
  <c r="S17" i="2"/>
  <c r="R17" i="2"/>
  <c r="Q17" i="2"/>
  <c r="P17" i="2"/>
  <c r="O17" i="2"/>
  <c r="N17" i="2"/>
  <c r="M17" i="2"/>
  <c r="L17" i="2"/>
  <c r="T16" i="2"/>
  <c r="S16" i="2"/>
  <c r="S21" i="2" s="1"/>
  <c r="R16" i="2"/>
  <c r="Q16" i="2"/>
  <c r="P16" i="2"/>
  <c r="O16" i="2"/>
  <c r="N16" i="2"/>
  <c r="M16" i="2"/>
  <c r="M21" i="2" s="1"/>
  <c r="L16" i="2"/>
  <c r="T13" i="2"/>
  <c r="S13" i="2"/>
  <c r="R13" i="2"/>
  <c r="Q13" i="2"/>
  <c r="P13" i="2"/>
  <c r="O13" i="2"/>
  <c r="N13" i="2"/>
  <c r="M13" i="2"/>
  <c r="L13" i="2"/>
  <c r="T12" i="2"/>
  <c r="S12" i="2"/>
  <c r="R12" i="2"/>
  <c r="Q12" i="2"/>
  <c r="P12" i="2"/>
  <c r="O12" i="2"/>
  <c r="N12" i="2"/>
  <c r="M12" i="2"/>
  <c r="L12" i="2"/>
  <c r="T11" i="2"/>
  <c r="S11" i="2"/>
  <c r="R11" i="2"/>
  <c r="Q11" i="2"/>
  <c r="P11" i="2"/>
  <c r="O11" i="2"/>
  <c r="N11" i="2"/>
  <c r="M11" i="2"/>
  <c r="L11" i="2"/>
  <c r="T10" i="2"/>
  <c r="S10" i="2"/>
  <c r="S15" i="2" s="1"/>
  <c r="R10" i="2"/>
  <c r="Q10" i="2"/>
  <c r="P10" i="2"/>
  <c r="O10" i="2"/>
  <c r="N10" i="2"/>
  <c r="M10" i="2"/>
  <c r="M15" i="2" s="1"/>
  <c r="L10" i="2"/>
  <c r="O71" i="2" l="1"/>
  <c r="O60" i="2"/>
  <c r="O48" i="2"/>
  <c r="U48" i="2" s="1"/>
  <c r="O62" i="2"/>
  <c r="U62" i="2" s="1"/>
  <c r="U60" i="2"/>
  <c r="U71" i="2"/>
  <c r="O59" i="2"/>
  <c r="U59" i="2" s="1"/>
  <c r="O72" i="2"/>
  <c r="U72" i="2" s="1"/>
  <c r="O66" i="2"/>
  <c r="U66" i="2" s="1"/>
  <c r="O57" i="2"/>
  <c r="U57" i="2" s="1"/>
  <c r="AA36" i="2"/>
  <c r="AA42" i="2"/>
  <c r="N15" i="2"/>
  <c r="T15" i="2"/>
  <c r="N21" i="2"/>
  <c r="T21" i="2"/>
  <c r="D27" i="2"/>
  <c r="J27" i="2"/>
  <c r="G27" i="2"/>
  <c r="O56" i="2"/>
  <c r="U56" i="2" s="1"/>
  <c r="O50" i="2"/>
  <c r="U50" i="2" s="1"/>
  <c r="O68" i="2"/>
  <c r="U68" i="2" s="1"/>
  <c r="O69" i="2"/>
  <c r="U69" i="2" s="1"/>
  <c r="O63" i="2"/>
  <c r="U63" i="2" s="1"/>
  <c r="L15" i="2"/>
  <c r="R15" i="2"/>
  <c r="L21" i="2"/>
  <c r="R21" i="2"/>
  <c r="B27" i="2"/>
  <c r="H27" i="2"/>
  <c r="E27" i="2"/>
  <c r="AA37" i="2"/>
  <c r="O53" i="2"/>
  <c r="U53" i="2" s="1"/>
  <c r="O65" i="2"/>
  <c r="U65" i="2" s="1"/>
  <c r="O54" i="2"/>
  <c r="U54" i="2" s="1"/>
  <c r="O51" i="2"/>
  <c r="U51" i="2" s="1"/>
  <c r="O47" i="2"/>
  <c r="U47" i="2" s="1"/>
  <c r="AA35" i="2"/>
  <c r="AA41" i="2"/>
  <c r="O21" i="2"/>
  <c r="AA34" i="2"/>
  <c r="AA40" i="2"/>
  <c r="P15" i="2"/>
  <c r="P21" i="2"/>
  <c r="AA39" i="2"/>
  <c r="O15" i="2"/>
  <c r="Q15" i="2"/>
  <c r="Q21" i="2"/>
  <c r="AA38" i="2"/>
  <c r="M19" i="1"/>
  <c r="N19" i="1"/>
  <c r="O19" i="1"/>
  <c r="P19" i="1"/>
  <c r="Q19" i="1"/>
  <c r="R19" i="1"/>
  <c r="S19" i="1"/>
  <c r="T19" i="1"/>
  <c r="U19" i="1"/>
  <c r="M13" i="1"/>
  <c r="N13" i="1"/>
  <c r="O13" i="1"/>
  <c r="P13" i="1"/>
  <c r="Q13" i="1"/>
  <c r="R13" i="1"/>
  <c r="S13" i="1"/>
  <c r="T13" i="1"/>
  <c r="U13" i="1"/>
  <c r="N16" i="1" l="1"/>
  <c r="O16" i="1"/>
  <c r="P16" i="1"/>
  <c r="Q16" i="1"/>
  <c r="R16" i="1"/>
  <c r="R21" i="1" s="1"/>
  <c r="S16" i="1"/>
  <c r="S21" i="1" s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M17" i="1"/>
  <c r="M18" i="1"/>
  <c r="M16" i="1"/>
  <c r="M21" i="1" s="1"/>
  <c r="N10" i="1"/>
  <c r="O10" i="1"/>
  <c r="O15" i="1" s="1"/>
  <c r="P10" i="1"/>
  <c r="P15" i="1" s="1"/>
  <c r="Q10" i="1"/>
  <c r="R10" i="1"/>
  <c r="S10" i="1"/>
  <c r="T10" i="1"/>
  <c r="U10" i="1"/>
  <c r="U15" i="1" s="1"/>
  <c r="N11" i="1"/>
  <c r="O11" i="1"/>
  <c r="P11" i="1"/>
  <c r="Q11" i="1"/>
  <c r="R11" i="1"/>
  <c r="S11" i="1"/>
  <c r="T11" i="1"/>
  <c r="U11" i="1"/>
  <c r="N12" i="1"/>
  <c r="O12" i="1"/>
  <c r="P12" i="1"/>
  <c r="Q12" i="1"/>
  <c r="R12" i="1"/>
  <c r="S12" i="1"/>
  <c r="T12" i="1"/>
  <c r="U12" i="1"/>
  <c r="M11" i="1"/>
  <c r="M12" i="1"/>
  <c r="M10" i="1"/>
  <c r="M15" i="1" s="1"/>
  <c r="E22" i="1"/>
  <c r="D22" i="1"/>
  <c r="F22" i="1"/>
  <c r="G22" i="1"/>
  <c r="H22" i="1"/>
  <c r="I22" i="1"/>
  <c r="J22" i="1"/>
  <c r="K22" i="1"/>
  <c r="E23" i="1"/>
  <c r="D23" i="1"/>
  <c r="F23" i="1"/>
  <c r="G23" i="1"/>
  <c r="H23" i="1"/>
  <c r="I23" i="1"/>
  <c r="J23" i="1"/>
  <c r="K23" i="1"/>
  <c r="E24" i="1"/>
  <c r="D24" i="1"/>
  <c r="F24" i="1"/>
  <c r="G24" i="1"/>
  <c r="H24" i="1"/>
  <c r="I24" i="1"/>
  <c r="J24" i="1"/>
  <c r="K24" i="1"/>
  <c r="E25" i="1"/>
  <c r="D25" i="1"/>
  <c r="F25" i="1"/>
  <c r="G25" i="1"/>
  <c r="H25" i="1"/>
  <c r="I25" i="1"/>
  <c r="J25" i="1"/>
  <c r="K25" i="1"/>
  <c r="E26" i="1"/>
  <c r="D26" i="1"/>
  <c r="F26" i="1"/>
  <c r="G26" i="1"/>
  <c r="H26" i="1"/>
  <c r="I26" i="1"/>
  <c r="J26" i="1"/>
  <c r="K26" i="1"/>
  <c r="C26" i="1"/>
  <c r="C23" i="1"/>
  <c r="C24" i="1"/>
  <c r="C25" i="1"/>
  <c r="C22" i="1"/>
  <c r="Q21" i="1" l="1"/>
  <c r="P21" i="1"/>
  <c r="U21" i="1"/>
  <c r="O21" i="1"/>
  <c r="T21" i="1"/>
  <c r="N21" i="1"/>
  <c r="T15" i="1"/>
  <c r="N15" i="1"/>
  <c r="S15" i="1"/>
  <c r="R15" i="1"/>
  <c r="Q15" i="1"/>
  <c r="H27" i="1"/>
  <c r="G27" i="1"/>
  <c r="I27" i="1"/>
  <c r="C27" i="1"/>
  <c r="F27" i="1"/>
  <c r="K27" i="1"/>
  <c r="D27" i="1"/>
  <c r="J27" i="1"/>
  <c r="E27" i="1"/>
</calcChain>
</file>

<file path=xl/sharedStrings.xml><?xml version="1.0" encoding="utf-8"?>
<sst xmlns="http://schemas.openxmlformats.org/spreadsheetml/2006/main" count="245" uniqueCount="135">
  <si>
    <t>FOLD</t>
    <phoneticPr fontId="2" type="noConversion"/>
  </si>
  <si>
    <t>avg</t>
    <phoneticPr fontId="2" type="noConversion"/>
  </si>
  <si>
    <t>MSE Comparison</t>
    <phoneticPr fontId="2" type="noConversion"/>
  </si>
  <si>
    <t>OS SE</t>
    <phoneticPr fontId="2" type="noConversion"/>
  </si>
  <si>
    <t>OS AL</t>
    <phoneticPr fontId="2" type="noConversion"/>
  </si>
  <si>
    <t>OD SE</t>
    <phoneticPr fontId="2" type="noConversion"/>
  </si>
  <si>
    <t>OD AL</t>
    <phoneticPr fontId="2" type="noConversion"/>
  </si>
  <si>
    <t>OS SE+AL</t>
    <phoneticPr fontId="2" type="noConversion"/>
  </si>
  <si>
    <t>OD SE+AL</t>
    <phoneticPr fontId="2" type="noConversion"/>
  </si>
  <si>
    <t>OU SE</t>
    <phoneticPr fontId="2" type="noConversion"/>
  </si>
  <si>
    <t>OU AL</t>
    <phoneticPr fontId="2" type="noConversion"/>
  </si>
  <si>
    <t>OU SE+AL</t>
    <phoneticPr fontId="2" type="noConversion"/>
  </si>
  <si>
    <t>Improvements (Adapters+Copula VS Adapters)</t>
    <phoneticPr fontId="2" type="noConversion"/>
  </si>
  <si>
    <t>Fold 1</t>
    <phoneticPr fontId="2" type="noConversion"/>
  </si>
  <si>
    <t>Fold 2</t>
    <phoneticPr fontId="2" type="noConversion"/>
  </si>
  <si>
    <t>Fold 3</t>
    <phoneticPr fontId="2" type="noConversion"/>
  </si>
  <si>
    <t>Fold 4</t>
    <phoneticPr fontId="2" type="noConversion"/>
  </si>
  <si>
    <t>Fold 5</t>
    <phoneticPr fontId="2" type="noConversion"/>
  </si>
  <si>
    <t>Average</t>
    <phoneticPr fontId="2" type="noConversion"/>
  </si>
  <si>
    <t>AVG</t>
    <phoneticPr fontId="2" type="noConversion"/>
  </si>
  <si>
    <t>DenseNet</t>
  </si>
  <si>
    <t>DenseNet</t>
    <phoneticPr fontId="2" type="noConversion"/>
  </si>
  <si>
    <t>DenseNet + Adapters</t>
  </si>
  <si>
    <t>DenseNet + Adapters</t>
    <phoneticPr fontId="2" type="noConversion"/>
  </si>
  <si>
    <t>DenseNet + Adapters + Copula (OUCopula)</t>
  </si>
  <si>
    <t>DenseNet + Adapters + Copula (OUCopula)</t>
    <phoneticPr fontId="2" type="noConversion"/>
  </si>
  <si>
    <t>Improvements (DenseNet + Adapters+Copula VS Adapters)</t>
    <phoneticPr fontId="2" type="noConversion"/>
  </si>
  <si>
    <t>6.496 (6.36%)</t>
  </si>
  <si>
    <t>7.440 (8.11%)</t>
  </si>
  <si>
    <t>6.378 (-5.11%)</t>
  </si>
  <si>
    <t>6.818 (-10.58%)</t>
  </si>
  <si>
    <t>7.407 (4.68%)</t>
  </si>
  <si>
    <t>6.908 (0.37%)</t>
  </si>
  <si>
    <t>6.054 (-0.88%)</t>
  </si>
  <si>
    <t>7.362 (6.96%)</t>
  </si>
  <si>
    <t>6.277 (-6.61%)</t>
  </si>
  <si>
    <t>6.665 (-12.58%)</t>
  </si>
  <si>
    <t>7.370 (4.17%)</t>
  </si>
  <si>
    <t>6.746 (-1.99%)</t>
  </si>
  <si>
    <t>1.395 (1.65%)</t>
  </si>
  <si>
    <t>1.657 (12.11%)</t>
  </si>
  <si>
    <t>1.571 (-12.49%)</t>
  </si>
  <si>
    <t>1.885 (-10.57%)</t>
  </si>
  <si>
    <t>1.748 (4.75%)</t>
  </si>
  <si>
    <t>1.651 (-1.98%)</t>
  </si>
  <si>
    <t>1.310 (-4.52%)</t>
  </si>
  <si>
    <t>1.576 (6.65%)</t>
  </si>
  <si>
    <t>1.588 (-11.54%)</t>
  </si>
  <si>
    <t>1.935 (-8.23%)</t>
  </si>
  <si>
    <t>1.706 (2.25%)</t>
  </si>
  <si>
    <t>1.623 (-3.64%)</t>
  </si>
  <si>
    <t>5.445 (-9.19%)</t>
  </si>
  <si>
    <t>7.200 (-0.81%)</t>
  </si>
  <si>
    <t>6.267 (2.36%)</t>
  </si>
  <si>
    <t>6.148 (-11.75%)</t>
  </si>
  <si>
    <t>7.921 (5.51%)</t>
  </si>
  <si>
    <t>6.596 (-2.57%)</t>
  </si>
  <si>
    <t>5.627 (-6.16%)</t>
  </si>
  <si>
    <t>7.159 (-1.37%)</t>
  </si>
  <si>
    <t>6.209 (1.41%)</t>
  </si>
  <si>
    <t>6.000 (-13.88%)</t>
  </si>
  <si>
    <t>7.710 (2.69%)</t>
  </si>
  <si>
    <t>6.541 (-3.39%)</t>
  </si>
  <si>
    <t>1.285 (-5.95%)</t>
  </si>
  <si>
    <t>1.613 (-0.52%)</t>
  </si>
  <si>
    <t>1.498 (-9.21%)</t>
  </si>
  <si>
    <t>1.790 (-9.33%)</t>
  </si>
  <si>
    <t>1.859 (5.48%)</t>
  </si>
  <si>
    <t>1.609 (-3.93%)</t>
  </si>
  <si>
    <t>1.310 (-4.11%)</t>
  </si>
  <si>
    <t>1.650 (1.77%)</t>
  </si>
  <si>
    <t>1.504 (-8.89%)</t>
  </si>
  <si>
    <t>1.823 (-7.67%)</t>
  </si>
  <si>
    <t>1.756 (-0.36%)</t>
  </si>
  <si>
    <t>1.609 (-3.96%)</t>
  </si>
  <si>
    <t>7.892 (5.50%)</t>
  </si>
  <si>
    <t>9.097 (8.81%)</t>
  </si>
  <si>
    <t>7.948 (-6.67%)</t>
  </si>
  <si>
    <t>8.703 (-10.58%)</t>
  </si>
  <si>
    <t>9.155 (4.69%)</t>
  </si>
  <si>
    <t>8.559 (-0.09%)</t>
  </si>
  <si>
    <t>7.365 (-1.55%)</t>
  </si>
  <si>
    <t>8.937 (6.90%)</t>
  </si>
  <si>
    <t>7.865 (-7.65%)</t>
  </si>
  <si>
    <t>8.599 (-11.64%)</t>
  </si>
  <si>
    <t>9.077 (3.80%)</t>
  </si>
  <si>
    <t>8.369 (-2.31%)</t>
  </si>
  <si>
    <t>6.730 (-8.59%)</t>
  </si>
  <si>
    <t>8.813 (-0.75%)</t>
  </si>
  <si>
    <t>7.765 (-0.10%)</t>
  </si>
  <si>
    <t>7.938 (-11.22%)</t>
  </si>
  <si>
    <t>9.780 (5.50%)</t>
  </si>
  <si>
    <t>8.205 (-2.84%)</t>
  </si>
  <si>
    <t>6.936 (-5.78%)</t>
  </si>
  <si>
    <t>8.809 (-0.80%)</t>
  </si>
  <si>
    <t>7.713 (-0.78%)</t>
  </si>
  <si>
    <t>7.823 (-12.51%)</t>
  </si>
  <si>
    <t>9.466 (2.11%)</t>
  </si>
  <si>
    <t>8.149 (-3.50%)</t>
  </si>
  <si>
    <t>11.942 (-1.34%)</t>
  </si>
  <si>
    <t>14.640 (3.53%)</t>
  </si>
  <si>
    <t>12.645 (-1.55%)</t>
  </si>
  <si>
    <t>12.965 (-11.14%)</t>
  </si>
  <si>
    <t>15.328 (5.11%)</t>
  </si>
  <si>
    <t>13.504 (-1.09%)</t>
  </si>
  <si>
    <t>11.681 (-3.50%)</t>
  </si>
  <si>
    <t>14.520 (2.68%)</t>
  </si>
  <si>
    <t>12.486 (-2.79%)</t>
  </si>
  <si>
    <t>12.665 (-13.20%)</t>
  </si>
  <si>
    <t>15.080 (3.41%)</t>
  </si>
  <si>
    <t>13.286 (-2.68%)</t>
  </si>
  <si>
    <t>2.680 (-2.14%)</t>
  </si>
  <si>
    <t>3.270 (5.50%)</t>
  </si>
  <si>
    <t>3.069 (-10.92%)</t>
  </si>
  <si>
    <t>3.675 (-9.97%)</t>
  </si>
  <si>
    <t>3.607 (5.12%)</t>
  </si>
  <si>
    <t>3.260 (-2.95%)</t>
  </si>
  <si>
    <t>2.620 (-4.32%)</t>
  </si>
  <si>
    <t>3.226 (4.10%)</t>
  </si>
  <si>
    <t>3.092 (-10.27%)</t>
  </si>
  <si>
    <t>3.758 (-7.96%)</t>
  </si>
  <si>
    <t>3.462 (0.91%)</t>
  </si>
  <si>
    <t>3.232 (-3.80%)</t>
  </si>
  <si>
    <t>14.622 (-1.49%)</t>
  </si>
  <si>
    <t>17.910 (3.88%)</t>
  </si>
  <si>
    <t>15.714 (-3.53%)</t>
  </si>
  <si>
    <t>16.641 (-10.89%)</t>
  </si>
  <si>
    <t>18.935 (5.11%)</t>
  </si>
  <si>
    <t>16.764 (-1.46%)</t>
  </si>
  <si>
    <t>14.301 (-3.65%)</t>
  </si>
  <si>
    <t>17.747 (2.94%)</t>
  </si>
  <si>
    <t>15.577 (-4.37%)</t>
  </si>
  <si>
    <t>16.422 (-12.06%)</t>
  </si>
  <si>
    <t>18.542 (2.93%)</t>
  </si>
  <si>
    <t>16.518 (-2.90%)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</si>
</sst>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0099FF"/>
      <name val="等线"/>
      <family val="3"/>
      <charset val="134"/>
      <scheme val="minor"/>
    </font>
    <font>
      <i/>
      <sz val="11"/>
      <color rgb="FF0099FF"/>
      <name val="等线"/>
      <family val="3"/>
      <charset val="134"/>
      <scheme val="minor"/>
    </font>
    <font>
      <b/>
      <sz val="11"/>
      <color rgb="FF0099FF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6" fillId="0" borderId="6" xfId="0" applyFont="1" applyBorder="1">
      <alignment vertical="center"/>
    </xf>
    <xf numFmtId="0" fontId="0" fillId="2" borderId="2" xfId="0" applyFill="1" applyBorder="1">
      <alignment vertical="center"/>
    </xf>
    <xf numFmtId="176" fontId="0" fillId="2" borderId="7" xfId="0" applyNumberFormat="1" applyFill="1" applyBorder="1">
      <alignment vertical="center"/>
    </xf>
    <xf numFmtId="10" fontId="3" fillId="2" borderId="7" xfId="1" applyNumberFormat="1" applyFont="1" applyFill="1" applyBorder="1">
      <alignment vertical="center"/>
    </xf>
    <xf numFmtId="10" fontId="4" fillId="2" borderId="7" xfId="1" applyNumberFormat="1" applyFont="1" applyFill="1" applyBorder="1">
      <alignment vertical="center"/>
    </xf>
    <xf numFmtId="10" fontId="6" fillId="2" borderId="7" xfId="0" applyNumberFormat="1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3" xfId="0" applyFill="1" applyBorder="1">
      <alignment vertical="center"/>
    </xf>
    <xf numFmtId="176" fontId="0" fillId="3" borderId="7" xfId="0" applyNumberFormat="1" applyFill="1" applyBorder="1">
      <alignment vertical="center"/>
    </xf>
    <xf numFmtId="176" fontId="0" fillId="4" borderId="7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0" fontId="3" fillId="3" borderId="7" xfId="1" applyNumberFormat="1" applyFont="1" applyFill="1" applyBorder="1">
      <alignment vertical="center"/>
    </xf>
    <xf numFmtId="10" fontId="3" fillId="4" borderId="7" xfId="1" applyNumberFormat="1" applyFont="1" applyFill="1" applyBorder="1">
      <alignment vertical="center"/>
    </xf>
    <xf numFmtId="10" fontId="3" fillId="5" borderId="7" xfId="1" applyNumberFormat="1" applyFont="1" applyFill="1" applyBorder="1">
      <alignment vertical="center"/>
    </xf>
    <xf numFmtId="10" fontId="4" fillId="4" borderId="7" xfId="1" applyNumberFormat="1" applyFont="1" applyFill="1" applyBorder="1">
      <alignment vertical="center"/>
    </xf>
    <xf numFmtId="10" fontId="6" fillId="3" borderId="7" xfId="0" applyNumberFormat="1" applyFont="1" applyFill="1" applyBorder="1">
      <alignment vertical="center"/>
    </xf>
    <xf numFmtId="10" fontId="6" fillId="4" borderId="7" xfId="0" applyNumberFormat="1" applyFont="1" applyFill="1" applyBorder="1">
      <alignment vertical="center"/>
    </xf>
    <xf numFmtId="10" fontId="6" fillId="5" borderId="7" xfId="0" applyNumberFormat="1" applyFont="1" applyFill="1" applyBorder="1">
      <alignment vertical="center"/>
    </xf>
    <xf numFmtId="0" fontId="7" fillId="0" borderId="0" xfId="0" applyFont="1" applyAlignment="1">
      <alignment horizontal="left"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23" xfId="0" applyBorder="1">
      <alignment vertical="center"/>
    </xf>
    <xf numFmtId="176" fontId="9" fillId="2" borderId="16" xfId="0" applyNumberFormat="1" applyFont="1" applyFill="1" applyBorder="1" applyAlignment="1">
      <alignment horizontal="left" vertical="center"/>
    </xf>
    <xf numFmtId="176" fontId="9" fillId="2" borderId="17" xfId="0" applyNumberFormat="1" applyFont="1" applyFill="1" applyBorder="1" applyAlignment="1">
      <alignment horizontal="left" vertical="center"/>
    </xf>
    <xf numFmtId="176" fontId="9" fillId="3" borderId="16" xfId="0" applyNumberFormat="1" applyFont="1" applyFill="1" applyBorder="1" applyAlignment="1">
      <alignment horizontal="left" vertical="center"/>
    </xf>
    <xf numFmtId="176" fontId="9" fillId="3" borderId="18" xfId="0" applyNumberFormat="1" applyFont="1" applyFill="1" applyBorder="1" applyAlignment="1">
      <alignment horizontal="left" vertical="center"/>
    </xf>
    <xf numFmtId="176" fontId="9" fillId="3" borderId="17" xfId="0" applyNumberFormat="1" applyFont="1" applyFill="1" applyBorder="1" applyAlignment="1">
      <alignment horizontal="left" vertical="center"/>
    </xf>
    <xf numFmtId="176" fontId="9" fillId="4" borderId="16" xfId="0" applyNumberFormat="1" applyFont="1" applyFill="1" applyBorder="1" applyAlignment="1">
      <alignment horizontal="left" vertical="center"/>
    </xf>
    <xf numFmtId="176" fontId="9" fillId="4" borderId="17" xfId="0" applyNumberFormat="1" applyFont="1" applyFill="1" applyBorder="1" applyAlignment="1">
      <alignment horizontal="left" vertical="center"/>
    </xf>
    <xf numFmtId="176" fontId="9" fillId="5" borderId="16" xfId="0" applyNumberFormat="1" applyFont="1" applyFill="1" applyBorder="1" applyAlignment="1">
      <alignment horizontal="left" vertical="center"/>
    </xf>
    <xf numFmtId="176" fontId="9" fillId="5" borderId="17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6" fontId="12" fillId="2" borderId="19" xfId="0" applyNumberFormat="1" applyFont="1" applyFill="1" applyBorder="1" applyAlignment="1">
      <alignment horizontal="center" vertical="center"/>
    </xf>
    <xf numFmtId="176" fontId="9" fillId="2" borderId="7" xfId="0" applyNumberFormat="1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11" fillId="2" borderId="20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9" fillId="2" borderId="13" xfId="0" applyNumberFormat="1" applyFont="1" applyFill="1" applyBorder="1" applyAlignment="1">
      <alignment horizontal="center" vertical="center"/>
    </xf>
    <xf numFmtId="176" fontId="13" fillId="2" borderId="21" xfId="0" applyNumberFormat="1" applyFont="1" applyFill="1" applyBorder="1" applyAlignment="1">
      <alignment horizontal="center" vertical="center"/>
    </xf>
    <xf numFmtId="176" fontId="13" fillId="2" borderId="20" xfId="0" applyNumberFormat="1" applyFont="1" applyFill="1" applyBorder="1" applyAlignment="1">
      <alignment horizontal="center" vertical="center"/>
    </xf>
    <xf numFmtId="176" fontId="13" fillId="2" borderId="22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/>
    </xf>
    <xf numFmtId="176" fontId="9" fillId="3" borderId="7" xfId="0" applyNumberFormat="1" applyFont="1" applyFill="1" applyBorder="1" applyAlignment="1">
      <alignment horizontal="center" vertical="center"/>
    </xf>
    <xf numFmtId="176" fontId="5" fillId="3" borderId="7" xfId="0" applyNumberFormat="1" applyFont="1" applyFill="1" applyBorder="1" applyAlignment="1">
      <alignment horizontal="center" vertical="center"/>
    </xf>
    <xf numFmtId="176" fontId="13" fillId="3" borderId="20" xfId="0" applyNumberFormat="1" applyFont="1" applyFill="1" applyBorder="1" applyAlignment="1">
      <alignment horizontal="center" vertical="center"/>
    </xf>
    <xf numFmtId="176" fontId="5" fillId="3" borderId="13" xfId="0" applyNumberFormat="1" applyFont="1" applyFill="1" applyBorder="1" applyAlignment="1">
      <alignment horizontal="center" vertical="center"/>
    </xf>
    <xf numFmtId="176" fontId="13" fillId="3" borderId="21" xfId="0" applyNumberFormat="1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6" fontId="9" fillId="4" borderId="7" xfId="0" applyNumberFormat="1" applyFont="1" applyFill="1" applyBorder="1" applyAlignment="1">
      <alignment horizontal="center" vertical="center"/>
    </xf>
    <xf numFmtId="176" fontId="13" fillId="4" borderId="20" xfId="0" applyNumberFormat="1" applyFont="1" applyFill="1" applyBorder="1" applyAlignment="1">
      <alignment horizontal="center" vertical="center"/>
    </xf>
    <xf numFmtId="176" fontId="5" fillId="4" borderId="13" xfId="0" applyNumberFormat="1" applyFont="1" applyFill="1" applyBorder="1" applyAlignment="1">
      <alignment horizontal="center" vertical="center"/>
    </xf>
    <xf numFmtId="176" fontId="9" fillId="4" borderId="13" xfId="0" applyNumberFormat="1" applyFont="1" applyFill="1" applyBorder="1" applyAlignment="1">
      <alignment horizontal="center" vertical="center"/>
    </xf>
    <xf numFmtId="176" fontId="13" fillId="4" borderId="21" xfId="0" applyNumberFormat="1" applyFont="1" applyFill="1" applyBorder="1" applyAlignment="1">
      <alignment horizontal="center" vertical="center"/>
    </xf>
    <xf numFmtId="176" fontId="5" fillId="5" borderId="7" xfId="0" applyNumberFormat="1" applyFont="1" applyFill="1" applyBorder="1" applyAlignment="1">
      <alignment horizontal="center" vertical="center"/>
    </xf>
    <xf numFmtId="176" fontId="9" fillId="5" borderId="7" xfId="0" applyNumberFormat="1" applyFont="1" applyFill="1" applyBorder="1" applyAlignment="1">
      <alignment horizontal="center" vertical="center"/>
    </xf>
    <xf numFmtId="176" fontId="13" fillId="5" borderId="20" xfId="0" applyNumberFormat="1" applyFont="1" applyFill="1" applyBorder="1" applyAlignment="1">
      <alignment horizontal="center" vertical="center"/>
    </xf>
    <xf numFmtId="176" fontId="5" fillId="5" borderId="13" xfId="0" applyNumberFormat="1" applyFont="1" applyFill="1" applyBorder="1" applyAlignment="1">
      <alignment horizontal="center" vertical="center"/>
    </xf>
    <xf numFmtId="176" fontId="9" fillId="5" borderId="13" xfId="0" applyNumberFormat="1" applyFont="1" applyFill="1" applyBorder="1" applyAlignment="1">
      <alignment horizontal="center" vertical="center"/>
    </xf>
    <xf numFmtId="176" fontId="13" fillId="5" borderId="21" xfId="0" applyNumberFormat="1" applyFont="1" applyFill="1" applyBorder="1" applyAlignment="1">
      <alignment horizontal="center" vertical="center"/>
    </xf>
    <xf numFmtId="176" fontId="12" fillId="3" borderId="19" xfId="0" applyNumberFormat="1" applyFont="1" applyFill="1" applyBorder="1" applyAlignment="1">
      <alignment horizontal="center" vertical="center"/>
    </xf>
    <xf numFmtId="176" fontId="12" fillId="4" borderId="19" xfId="0" applyNumberFormat="1" applyFont="1" applyFill="1" applyBorder="1" applyAlignment="1">
      <alignment horizontal="center" vertical="center"/>
    </xf>
    <xf numFmtId="176" fontId="12" fillId="5" borderId="19" xfId="0" applyNumberFormat="1" applyFont="1" applyFill="1" applyBorder="1" applyAlignment="1">
      <alignment horizontal="center" vertical="center"/>
    </xf>
    <xf numFmtId="176" fontId="9" fillId="2" borderId="15" xfId="0" applyNumberFormat="1" applyFont="1" applyFill="1" applyBorder="1" applyAlignment="1">
      <alignment horizontal="left" vertical="center"/>
    </xf>
    <xf numFmtId="176" fontId="9" fillId="3" borderId="15" xfId="0" applyNumberFormat="1" applyFont="1" applyFill="1" applyBorder="1" applyAlignment="1">
      <alignment horizontal="left" vertical="center"/>
    </xf>
    <xf numFmtId="176" fontId="9" fillId="4" borderId="15" xfId="0" applyNumberFormat="1" applyFont="1" applyFill="1" applyBorder="1" applyAlignment="1">
      <alignment horizontal="left" vertical="center"/>
    </xf>
    <xf numFmtId="176" fontId="9" fillId="5" borderId="15" xfId="0" applyNumberFormat="1" applyFont="1" applyFill="1" applyBorder="1" applyAlignment="1">
      <alignment horizontal="left" vertical="center"/>
    </xf>
    <xf numFmtId="176" fontId="10" fillId="2" borderId="24" xfId="0" applyNumberFormat="1" applyFont="1" applyFill="1" applyBorder="1" applyAlignment="1">
      <alignment horizontal="center" vertical="center"/>
    </xf>
    <xf numFmtId="176" fontId="10" fillId="2" borderId="12" xfId="0" applyNumberFormat="1" applyFont="1" applyFill="1" applyBorder="1" applyAlignment="1">
      <alignment horizontal="center" vertical="center"/>
    </xf>
    <xf numFmtId="176" fontId="10" fillId="2" borderId="25" xfId="0" applyNumberFormat="1" applyFont="1" applyFill="1" applyBorder="1" applyAlignment="1">
      <alignment horizontal="center" vertical="center"/>
    </xf>
    <xf numFmtId="176" fontId="9" fillId="2" borderId="26" xfId="0" applyNumberFormat="1" applyFont="1" applyFill="1" applyBorder="1" applyAlignment="1">
      <alignment horizontal="center" vertical="center"/>
    </xf>
    <xf numFmtId="176" fontId="9" fillId="2" borderId="27" xfId="0" applyNumberFormat="1" applyFont="1" applyFill="1" applyBorder="1" applyAlignment="1">
      <alignment horizontal="center" vertical="center"/>
    </xf>
    <xf numFmtId="176" fontId="5" fillId="2" borderId="28" xfId="0" applyNumberFormat="1" applyFont="1" applyFill="1" applyBorder="1" applyAlignment="1">
      <alignment horizontal="center" vertical="center"/>
    </xf>
    <xf numFmtId="176" fontId="9" fillId="2" borderId="14" xfId="0" applyNumberFormat="1" applyFont="1" applyFill="1" applyBorder="1" applyAlignment="1">
      <alignment horizontal="center" vertical="center"/>
    </xf>
    <xf numFmtId="176" fontId="5" fillId="2" borderId="26" xfId="0" applyNumberFormat="1" applyFont="1" applyFill="1" applyBorder="1" applyAlignment="1">
      <alignment horizontal="center" vertical="center"/>
    </xf>
    <xf numFmtId="176" fontId="10" fillId="3" borderId="24" xfId="0" applyNumberFormat="1" applyFont="1" applyFill="1" applyBorder="1" applyAlignment="1">
      <alignment horizontal="center" vertical="center"/>
    </xf>
    <xf numFmtId="176" fontId="10" fillId="3" borderId="12" xfId="0" applyNumberFormat="1" applyFont="1" applyFill="1" applyBorder="1" applyAlignment="1">
      <alignment horizontal="center" vertical="center"/>
    </xf>
    <xf numFmtId="176" fontId="10" fillId="3" borderId="25" xfId="0" applyNumberFormat="1" applyFont="1" applyFill="1" applyBorder="1" applyAlignment="1">
      <alignment horizontal="center" vertical="center"/>
    </xf>
    <xf numFmtId="176" fontId="9" fillId="3" borderId="26" xfId="0" applyNumberFormat="1" applyFont="1" applyFill="1" applyBorder="1" applyAlignment="1">
      <alignment horizontal="center" vertical="center"/>
    </xf>
    <xf numFmtId="176" fontId="9" fillId="3" borderId="27" xfId="0" applyNumberFormat="1" applyFont="1" applyFill="1" applyBorder="1" applyAlignment="1">
      <alignment horizontal="center" vertical="center"/>
    </xf>
    <xf numFmtId="176" fontId="5" fillId="3" borderId="28" xfId="0" applyNumberFormat="1" applyFont="1" applyFill="1" applyBorder="1" applyAlignment="1">
      <alignment horizontal="center" vertical="center"/>
    </xf>
    <xf numFmtId="176" fontId="9" fillId="3" borderId="13" xfId="0" applyNumberFormat="1" applyFont="1" applyFill="1" applyBorder="1" applyAlignment="1">
      <alignment horizontal="center" vertical="center"/>
    </xf>
    <xf numFmtId="176" fontId="9" fillId="3" borderId="14" xfId="0" applyNumberFormat="1" applyFont="1" applyFill="1" applyBorder="1" applyAlignment="1">
      <alignment horizontal="center" vertical="center"/>
    </xf>
    <xf numFmtId="176" fontId="5" fillId="3" borderId="26" xfId="0" applyNumberFormat="1" applyFont="1" applyFill="1" applyBorder="1" applyAlignment="1">
      <alignment horizontal="center" vertical="center"/>
    </xf>
    <xf numFmtId="176" fontId="10" fillId="4" borderId="24" xfId="0" applyNumberFormat="1" applyFont="1" applyFill="1" applyBorder="1" applyAlignment="1">
      <alignment horizontal="center" vertical="center"/>
    </xf>
    <xf numFmtId="176" fontId="10" fillId="4" borderId="12" xfId="0" applyNumberFormat="1" applyFont="1" applyFill="1" applyBorder="1" applyAlignment="1">
      <alignment horizontal="center" vertical="center"/>
    </xf>
    <xf numFmtId="176" fontId="10" fillId="4" borderId="25" xfId="0" applyNumberFormat="1" applyFont="1" applyFill="1" applyBorder="1" applyAlignment="1">
      <alignment horizontal="center" vertical="center"/>
    </xf>
    <xf numFmtId="176" fontId="5" fillId="4" borderId="26" xfId="0" applyNumberFormat="1" applyFont="1" applyFill="1" applyBorder="1" applyAlignment="1">
      <alignment horizontal="center" vertical="center"/>
    </xf>
    <xf numFmtId="176" fontId="9" fillId="4" borderId="27" xfId="0" applyNumberFormat="1" applyFont="1" applyFill="1" applyBorder="1" applyAlignment="1">
      <alignment horizontal="center" vertical="center"/>
    </xf>
    <xf numFmtId="176" fontId="5" fillId="4" borderId="28" xfId="0" applyNumberFormat="1" applyFont="1" applyFill="1" applyBorder="1" applyAlignment="1">
      <alignment horizontal="center" vertical="center"/>
    </xf>
    <xf numFmtId="176" fontId="9" fillId="4" borderId="14" xfId="0" applyNumberFormat="1" applyFont="1" applyFill="1" applyBorder="1" applyAlignment="1">
      <alignment horizontal="center" vertical="center"/>
    </xf>
    <xf numFmtId="176" fontId="10" fillId="5" borderId="24" xfId="0" applyNumberFormat="1" applyFont="1" applyFill="1" applyBorder="1" applyAlignment="1">
      <alignment horizontal="center" vertical="center"/>
    </xf>
    <xf numFmtId="176" fontId="10" fillId="5" borderId="12" xfId="0" applyNumberFormat="1" applyFont="1" applyFill="1" applyBorder="1" applyAlignment="1">
      <alignment horizontal="center" vertical="center"/>
    </xf>
    <xf numFmtId="176" fontId="10" fillId="5" borderId="25" xfId="0" applyNumberFormat="1" applyFont="1" applyFill="1" applyBorder="1" applyAlignment="1">
      <alignment horizontal="center" vertical="center"/>
    </xf>
    <xf numFmtId="176" fontId="5" fillId="5" borderId="26" xfId="0" applyNumberFormat="1" applyFont="1" applyFill="1" applyBorder="1" applyAlignment="1">
      <alignment horizontal="center" vertical="center"/>
    </xf>
    <xf numFmtId="176" fontId="9" fillId="5" borderId="27" xfId="0" applyNumberFormat="1" applyFont="1" applyFill="1" applyBorder="1" applyAlignment="1">
      <alignment horizontal="center" vertical="center"/>
    </xf>
    <xf numFmtId="176" fontId="5" fillId="5" borderId="28" xfId="0" applyNumberFormat="1" applyFont="1" applyFill="1" applyBorder="1" applyAlignment="1">
      <alignment horizontal="center" vertical="center"/>
    </xf>
    <xf numFmtId="176" fontId="9" fillId="5" borderId="14" xfId="0" applyNumberFormat="1" applyFont="1" applyFill="1" applyBorder="1" applyAlignment="1">
      <alignment horizontal="center" vertical="center"/>
    </xf>
    <xf numFmtId="0" fontId="14" fillId="6" borderId="29" xfId="2" applyBorder="1">
      <alignment vertical="center"/>
    </xf>
    <xf numFmtId="0" fontId="14" fillId="6" borderId="30" xfId="2" applyBorder="1" applyAlignment="1">
      <alignment horizontal="right" vertical="center"/>
    </xf>
    <xf numFmtId="0" fontId="15" fillId="6" borderId="30" xfId="2" applyFont="1" applyBorder="1">
      <alignment vertical="center"/>
    </xf>
    <xf numFmtId="0" fontId="15" fillId="6" borderId="31" xfId="2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适中" xfId="2" builtinId="28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30E8-79CF-438E-91E0-7858A083F2C7}">
  <dimension ref="B1:U49"/>
  <sheetViews>
    <sheetView workbookViewId="0">
      <selection activeCell="N30" sqref="N30"/>
    </sheetView>
  </sheetViews>
  <sheetFormatPr defaultRowHeight="13.8"/>
  <cols>
    <col min="1" max="1" width="2.88671875" customWidth="1"/>
    <col min="3" max="6" width="7.33203125" bestFit="1" customWidth="1"/>
    <col min="7" max="7" width="10.109375" bestFit="1" customWidth="1"/>
    <col min="8" max="8" width="10.44140625" bestFit="1" customWidth="1"/>
    <col min="9" max="10" width="7.33203125" bestFit="1" customWidth="1"/>
    <col min="11" max="11" width="10.44140625" bestFit="1" customWidth="1"/>
    <col min="12" max="12" width="13.33203125" bestFit="1" customWidth="1"/>
  </cols>
  <sheetData>
    <row r="1" spans="2:21" ht="18" thickBot="1">
      <c r="C1" s="47" t="s">
        <v>2</v>
      </c>
      <c r="D1" s="48"/>
      <c r="E1" s="48"/>
      <c r="F1" s="48"/>
      <c r="G1" s="48"/>
      <c r="H1" s="48"/>
      <c r="I1" s="48"/>
      <c r="J1" s="48"/>
      <c r="K1" s="48"/>
    </row>
    <row r="2" spans="2:21">
      <c r="B2" s="1"/>
      <c r="C2" s="9" t="s">
        <v>3</v>
      </c>
      <c r="D2" s="4" t="s">
        <v>4</v>
      </c>
      <c r="E2" s="4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3" t="s">
        <v>11</v>
      </c>
    </row>
    <row r="3" spans="2:21">
      <c r="B3" s="2" t="s">
        <v>0</v>
      </c>
      <c r="C3" s="43" t="s">
        <v>21</v>
      </c>
      <c r="D3" s="43"/>
      <c r="E3" s="43"/>
      <c r="F3" s="43"/>
      <c r="G3" s="43"/>
      <c r="H3" s="43"/>
      <c r="I3" s="43"/>
      <c r="J3" s="43"/>
      <c r="K3" s="44"/>
    </row>
    <row r="4" spans="2:21">
      <c r="B4" s="2">
        <v>1</v>
      </c>
      <c r="C4" s="5">
        <v>6.1077551841735804</v>
      </c>
      <c r="D4" s="5">
        <v>1.3725026845932</v>
      </c>
      <c r="E4" s="5">
        <v>5.9961090087890598</v>
      </c>
      <c r="F4" s="5">
        <v>1.3660475015640201</v>
      </c>
      <c r="G4" s="14">
        <v>7.4802579879760698</v>
      </c>
      <c r="H4" s="14">
        <v>7.3621563911437899</v>
      </c>
      <c r="I4" s="15">
        <v>12.103864669799799</v>
      </c>
      <c r="J4" s="15">
        <v>2.7385501861572199</v>
      </c>
      <c r="K4" s="16">
        <v>14.842414855956999</v>
      </c>
    </row>
    <row r="5" spans="2:21">
      <c r="B5" s="2">
        <v>2</v>
      </c>
      <c r="C5" s="5">
        <v>6.8825173377990696</v>
      </c>
      <c r="D5" s="5">
        <v>1.4777319431304901</v>
      </c>
      <c r="E5" s="5">
        <v>7.2585787773132298</v>
      </c>
      <c r="F5" s="5">
        <v>1.62142741680145</v>
      </c>
      <c r="G5" s="14">
        <v>8.3602495193481392</v>
      </c>
      <c r="H5" s="14">
        <v>8.8800058364868093</v>
      </c>
      <c r="I5" s="15">
        <v>14.141096115112299</v>
      </c>
      <c r="J5" s="15">
        <v>3.09915924072265</v>
      </c>
      <c r="K5" s="16">
        <v>17.240255355834901</v>
      </c>
    </row>
    <row r="6" spans="2:21">
      <c r="B6" s="2">
        <v>3</v>
      </c>
      <c r="C6" s="5">
        <v>6.7213201522827104</v>
      </c>
      <c r="D6" s="5">
        <v>1.79503965377807</v>
      </c>
      <c r="E6" s="5">
        <v>6.1223602294921804</v>
      </c>
      <c r="F6" s="5">
        <v>1.6504489183425901</v>
      </c>
      <c r="G6" s="14">
        <v>8.5163593292236293</v>
      </c>
      <c r="H6" s="14">
        <v>7.7728090286254803</v>
      </c>
      <c r="I6" s="15">
        <v>12.843680381774901</v>
      </c>
      <c r="J6" s="15">
        <v>3.4454884529113698</v>
      </c>
      <c r="K6" s="16">
        <v>16.289169311523398</v>
      </c>
    </row>
    <row r="7" spans="2:21">
      <c r="B7" s="2">
        <v>4</v>
      </c>
      <c r="C7" s="5">
        <v>7.6244134902954102</v>
      </c>
      <c r="D7" s="5">
        <v>2.1079626083374001</v>
      </c>
      <c r="E7" s="5">
        <v>6.9665894508361799</v>
      </c>
      <c r="F7" s="5">
        <v>1.97454333305358</v>
      </c>
      <c r="G7" s="14">
        <v>9.7323760986328107</v>
      </c>
      <c r="H7" s="14">
        <v>8.9411325454711896</v>
      </c>
      <c r="I7" s="15">
        <v>14.5910034179687</v>
      </c>
      <c r="J7" s="15">
        <v>4.0825061798095703</v>
      </c>
      <c r="K7" s="16">
        <v>18.673509597778299</v>
      </c>
    </row>
    <row r="8" spans="2:21">
      <c r="B8" s="2">
        <v>5</v>
      </c>
      <c r="C8" s="5">
        <v>7.0753507614135698</v>
      </c>
      <c r="D8" s="5">
        <v>1.66884589195251</v>
      </c>
      <c r="E8" s="5">
        <v>7.5080204010009703</v>
      </c>
      <c r="F8" s="5">
        <v>1.7618981599807699</v>
      </c>
      <c r="G8" s="14">
        <v>8.7441968917846609</v>
      </c>
      <c r="H8" s="14">
        <v>9.2699184417724592</v>
      </c>
      <c r="I8" s="15">
        <v>14.583371162414499</v>
      </c>
      <c r="J8" s="15">
        <v>3.4307441711425701</v>
      </c>
      <c r="K8" s="16">
        <v>18.014114379882798</v>
      </c>
    </row>
    <row r="9" spans="2:21">
      <c r="B9" s="2"/>
      <c r="C9" s="43" t="s">
        <v>23</v>
      </c>
      <c r="D9" s="43"/>
      <c r="E9" s="43"/>
      <c r="F9" s="43"/>
      <c r="G9" s="43"/>
      <c r="H9" s="43"/>
      <c r="I9" s="43"/>
      <c r="J9" s="43"/>
      <c r="K9" s="44"/>
    </row>
    <row r="10" spans="2:21">
      <c r="B10" s="2">
        <v>1</v>
      </c>
      <c r="C10" s="5">
        <v>6.4964847564697203</v>
      </c>
      <c r="D10" s="5">
        <v>1.39510917663574</v>
      </c>
      <c r="E10" s="5">
        <v>5.4452619552612296</v>
      </c>
      <c r="F10" s="5">
        <v>1.2847101688385001</v>
      </c>
      <c r="G10" s="14">
        <v>7.8915939331054599</v>
      </c>
      <c r="H10" s="14">
        <v>6.7299718856811497</v>
      </c>
      <c r="I10" s="15">
        <v>11.9417467117309</v>
      </c>
      <c r="J10" s="15">
        <v>2.6798193454742401</v>
      </c>
      <c r="K10" s="16">
        <v>14.6215658187866</v>
      </c>
      <c r="M10" s="25">
        <f>(C10-C4)/C4</f>
        <v>6.364524454146693E-2</v>
      </c>
      <c r="N10" s="25">
        <f t="shared" ref="N10:U12" si="0">(D10-D4)/D4</f>
        <v>1.6471000236506168E-2</v>
      </c>
      <c r="O10" s="25">
        <f t="shared" si="0"/>
        <v>-9.1867418140731266E-2</v>
      </c>
      <c r="P10" s="25">
        <f t="shared" si="0"/>
        <v>-5.9542096912731789E-2</v>
      </c>
      <c r="Q10" s="25">
        <f t="shared" si="0"/>
        <v>5.4989539904984626E-2</v>
      </c>
      <c r="R10" s="25">
        <f t="shared" si="0"/>
        <v>-8.5869475174843932E-2</v>
      </c>
      <c r="S10" s="25">
        <f t="shared" si="0"/>
        <v>-1.339390041871483E-2</v>
      </c>
      <c r="T10" s="25">
        <f t="shared" si="0"/>
        <v>-2.1445961070880339E-2</v>
      </c>
      <c r="U10" s="25">
        <f t="shared" si="0"/>
        <v>-1.487958929282736E-2</v>
      </c>
    </row>
    <row r="11" spans="2:21">
      <c r="B11" s="2">
        <v>2</v>
      </c>
      <c r="C11" s="5">
        <v>7.4403600692748997</v>
      </c>
      <c r="D11" s="5">
        <v>1.6566793918609599</v>
      </c>
      <c r="E11" s="5">
        <v>7.2000031471252397</v>
      </c>
      <c r="F11" s="5">
        <v>1.61299204826354</v>
      </c>
      <c r="G11" s="14">
        <v>9.0970392227172798</v>
      </c>
      <c r="H11" s="14">
        <v>8.8129949569702095</v>
      </c>
      <c r="I11" s="15">
        <v>14.640363693237299</v>
      </c>
      <c r="J11" s="15">
        <v>3.2696714401245099</v>
      </c>
      <c r="K11" s="16">
        <v>17.9100341796875</v>
      </c>
      <c r="M11" s="25">
        <f t="shared" ref="M11:M12" si="1">(C11-C5)/C5</f>
        <v>8.1052136027632615E-2</v>
      </c>
      <c r="N11" s="25">
        <f t="shared" si="0"/>
        <v>0.12109601444452774</v>
      </c>
      <c r="O11" s="25">
        <f t="shared" si="0"/>
        <v>-8.0698483801083555E-3</v>
      </c>
      <c r="P11" s="25">
        <f t="shared" si="0"/>
        <v>-5.2024336399529875E-3</v>
      </c>
      <c r="Q11" s="25">
        <f t="shared" si="0"/>
        <v>8.8130109234657056E-2</v>
      </c>
      <c r="R11" s="25">
        <f t="shared" si="0"/>
        <v>-7.546265255959703E-3</v>
      </c>
      <c r="S11" s="25">
        <f t="shared" si="0"/>
        <v>3.5306144167384805E-2</v>
      </c>
      <c r="T11" s="25">
        <f t="shared" si="0"/>
        <v>5.5018857102063765E-2</v>
      </c>
      <c r="U11" s="25">
        <f t="shared" si="0"/>
        <v>3.8849704370876113E-2</v>
      </c>
    </row>
    <row r="12" spans="2:21">
      <c r="B12" s="2">
        <v>3</v>
      </c>
      <c r="C12" s="5">
        <v>6.3776321411132804</v>
      </c>
      <c r="D12" s="5">
        <v>1.57077872753143</v>
      </c>
      <c r="E12" s="5">
        <v>6.2669181823730398</v>
      </c>
      <c r="F12" s="5">
        <v>1.4984703063964799</v>
      </c>
      <c r="G12" s="14">
        <v>7.9484109878540004</v>
      </c>
      <c r="H12" s="14">
        <v>7.7653884887695304</v>
      </c>
      <c r="I12" s="15">
        <v>12.6445503234863</v>
      </c>
      <c r="J12" s="15">
        <v>3.0692491531371999</v>
      </c>
      <c r="K12" s="16">
        <v>15.7137994766235</v>
      </c>
      <c r="M12" s="25">
        <f t="shared" si="1"/>
        <v>-5.1134003943065547E-2</v>
      </c>
      <c r="N12" s="25">
        <f t="shared" si="0"/>
        <v>-0.12493368922220283</v>
      </c>
      <c r="O12" s="25">
        <f t="shared" si="0"/>
        <v>2.3611474572258179E-2</v>
      </c>
      <c r="P12" s="25">
        <f t="shared" si="0"/>
        <v>-9.2083196430417111E-2</v>
      </c>
      <c r="Q12" s="25">
        <f t="shared" si="0"/>
        <v>-6.6689100284992836E-2</v>
      </c>
      <c r="R12" s="25">
        <f t="shared" si="0"/>
        <v>-9.5467929658657154E-4</v>
      </c>
      <c r="S12" s="25">
        <f t="shared" si="0"/>
        <v>-1.5504127506253202E-2</v>
      </c>
      <c r="T12" s="25">
        <f t="shared" si="0"/>
        <v>-0.10919766672160956</v>
      </c>
      <c r="U12" s="25">
        <f t="shared" si="0"/>
        <v>-3.5322233067641248E-2</v>
      </c>
    </row>
    <row r="13" spans="2:21">
      <c r="B13" s="2">
        <v>4</v>
      </c>
      <c r="C13" s="5">
        <v>6.8175916671752903</v>
      </c>
      <c r="D13" s="5">
        <v>1.8850901126861499</v>
      </c>
      <c r="E13" s="5">
        <v>6.1477575302123997</v>
      </c>
      <c r="F13" s="5">
        <v>1.79040098190307</v>
      </c>
      <c r="G13" s="14">
        <v>8.7026815414428693</v>
      </c>
      <c r="H13" s="14">
        <v>7.9381585121154696</v>
      </c>
      <c r="I13" s="15">
        <v>12.965349197387599</v>
      </c>
      <c r="J13" s="15">
        <v>3.6754910945892298</v>
      </c>
      <c r="K13" s="16">
        <v>16.640840530395501</v>
      </c>
      <c r="M13" s="25">
        <f t="shared" ref="M13:M14" si="2">(C13-C7)/C7</f>
        <v>-0.10582083777946562</v>
      </c>
      <c r="N13" s="25">
        <f t="shared" ref="N13:N14" si="3">(D13-D7)/D7</f>
        <v>-0.10572886576343735</v>
      </c>
      <c r="O13" s="25">
        <f t="shared" ref="O13:O14" si="4">(E13-E7)/E7</f>
        <v>-0.11753698512053098</v>
      </c>
      <c r="P13" s="25">
        <f t="shared" ref="P13:P14" si="5">(F13-F7)/F7</f>
        <v>-9.3258197005855858E-2</v>
      </c>
      <c r="Q13" s="25">
        <f t="shared" ref="Q13:Q14" si="6">(G13-G7)/G7</f>
        <v>-0.10580094180028568</v>
      </c>
      <c r="R13" s="25">
        <f t="shared" ref="R13:R14" si="7">(H13-H7)/H7</f>
        <v>-0.11217527849575841</v>
      </c>
      <c r="S13" s="25">
        <f t="shared" ref="S13:S14" si="8">(I13-I7)/I7</f>
        <v>-0.11141483378580537</v>
      </c>
      <c r="T13" s="25">
        <f t="shared" ref="T13:T14" si="9">(J13-J7)/J7</f>
        <v>-9.9697359243024045E-2</v>
      </c>
      <c r="U13" s="25">
        <f t="shared" ref="U13:U14" si="10">(K13-K7)/K7</f>
        <v>-0.10885308178086872</v>
      </c>
    </row>
    <row r="14" spans="2:21">
      <c r="B14" s="2">
        <v>5</v>
      </c>
      <c r="C14" s="5">
        <v>7.4065694808959899</v>
      </c>
      <c r="D14" s="5">
        <v>1.7480446100234901</v>
      </c>
      <c r="E14" s="5">
        <v>7.9214186668395996</v>
      </c>
      <c r="F14" s="5">
        <v>1.8585081100463801</v>
      </c>
      <c r="G14" s="14">
        <v>9.1546144485473597</v>
      </c>
      <c r="H14" s="14">
        <v>9.7799263000488192</v>
      </c>
      <c r="I14" s="15">
        <v>15.3279876708984</v>
      </c>
      <c r="J14" s="15">
        <v>3.6065526008605899</v>
      </c>
      <c r="K14" s="16">
        <v>18.9345397949218</v>
      </c>
      <c r="M14" s="25">
        <f t="shared" si="2"/>
        <v>4.6813045833539228E-2</v>
      </c>
      <c r="N14" s="25">
        <f t="shared" si="3"/>
        <v>4.745717891202015E-2</v>
      </c>
      <c r="O14" s="25">
        <f t="shared" si="4"/>
        <v>5.5060887392303165E-2</v>
      </c>
      <c r="P14" s="25">
        <f t="shared" si="5"/>
        <v>5.4832879822443635E-2</v>
      </c>
      <c r="Q14" s="25">
        <f t="shared" si="6"/>
        <v>4.6935992160502919E-2</v>
      </c>
      <c r="R14" s="25">
        <f t="shared" si="7"/>
        <v>5.5017512988910805E-2</v>
      </c>
      <c r="S14" s="25">
        <f t="shared" si="8"/>
        <v>5.1059285277123695E-2</v>
      </c>
      <c r="T14" s="25">
        <f t="shared" si="9"/>
        <v>5.124498387166794E-2</v>
      </c>
      <c r="U14" s="25">
        <f t="shared" si="10"/>
        <v>5.109468029507374E-2</v>
      </c>
    </row>
    <row r="15" spans="2:21" ht="14.4" thickBot="1">
      <c r="B15" s="2"/>
      <c r="C15" s="43" t="s">
        <v>25</v>
      </c>
      <c r="D15" s="43"/>
      <c r="E15" s="43"/>
      <c r="F15" s="43"/>
      <c r="G15" s="43"/>
      <c r="H15" s="43"/>
      <c r="I15" s="43"/>
      <c r="J15" s="43"/>
      <c r="K15" s="44"/>
      <c r="L15" s="3" t="s">
        <v>1</v>
      </c>
      <c r="M15" s="8">
        <f>AVERAGE(M10:M14)</f>
        <v>6.9111169360215174E-3</v>
      </c>
      <c r="N15" s="8">
        <f>AVERAGE(N10:N14)</f>
        <v>-9.127672278517223E-3</v>
      </c>
      <c r="O15" s="8">
        <f t="shared" ref="O15:U15" si="11">AVERAGE(O10:O14)</f>
        <v>-2.7760377935361853E-2</v>
      </c>
      <c r="P15" s="8">
        <f t="shared" si="11"/>
        <v>-3.9050608833302816E-2</v>
      </c>
      <c r="Q15" s="21">
        <f t="shared" si="11"/>
        <v>3.5131198429732154E-3</v>
      </c>
      <c r="R15" s="21">
        <f t="shared" si="11"/>
        <v>-3.030563704684756E-2</v>
      </c>
      <c r="S15" s="22">
        <f t="shared" si="11"/>
        <v>-1.0789486453252981E-2</v>
      </c>
      <c r="T15" s="22">
        <f t="shared" si="11"/>
        <v>-2.4815429212356452E-2</v>
      </c>
      <c r="U15" s="23">
        <f t="shared" si="11"/>
        <v>-1.3822103895077492E-2</v>
      </c>
    </row>
    <row r="16" spans="2:21">
      <c r="B16" s="2">
        <v>1</v>
      </c>
      <c r="C16" s="5">
        <v>6.0541238784790004</v>
      </c>
      <c r="D16" s="5">
        <v>1.31044697761535</v>
      </c>
      <c r="E16" s="5">
        <v>5.6266136169433496</v>
      </c>
      <c r="F16" s="5">
        <v>1.3098406791687001</v>
      </c>
      <c r="G16" s="14">
        <v>7.3645706176757804</v>
      </c>
      <c r="H16" s="14">
        <v>6.9364542961120597</v>
      </c>
      <c r="I16" s="15">
        <v>11.680737495422299</v>
      </c>
      <c r="J16" s="15">
        <v>2.6202876567840501</v>
      </c>
      <c r="K16" s="16">
        <v>14.301025390625</v>
      </c>
      <c r="M16" s="25">
        <f>(C16-C4)/C4</f>
        <v>-8.7808538615872424E-3</v>
      </c>
      <c r="N16" s="25">
        <f t="shared" ref="N16:U18" si="12">(D16-D4)/D4</f>
        <v>-4.5213541419223437E-2</v>
      </c>
      <c r="O16" s="25">
        <f t="shared" si="12"/>
        <v>-6.162252742638704E-2</v>
      </c>
      <c r="P16" s="25">
        <f t="shared" si="12"/>
        <v>-4.1145584125711239E-2</v>
      </c>
      <c r="Q16" s="25">
        <f t="shared" si="12"/>
        <v>-1.546569255849836E-2</v>
      </c>
      <c r="R16" s="25">
        <f t="shared" si="12"/>
        <v>-5.7823017118167043E-2</v>
      </c>
      <c r="S16" s="25">
        <f t="shared" si="12"/>
        <v>-3.4958022575486927E-2</v>
      </c>
      <c r="T16" s="25">
        <f t="shared" si="12"/>
        <v>-4.3184357172259026E-2</v>
      </c>
      <c r="U16" s="25">
        <f t="shared" si="12"/>
        <v>-3.6475834329257599E-2</v>
      </c>
    </row>
    <row r="17" spans="2:21">
      <c r="B17" s="2">
        <v>2</v>
      </c>
      <c r="C17" s="5">
        <v>7.3615121841430602</v>
      </c>
      <c r="D17" s="5">
        <v>1.5759310722351001</v>
      </c>
      <c r="E17" s="5">
        <v>7.1589469909667898</v>
      </c>
      <c r="F17" s="5">
        <v>1.6501700878143299</v>
      </c>
      <c r="G17" s="14">
        <v>8.9374427795410103</v>
      </c>
      <c r="H17" s="14">
        <v>8.8091173171996999</v>
      </c>
      <c r="I17" s="15">
        <v>14.520459175109799</v>
      </c>
      <c r="J17" s="15">
        <v>3.22610116004943</v>
      </c>
      <c r="K17" s="16">
        <v>17.746561050415</v>
      </c>
      <c r="M17" s="25">
        <f t="shared" ref="M17:M18" si="13">(C17-C5)/C5</f>
        <v>6.9595879361368421E-2</v>
      </c>
      <c r="N17" s="25">
        <f t="shared" si="12"/>
        <v>6.6452599580801394E-2</v>
      </c>
      <c r="O17" s="25">
        <f t="shared" si="12"/>
        <v>-1.3726073574876705E-2</v>
      </c>
      <c r="P17" s="25">
        <f t="shared" si="12"/>
        <v>1.7726770076196153E-2</v>
      </c>
      <c r="Q17" s="25">
        <f t="shared" si="12"/>
        <v>6.9040195374201668E-2</v>
      </c>
      <c r="R17" s="25">
        <f t="shared" si="12"/>
        <v>-7.9829361142801855E-3</v>
      </c>
      <c r="S17" s="25">
        <f t="shared" si="12"/>
        <v>2.6826991126386764E-2</v>
      </c>
      <c r="T17" s="25">
        <f t="shared" si="12"/>
        <v>4.0960115136639504E-2</v>
      </c>
      <c r="U17" s="25">
        <f t="shared" si="12"/>
        <v>2.9367644743657592E-2</v>
      </c>
    </row>
    <row r="18" spans="2:21">
      <c r="B18" s="2">
        <v>3</v>
      </c>
      <c r="C18" s="5">
        <v>6.2768559455871502</v>
      </c>
      <c r="D18" s="5">
        <v>1.5879052877426101</v>
      </c>
      <c r="E18" s="5">
        <v>6.2087316513061497</v>
      </c>
      <c r="F18" s="5">
        <v>1.5037990808486901</v>
      </c>
      <c r="G18" s="14">
        <v>7.8647613525390598</v>
      </c>
      <c r="H18" s="14">
        <v>7.7125306129455504</v>
      </c>
      <c r="I18" s="15">
        <v>12.485588073730399</v>
      </c>
      <c r="J18" s="15">
        <v>3.0917043685913002</v>
      </c>
      <c r="K18" s="16">
        <v>15.577292442321699</v>
      </c>
      <c r="M18" s="25">
        <f t="shared" si="13"/>
        <v>-6.6127516116697732E-2</v>
      </c>
      <c r="N18" s="25">
        <f t="shared" si="12"/>
        <v>-0.11539264082523103</v>
      </c>
      <c r="O18" s="25">
        <f t="shared" si="12"/>
        <v>1.4107536730345802E-2</v>
      </c>
      <c r="P18" s="25">
        <f t="shared" si="12"/>
        <v>-8.8854514589381164E-2</v>
      </c>
      <c r="Q18" s="25">
        <f t="shared" si="12"/>
        <v>-7.6511329723797664E-2</v>
      </c>
      <c r="R18" s="25">
        <f t="shared" si="12"/>
        <v>-7.755036236956064E-3</v>
      </c>
      <c r="S18" s="25">
        <f t="shared" si="12"/>
        <v>-2.78808174448682E-2</v>
      </c>
      <c r="T18" s="25">
        <f t="shared" si="12"/>
        <v>-0.10268038600481424</v>
      </c>
      <c r="U18" s="25">
        <f t="shared" si="12"/>
        <v>-4.3702466073460129E-2</v>
      </c>
    </row>
    <row r="19" spans="2:21">
      <c r="B19" s="2">
        <v>4</v>
      </c>
      <c r="C19" s="5">
        <v>6.6649103164672798</v>
      </c>
      <c r="D19" s="5">
        <v>1.93454337120056</v>
      </c>
      <c r="E19" s="5">
        <v>5.9998412132263104</v>
      </c>
      <c r="F19" s="5">
        <v>1.82305431365966</v>
      </c>
      <c r="G19" s="14">
        <v>8.5994539260864205</v>
      </c>
      <c r="H19" s="14">
        <v>7.8228955268859801</v>
      </c>
      <c r="I19" s="15">
        <v>12.664751052856399</v>
      </c>
      <c r="J19" s="15">
        <v>3.7575976848602202</v>
      </c>
      <c r="K19" s="16">
        <v>16.422348022460898</v>
      </c>
      <c r="M19" s="25">
        <f t="shared" ref="M19:M20" si="14">(C19-C7)/C7</f>
        <v>-0.12584616181289429</v>
      </c>
      <c r="N19" s="25">
        <f t="shared" ref="N19:N20" si="15">(D19-D7)/D7</f>
        <v>-8.2268649572309061E-2</v>
      </c>
      <c r="O19" s="25">
        <f t="shared" ref="O19:O20" si="16">(E19-E7)/E7</f>
        <v>-0.13876922767335365</v>
      </c>
      <c r="P19" s="25">
        <f t="shared" ref="P19:P20" si="17">(F19-F7)/F7</f>
        <v>-7.6721040687238895E-2</v>
      </c>
      <c r="Q19" s="25">
        <f t="shared" ref="Q19:Q20" si="18">(G19-G7)/G7</f>
        <v>-0.11640756183945064</v>
      </c>
      <c r="R19" s="25">
        <f t="shared" ref="R19:R20" si="19">(H19-H7)/H7</f>
        <v>-0.12506659675363077</v>
      </c>
      <c r="S19" s="25">
        <f t="shared" ref="S19:S20" si="20">(I19-I7)/I7</f>
        <v>-0.13201644259366954</v>
      </c>
      <c r="T19" s="25">
        <f t="shared" ref="T19:T20" si="21">(J19-J7)/J7</f>
        <v>-7.9585548836696579E-2</v>
      </c>
      <c r="U19" s="25">
        <f t="shared" ref="U19:U20" si="22">(K19-K7)/K7</f>
        <v>-0.12055374826729064</v>
      </c>
    </row>
    <row r="20" spans="2:21">
      <c r="B20" s="2">
        <v>5</v>
      </c>
      <c r="C20" s="5">
        <v>7.3703951835632298</v>
      </c>
      <c r="D20" s="5">
        <v>1.7063395977020199</v>
      </c>
      <c r="E20" s="5">
        <v>7.7100038528442303</v>
      </c>
      <c r="F20" s="5">
        <v>1.75563740730285</v>
      </c>
      <c r="G20" s="14">
        <v>9.0767345428466797</v>
      </c>
      <c r="H20" s="14">
        <v>9.4656410217285103</v>
      </c>
      <c r="I20" s="15">
        <v>15.0803985595703</v>
      </c>
      <c r="J20" s="15">
        <v>3.4619770050048801</v>
      </c>
      <c r="K20" s="16">
        <v>18.542375564575099</v>
      </c>
      <c r="M20" s="25">
        <f t="shared" si="14"/>
        <v>4.1700324421896737E-2</v>
      </c>
      <c r="N20" s="25">
        <f t="shared" si="15"/>
        <v>2.2466847256724945E-2</v>
      </c>
      <c r="O20" s="25">
        <f t="shared" si="16"/>
        <v>2.6902357886018993E-2</v>
      </c>
      <c r="P20" s="25">
        <f t="shared" si="17"/>
        <v>-3.5534134833242891E-3</v>
      </c>
      <c r="Q20" s="25">
        <f t="shared" si="18"/>
        <v>3.8029524629579675E-2</v>
      </c>
      <c r="R20" s="25">
        <f t="shared" si="19"/>
        <v>2.1113732681193677E-2</v>
      </c>
      <c r="S20" s="25">
        <f t="shared" si="20"/>
        <v>3.4081790254147953E-2</v>
      </c>
      <c r="T20" s="25">
        <f t="shared" si="21"/>
        <v>9.1038073095110091E-3</v>
      </c>
      <c r="U20" s="25">
        <f t="shared" si="22"/>
        <v>2.932484903516739E-2</v>
      </c>
    </row>
    <row r="21" spans="2:21" ht="14.4" thickBot="1">
      <c r="B21" s="2"/>
      <c r="C21" s="45" t="s">
        <v>26</v>
      </c>
      <c r="D21" s="45"/>
      <c r="E21" s="45"/>
      <c r="F21" s="45"/>
      <c r="G21" s="45"/>
      <c r="H21" s="45"/>
      <c r="I21" s="45"/>
      <c r="J21" s="45"/>
      <c r="K21" s="46"/>
      <c r="L21" s="3" t="s">
        <v>1</v>
      </c>
      <c r="M21" s="8">
        <f>AVERAGE(M16:M20)</f>
        <v>-1.7891665601582819E-2</v>
      </c>
      <c r="N21" s="8">
        <f>AVERAGE(N16:N20)</f>
        <v>-3.0791076995847433E-2</v>
      </c>
      <c r="O21" s="8">
        <f t="shared" ref="O21:U21" si="23">AVERAGE(O16:O20)</f>
        <v>-3.462158681165052E-2</v>
      </c>
      <c r="P21" s="8">
        <f t="shared" si="23"/>
        <v>-3.8509556561891888E-2</v>
      </c>
      <c r="Q21" s="21">
        <f t="shared" si="23"/>
        <v>-2.0262972823593066E-2</v>
      </c>
      <c r="R21" s="21">
        <f t="shared" si="23"/>
        <v>-3.5502770708368075E-2</v>
      </c>
      <c r="S21" s="22">
        <f t="shared" si="23"/>
        <v>-2.678930024669799E-2</v>
      </c>
      <c r="T21" s="22">
        <f t="shared" si="23"/>
        <v>-3.5077273913523867E-2</v>
      </c>
      <c r="U21" s="23">
        <f t="shared" si="23"/>
        <v>-2.8407910978236677E-2</v>
      </c>
    </row>
    <row r="22" spans="2:21">
      <c r="B22" s="2">
        <v>1</v>
      </c>
      <c r="C22" s="6">
        <f t="shared" ref="C22:K22" si="24">(C16-C10)/C10</f>
        <v>-6.8092344486790579E-2</v>
      </c>
      <c r="D22" s="6">
        <f t="shared" si="24"/>
        <v>-6.0684999022477995E-2</v>
      </c>
      <c r="E22" s="6">
        <f t="shared" si="24"/>
        <v>3.3304488043389258E-2</v>
      </c>
      <c r="F22" s="6">
        <f t="shared" si="24"/>
        <v>1.9561229403920993E-2</v>
      </c>
      <c r="G22" s="17">
        <f t="shared" si="24"/>
        <v>-6.6782873003488147E-2</v>
      </c>
      <c r="H22" s="17">
        <f t="shared" si="24"/>
        <v>3.0681021249171474E-2</v>
      </c>
      <c r="I22" s="18">
        <f t="shared" si="24"/>
        <v>-2.1856870909194557E-2</v>
      </c>
      <c r="J22" s="18">
        <f t="shared" si="24"/>
        <v>-2.22148141406356E-2</v>
      </c>
      <c r="K22" s="19">
        <f t="shared" si="24"/>
        <v>-2.1922441969228195E-2</v>
      </c>
    </row>
    <row r="23" spans="2:21">
      <c r="B23" s="2">
        <v>2</v>
      </c>
      <c r="C23" s="6">
        <f t="shared" ref="C23:K23" si="25">(C17-C11)/C11</f>
        <v>-1.0597321150819468E-2</v>
      </c>
      <c r="D23" s="6">
        <f t="shared" si="25"/>
        <v>-4.8741066027962507E-2</v>
      </c>
      <c r="E23" s="6">
        <f t="shared" si="25"/>
        <v>-5.7022414184419497E-3</v>
      </c>
      <c r="F23" s="6">
        <f t="shared" si="25"/>
        <v>2.3049115208480894E-2</v>
      </c>
      <c r="G23" s="17">
        <f t="shared" si="25"/>
        <v>-1.7543778725029855E-2</v>
      </c>
      <c r="H23" s="17">
        <f t="shared" si="25"/>
        <v>-4.3999114823534065E-4</v>
      </c>
      <c r="I23" s="18">
        <f t="shared" si="25"/>
        <v>-8.1899958662151624E-3</v>
      </c>
      <c r="J23" s="18">
        <f t="shared" si="25"/>
        <v>-1.3325583586288638E-2</v>
      </c>
      <c r="K23" s="19">
        <f t="shared" si="25"/>
        <v>-9.1274604856925144E-3</v>
      </c>
    </row>
    <row r="24" spans="2:21">
      <c r="B24" s="2">
        <v>3</v>
      </c>
      <c r="C24" s="6">
        <f t="shared" ref="C24:K24" si="26">(C18-C12)/C12</f>
        <v>-1.5801506467655668E-2</v>
      </c>
      <c r="D24" s="6">
        <f t="shared" si="26"/>
        <v>1.0903229023285457E-2</v>
      </c>
      <c r="E24" s="6">
        <f t="shared" si="26"/>
        <v>-9.2847120982928015E-3</v>
      </c>
      <c r="F24" s="6">
        <f t="shared" si="26"/>
        <v>3.5561428407779204E-3</v>
      </c>
      <c r="G24" s="17">
        <f t="shared" si="26"/>
        <v>-1.0524070212620595E-2</v>
      </c>
      <c r="H24" s="17">
        <f t="shared" si="26"/>
        <v>-6.806855304203276E-3</v>
      </c>
      <c r="I24" s="18">
        <f t="shared" si="26"/>
        <v>-1.2571601653610397E-2</v>
      </c>
      <c r="J24" s="18">
        <f t="shared" si="26"/>
        <v>7.3161917894960966E-3</v>
      </c>
      <c r="K24" s="19">
        <f t="shared" si="26"/>
        <v>-8.6870800728285971E-3</v>
      </c>
    </row>
    <row r="25" spans="2:21">
      <c r="B25" s="2">
        <v>4</v>
      </c>
      <c r="C25" s="6">
        <f t="shared" ref="C25:K25" si="27">(C19-C13)/C13</f>
        <v>-2.2395203198092153E-2</v>
      </c>
      <c r="D25" s="6">
        <f t="shared" si="27"/>
        <v>2.6233896290475945E-2</v>
      </c>
      <c r="E25" s="6">
        <f t="shared" si="27"/>
        <v>-2.4060206711011736E-2</v>
      </c>
      <c r="F25" s="7">
        <f t="shared" si="27"/>
        <v>1.8237999245220383E-2</v>
      </c>
      <c r="G25" s="17">
        <f t="shared" si="27"/>
        <v>-1.1861587128618995E-2</v>
      </c>
      <c r="H25" s="17">
        <f t="shared" si="27"/>
        <v>-1.4520116353631827E-2</v>
      </c>
      <c r="I25" s="18">
        <f t="shared" si="27"/>
        <v>-2.3184731853714211E-2</v>
      </c>
      <c r="J25" s="20">
        <f t="shared" si="27"/>
        <v>2.233894414595677E-2</v>
      </c>
      <c r="K25" s="19">
        <f t="shared" si="27"/>
        <v>-1.3129896145300624E-2</v>
      </c>
    </row>
    <row r="26" spans="2:21">
      <c r="B26" s="2">
        <v>5</v>
      </c>
      <c r="C26" s="6">
        <f t="shared" ref="C26:K26" si="28">(C20-C14)/C14</f>
        <v>-4.8840826277355099E-3</v>
      </c>
      <c r="D26" s="6">
        <f t="shared" si="28"/>
        <v>-2.385809382800004E-2</v>
      </c>
      <c r="E26" s="6">
        <f t="shared" si="28"/>
        <v>-2.668900898779502E-2</v>
      </c>
      <c r="F26" s="6">
        <f t="shared" si="28"/>
        <v>-5.5351226172998973E-2</v>
      </c>
      <c r="G26" s="17">
        <f t="shared" si="28"/>
        <v>-8.5071748393552391E-3</v>
      </c>
      <c r="H26" s="17">
        <f t="shared" si="28"/>
        <v>-3.2135751198732458E-2</v>
      </c>
      <c r="I26" s="18">
        <f t="shared" si="28"/>
        <v>-1.6152747291033571E-2</v>
      </c>
      <c r="J26" s="18">
        <f t="shared" si="28"/>
        <v>-4.0086922847378234E-2</v>
      </c>
      <c r="K26" s="19">
        <f t="shared" si="28"/>
        <v>-2.0711579715915703E-2</v>
      </c>
    </row>
    <row r="27" spans="2:21" ht="14.4" thickBot="1">
      <c r="B27" s="3" t="s">
        <v>1</v>
      </c>
      <c r="C27" s="8">
        <f>AVERAGE(C22:C26)</f>
        <v>-2.4354091586218676E-2</v>
      </c>
      <c r="D27" s="8">
        <f>AVERAGE(D22:D26)</f>
        <v>-1.9229406712935829E-2</v>
      </c>
      <c r="E27" s="8">
        <f t="shared" ref="E27:K27" si="29">AVERAGE(E22:E26)</f>
        <v>-6.4863362344304513E-3</v>
      </c>
      <c r="F27" s="8">
        <f t="shared" si="29"/>
        <v>1.8106521050802419E-3</v>
      </c>
      <c r="G27" s="21">
        <f t="shared" si="29"/>
        <v>-2.3043896781822566E-2</v>
      </c>
      <c r="H27" s="21">
        <f t="shared" si="29"/>
        <v>-4.6443385511262857E-3</v>
      </c>
      <c r="I27" s="22">
        <f t="shared" si="29"/>
        <v>-1.639118951475358E-2</v>
      </c>
      <c r="J27" s="22">
        <f t="shared" si="29"/>
        <v>-9.1944369277699202E-3</v>
      </c>
      <c r="K27" s="23">
        <f t="shared" si="29"/>
        <v>-1.4715691677793125E-2</v>
      </c>
    </row>
    <row r="33" spans="3:9">
      <c r="C33" s="24"/>
    </row>
    <row r="34" spans="3:9">
      <c r="C34" s="24"/>
    </row>
    <row r="35" spans="3:9">
      <c r="C35" s="24"/>
    </row>
    <row r="36" spans="3:9">
      <c r="C36" s="24"/>
    </row>
    <row r="37" spans="3:9">
      <c r="C37" s="24"/>
    </row>
    <row r="38" spans="3:9">
      <c r="C38" s="24"/>
    </row>
    <row r="39" spans="3:9">
      <c r="C39" s="24"/>
    </row>
    <row r="40" spans="3:9">
      <c r="C40" s="24"/>
    </row>
    <row r="41" spans="3:9">
      <c r="C41" s="24"/>
      <c r="F41" s="24"/>
      <c r="I41" s="24"/>
    </row>
    <row r="42" spans="3:9">
      <c r="C42" s="24"/>
      <c r="F42" s="24"/>
      <c r="I42" s="24"/>
    </row>
    <row r="43" spans="3:9">
      <c r="C43" s="24"/>
      <c r="F43" s="24"/>
      <c r="I43" s="24"/>
    </row>
    <row r="44" spans="3:9">
      <c r="C44" s="24"/>
      <c r="F44" s="24"/>
      <c r="I44" s="24"/>
    </row>
    <row r="45" spans="3:9">
      <c r="C45" s="24"/>
      <c r="F45" s="24"/>
      <c r="I45" s="24"/>
    </row>
    <row r="46" spans="3:9">
      <c r="C46" s="24"/>
      <c r="F46" s="24"/>
      <c r="I46" s="24"/>
    </row>
    <row r="47" spans="3:9">
      <c r="C47" s="24"/>
      <c r="F47" s="24"/>
      <c r="I47" s="24"/>
    </row>
    <row r="48" spans="3:9">
      <c r="C48" s="24"/>
      <c r="F48" s="24"/>
      <c r="I48" s="24"/>
    </row>
    <row r="49" spans="3:9">
      <c r="C49" s="24"/>
      <c r="F49" s="24"/>
      <c r="I49" s="24"/>
    </row>
  </sheetData>
  <mergeCells count="5">
    <mergeCell ref="C9:K9"/>
    <mergeCell ref="C15:K15"/>
    <mergeCell ref="C21:K21"/>
    <mergeCell ref="C3:K3"/>
    <mergeCell ref="C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0ECD-34D5-411C-90E5-E44871A77F77}">
  <dimension ref="A1:AA103"/>
  <sheetViews>
    <sheetView tabSelected="1" topLeftCell="A72" workbookViewId="0">
      <selection activeCell="N85" sqref="N85"/>
    </sheetView>
  </sheetViews>
  <sheetFormatPr defaultRowHeight="13.8"/>
  <cols>
    <col min="2" max="2" width="10.44140625" bestFit="1" customWidth="1"/>
    <col min="3" max="3" width="39.109375" bestFit="1" customWidth="1"/>
    <col min="4" max="9" width="16.33203125" customWidth="1"/>
    <col min="10" max="10" width="10.44140625" bestFit="1" customWidth="1"/>
    <col min="15" max="15" width="14" customWidth="1"/>
    <col min="16" max="17" width="14.44140625" bestFit="1" customWidth="1"/>
    <col min="18" max="18" width="15.5546875" bestFit="1" customWidth="1"/>
    <col min="19" max="20" width="13.44140625" bestFit="1" customWidth="1"/>
  </cols>
  <sheetData>
    <row r="1" spans="1:20" ht="18" thickBot="1">
      <c r="B1" s="47" t="s">
        <v>2</v>
      </c>
      <c r="C1" s="48"/>
      <c r="D1" s="48"/>
      <c r="E1" s="48"/>
      <c r="F1" s="48"/>
      <c r="G1" s="48"/>
      <c r="H1" s="48"/>
      <c r="I1" s="48"/>
      <c r="J1" s="48"/>
    </row>
    <row r="2" spans="1:20">
      <c r="A2" s="1"/>
      <c r="B2" s="9" t="s">
        <v>3</v>
      </c>
      <c r="C2" s="4" t="s">
        <v>4</v>
      </c>
      <c r="D2" s="4" t="s">
        <v>5</v>
      </c>
      <c r="E2" s="10" t="s">
        <v>6</v>
      </c>
      <c r="F2" s="11" t="s">
        <v>7</v>
      </c>
      <c r="G2" s="11" t="s">
        <v>8</v>
      </c>
      <c r="H2" s="12" t="s">
        <v>9</v>
      </c>
      <c r="I2" s="12" t="s">
        <v>10</v>
      </c>
      <c r="J2" s="13" t="s">
        <v>11</v>
      </c>
    </row>
    <row r="3" spans="1:20">
      <c r="A3" s="2" t="s">
        <v>0</v>
      </c>
      <c r="B3" s="43" t="s">
        <v>20</v>
      </c>
      <c r="C3" s="43"/>
      <c r="D3" s="43"/>
      <c r="E3" s="43"/>
      <c r="F3" s="43"/>
      <c r="G3" s="43"/>
      <c r="H3" s="43"/>
      <c r="I3" s="43"/>
      <c r="J3" s="44"/>
    </row>
    <row r="4" spans="1:20">
      <c r="A4" s="2">
        <v>1</v>
      </c>
      <c r="B4" s="5">
        <v>6.8040852546691797</v>
      </c>
      <c r="C4" s="5">
        <v>1.5107935667037899</v>
      </c>
      <c r="D4" s="5">
        <v>6.5463237762451101</v>
      </c>
      <c r="E4" s="5">
        <v>1.45005178451538</v>
      </c>
      <c r="F4" s="14">
        <v>8.3148784637451101</v>
      </c>
      <c r="G4" s="14">
        <v>7.9963755607604901</v>
      </c>
      <c r="H4" s="15">
        <v>13.3504085540771</v>
      </c>
      <c r="I4" s="15">
        <v>2.9608454704284601</v>
      </c>
      <c r="J4" s="16">
        <v>16.311254501342699</v>
      </c>
    </row>
    <row r="5" spans="1:20">
      <c r="A5" s="2">
        <v>2</v>
      </c>
      <c r="B5" s="5">
        <v>8.3589096069335902</v>
      </c>
      <c r="C5" s="5">
        <v>1.76800024509429</v>
      </c>
      <c r="D5" s="5">
        <v>8.0806503295898402</v>
      </c>
      <c r="E5" s="5">
        <v>1.9080948829650799</v>
      </c>
      <c r="F5" s="14">
        <v>10.1269102096557</v>
      </c>
      <c r="G5" s="14">
        <v>9.9887447357177699</v>
      </c>
      <c r="H5" s="15">
        <v>16.439559936523398</v>
      </c>
      <c r="I5" s="15">
        <v>3.6760950088500901</v>
      </c>
      <c r="J5" s="16">
        <v>20.115653991699201</v>
      </c>
    </row>
    <row r="6" spans="1:20">
      <c r="A6" s="2">
        <v>3</v>
      </c>
      <c r="B6" s="5">
        <v>7.5503425598144496</v>
      </c>
      <c r="C6" s="5">
        <v>1.8870254755020099</v>
      </c>
      <c r="D6" s="5">
        <v>6.99631643295288</v>
      </c>
      <c r="E6" s="5">
        <v>1.6714067459106401</v>
      </c>
      <c r="F6" s="14">
        <v>9.4373683929443306</v>
      </c>
      <c r="G6" s="14">
        <v>8.6677227020263601</v>
      </c>
      <c r="H6" s="15">
        <v>14.5466594696044</v>
      </c>
      <c r="I6" s="15">
        <v>3.5584321022033598</v>
      </c>
      <c r="J6" s="16">
        <v>18.1050910949707</v>
      </c>
    </row>
    <row r="7" spans="1:20">
      <c r="A7" s="2">
        <v>4</v>
      </c>
      <c r="B7" s="5">
        <v>7.6729941368103001</v>
      </c>
      <c r="C7" s="5">
        <v>2.0833742618560702</v>
      </c>
      <c r="D7" s="5">
        <v>7.2941098213195801</v>
      </c>
      <c r="E7" s="5">
        <v>2.0421271324157702</v>
      </c>
      <c r="F7" s="14">
        <v>9.7563686370849592</v>
      </c>
      <c r="G7" s="14">
        <v>9.3362369537353498</v>
      </c>
      <c r="H7" s="15">
        <v>14.967103958129799</v>
      </c>
      <c r="I7" s="15">
        <v>4.1255016326904297</v>
      </c>
      <c r="J7" s="16">
        <v>19.092605590820298</v>
      </c>
    </row>
    <row r="8" spans="1:20">
      <c r="A8" s="2">
        <v>5</v>
      </c>
      <c r="B8" s="5"/>
      <c r="C8" s="5"/>
      <c r="D8" s="5"/>
      <c r="E8" s="5"/>
      <c r="F8" s="14"/>
      <c r="G8" s="14"/>
      <c r="H8" s="15"/>
      <c r="I8" s="15"/>
      <c r="J8" s="16"/>
    </row>
    <row r="9" spans="1:20">
      <c r="A9" s="2"/>
      <c r="B9" s="43" t="s">
        <v>22</v>
      </c>
      <c r="C9" s="43"/>
      <c r="D9" s="43"/>
      <c r="E9" s="43"/>
      <c r="F9" s="43"/>
      <c r="G9" s="43"/>
      <c r="H9" s="43"/>
      <c r="I9" s="43"/>
      <c r="J9" s="44"/>
    </row>
    <row r="10" spans="1:20">
      <c r="A10" s="2">
        <v>1</v>
      </c>
      <c r="B10" s="5">
        <v>6.1143226623535103</v>
      </c>
      <c r="C10" s="5">
        <v>1.3791410923004099</v>
      </c>
      <c r="D10" s="5">
        <v>6.3603191375732404</v>
      </c>
      <c r="E10" s="5">
        <v>1.4443650245666499</v>
      </c>
      <c r="F10" s="14">
        <v>7.4934635162353498</v>
      </c>
      <c r="G10" s="14">
        <v>7.8046841621398899</v>
      </c>
      <c r="H10" s="15">
        <v>12.474641799926699</v>
      </c>
      <c r="I10" s="15">
        <v>2.8235061168670601</v>
      </c>
      <c r="J10" s="16">
        <v>15.298148155212401</v>
      </c>
      <c r="L10" s="25">
        <f>(B10-B4)/B4</f>
        <v>-0.1013747721403597</v>
      </c>
      <c r="M10" s="25">
        <f t="shared" ref="M10:T13" si="0">(C10-C4)/C4</f>
        <v>-8.714127284154112E-2</v>
      </c>
      <c r="N10" s="25">
        <f t="shared" si="0"/>
        <v>-2.8413602050486972E-2</v>
      </c>
      <c r="O10" s="25">
        <f t="shared" si="0"/>
        <v>-3.9217633531829967E-3</v>
      </c>
      <c r="P10" s="25">
        <f t="shared" si="0"/>
        <v>-9.8788569320805944E-2</v>
      </c>
      <c r="Q10" s="25">
        <f t="shared" si="0"/>
        <v>-2.3972285589143771E-2</v>
      </c>
      <c r="R10" s="25">
        <f t="shared" si="0"/>
        <v>-6.5598498398234381E-2</v>
      </c>
      <c r="S10" s="25">
        <f t="shared" si="0"/>
        <v>-4.6385181169730491E-2</v>
      </c>
      <c r="T10" s="25">
        <f t="shared" si="0"/>
        <v>-6.2110878476385863E-2</v>
      </c>
    </row>
    <row r="11" spans="1:20">
      <c r="A11" s="2">
        <v>2</v>
      </c>
      <c r="B11" s="5">
        <v>8.3568925857543892</v>
      </c>
      <c r="C11" s="5">
        <v>1.74023330211639</v>
      </c>
      <c r="D11" s="5">
        <v>7.9157934188842702</v>
      </c>
      <c r="E11" s="5">
        <v>1.8684437274932799</v>
      </c>
      <c r="F11" s="14">
        <v>10.09712600708</v>
      </c>
      <c r="G11" s="14">
        <v>9.7842369079589808</v>
      </c>
      <c r="H11" s="15">
        <v>16.272686004638601</v>
      </c>
      <c r="I11" s="15">
        <v>3.6086769104003902</v>
      </c>
      <c r="J11" s="16">
        <v>19.881362915038999</v>
      </c>
      <c r="L11" s="25">
        <f t="shared" ref="L11:L13" si="1">(B11-B5)/B5</f>
        <v>-2.4130194894414294E-4</v>
      </c>
      <c r="M11" s="25">
        <f t="shared" si="0"/>
        <v>-1.5705282312570661E-2</v>
      </c>
      <c r="N11" s="25">
        <f t="shared" si="0"/>
        <v>-2.0401440970894951E-2</v>
      </c>
      <c r="O11" s="25">
        <f t="shared" si="0"/>
        <v>-2.0780494631474591E-2</v>
      </c>
      <c r="P11" s="25">
        <f t="shared" si="0"/>
        <v>-2.9410947622801331E-3</v>
      </c>
      <c r="Q11" s="25">
        <f t="shared" si="0"/>
        <v>-2.0473826608813982E-2</v>
      </c>
      <c r="R11" s="25">
        <f t="shared" si="0"/>
        <v>-1.0150754188623842E-2</v>
      </c>
      <c r="S11" s="25">
        <f t="shared" si="0"/>
        <v>-1.8339596307329609E-2</v>
      </c>
      <c r="T11" s="25">
        <f t="shared" si="0"/>
        <v>-1.1647201565352214E-2</v>
      </c>
    </row>
    <row r="12" spans="1:20">
      <c r="A12" s="2">
        <v>3</v>
      </c>
      <c r="B12" s="5">
        <v>7.9787845611572203</v>
      </c>
      <c r="C12" s="5">
        <v>2.0075795650482098</v>
      </c>
      <c r="D12" s="5">
        <v>7.1511702537536603</v>
      </c>
      <c r="E12" s="5">
        <v>1.7779524326324401</v>
      </c>
      <c r="F12" s="14">
        <v>9.9863643646240199</v>
      </c>
      <c r="G12" s="14">
        <v>8.9291229248046804</v>
      </c>
      <c r="H12" s="15">
        <v>15.129955291748001</v>
      </c>
      <c r="I12" s="15">
        <v>3.7855319976806601</v>
      </c>
      <c r="J12" s="16">
        <v>18.9154872894287</v>
      </c>
      <c r="L12" s="25">
        <f t="shared" si="1"/>
        <v>5.6744710315938272E-2</v>
      </c>
      <c r="M12" s="25">
        <f t="shared" si="0"/>
        <v>6.3885777437174524E-2</v>
      </c>
      <c r="N12" s="25">
        <f t="shared" si="0"/>
        <v>2.2133621640012421E-2</v>
      </c>
      <c r="O12" s="25">
        <f t="shared" si="0"/>
        <v>6.3746115050977742E-2</v>
      </c>
      <c r="P12" s="25">
        <f t="shared" si="0"/>
        <v>5.8172569811954747E-2</v>
      </c>
      <c r="Q12" s="25">
        <f t="shared" si="0"/>
        <v>3.0157889420852096E-2</v>
      </c>
      <c r="R12" s="25">
        <f t="shared" si="0"/>
        <v>4.0098266090741436E-2</v>
      </c>
      <c r="S12" s="25">
        <f t="shared" si="0"/>
        <v>6.382021321600638E-2</v>
      </c>
      <c r="T12" s="25">
        <f t="shared" si="0"/>
        <v>4.4760680308486026E-2</v>
      </c>
    </row>
    <row r="13" spans="1:20">
      <c r="A13" s="2">
        <v>4</v>
      </c>
      <c r="B13" s="5">
        <v>6.0492830276489196</v>
      </c>
      <c r="C13" s="5">
        <v>1.7160953283309901</v>
      </c>
      <c r="D13" s="5">
        <v>5.8423500061035103</v>
      </c>
      <c r="E13" s="5">
        <v>1.6814874410629199</v>
      </c>
      <c r="F13" s="14">
        <v>7.7653784751892001</v>
      </c>
      <c r="G13" s="14">
        <v>7.5238375663757298</v>
      </c>
      <c r="H13" s="15">
        <v>11.891633033752401</v>
      </c>
      <c r="I13" s="15">
        <v>3.39758276939392</v>
      </c>
      <c r="J13" s="16">
        <v>15.289216041564901</v>
      </c>
      <c r="L13" s="25">
        <f t="shared" si="1"/>
        <v>-0.2116137560136811</v>
      </c>
      <c r="M13" s="25">
        <f t="shared" si="0"/>
        <v>-0.17629042474484288</v>
      </c>
      <c r="N13" s="25">
        <f t="shared" si="0"/>
        <v>-0.19903180110790153</v>
      </c>
      <c r="O13" s="25">
        <f t="shared" si="0"/>
        <v>-0.17660001947392237</v>
      </c>
      <c r="P13" s="25">
        <f t="shared" si="0"/>
        <v>-0.20407082142507418</v>
      </c>
      <c r="Q13" s="25">
        <f t="shared" si="0"/>
        <v>-0.19412525585423304</v>
      </c>
      <c r="R13" s="25">
        <f t="shared" si="0"/>
        <v>-0.20548203132556389</v>
      </c>
      <c r="S13" s="25">
        <f t="shared" si="0"/>
        <v>-0.17644372202606554</v>
      </c>
      <c r="T13" s="25">
        <f t="shared" si="0"/>
        <v>-0.19920746443764925</v>
      </c>
    </row>
    <row r="14" spans="1:20">
      <c r="A14" s="2">
        <v>5</v>
      </c>
      <c r="B14" s="5">
        <v>8.9277925491333008</v>
      </c>
      <c r="C14" s="5">
        <v>2.0985193252563401</v>
      </c>
      <c r="D14" s="5">
        <v>9.3799095153808594</v>
      </c>
      <c r="E14" s="5">
        <v>2.0681595802307098</v>
      </c>
      <c r="F14" s="14">
        <v>11.0263118743896</v>
      </c>
      <c r="G14" s="14">
        <v>11.4480686187744</v>
      </c>
      <c r="H14" s="15">
        <v>18.307701110839801</v>
      </c>
      <c r="I14" s="15">
        <v>4.1666789054870597</v>
      </c>
      <c r="J14" s="16">
        <v>22.474380493163999</v>
      </c>
    </row>
    <row r="15" spans="1:20" ht="14.4" thickBot="1">
      <c r="A15" s="2"/>
      <c r="B15" s="43" t="s">
        <v>24</v>
      </c>
      <c r="C15" s="43"/>
      <c r="D15" s="43"/>
      <c r="E15" s="43"/>
      <c r="F15" s="43"/>
      <c r="G15" s="43"/>
      <c r="H15" s="43"/>
      <c r="I15" s="43"/>
      <c r="J15" s="44"/>
      <c r="K15" s="3" t="s">
        <v>1</v>
      </c>
      <c r="L15" s="8">
        <f>AVERAGE(L10:L14)</f>
        <v>-6.4121279946761672E-2</v>
      </c>
      <c r="M15" s="8">
        <f>AVERAGE(M10:M14)</f>
        <v>-5.3812800615445036E-2</v>
      </c>
      <c r="N15" s="8">
        <f t="shared" ref="N15:T15" si="2">AVERAGE(N10:N14)</f>
        <v>-5.6428305622317758E-2</v>
      </c>
      <c r="O15" s="8">
        <f t="shared" si="2"/>
        <v>-3.4389040601900553E-2</v>
      </c>
      <c r="P15" s="21">
        <f t="shared" si="2"/>
        <v>-6.1906978924051378E-2</v>
      </c>
      <c r="Q15" s="21">
        <f t="shared" si="2"/>
        <v>-5.2103369657834672E-2</v>
      </c>
      <c r="R15" s="22">
        <f t="shared" si="2"/>
        <v>-6.0283254455420168E-2</v>
      </c>
      <c r="S15" s="22">
        <f t="shared" si="2"/>
        <v>-4.433707157177981E-2</v>
      </c>
      <c r="T15" s="23">
        <f t="shared" si="2"/>
        <v>-5.7051216042725325E-2</v>
      </c>
    </row>
    <row r="16" spans="1:20">
      <c r="A16" s="2">
        <v>1</v>
      </c>
      <c r="B16" s="5">
        <v>6.0390782356262198</v>
      </c>
      <c r="C16" s="5">
        <v>1.36420345306396</v>
      </c>
      <c r="D16" s="5">
        <v>6.1866607666015598</v>
      </c>
      <c r="E16" s="5">
        <v>1.3874096870422301</v>
      </c>
      <c r="F16" s="14">
        <v>7.4032816886901802</v>
      </c>
      <c r="G16" s="14">
        <v>7.5740704536437899</v>
      </c>
      <c r="H16" s="15">
        <v>12.2257385253906</v>
      </c>
      <c r="I16" s="15">
        <v>2.7516131401061998</v>
      </c>
      <c r="J16" s="16">
        <v>14.977352142333901</v>
      </c>
      <c r="L16" s="25">
        <f>(B16-B4)/B4</f>
        <v>-0.1124334852385907</v>
      </c>
      <c r="M16" s="25">
        <f t="shared" ref="M16:T19" si="3">(C16-C4)/C4</f>
        <v>-9.7028552987326044E-2</v>
      </c>
      <c r="N16" s="25">
        <f t="shared" si="3"/>
        <v>-5.4941219215076539E-2</v>
      </c>
      <c r="O16" s="25">
        <f t="shared" si="3"/>
        <v>-4.3199903715221727E-2</v>
      </c>
      <c r="P16" s="25">
        <f t="shared" si="3"/>
        <v>-0.10963440765005926</v>
      </c>
      <c r="Q16" s="25">
        <f t="shared" si="3"/>
        <v>-5.2812065154745819E-2</v>
      </c>
      <c r="R16" s="25">
        <f t="shared" si="3"/>
        <v>-8.4242367874430013E-2</v>
      </c>
      <c r="S16" s="25">
        <f t="shared" si="3"/>
        <v>-7.0666413499784086E-2</v>
      </c>
      <c r="T16" s="25">
        <f t="shared" si="3"/>
        <v>-8.1778036073129431E-2</v>
      </c>
    </row>
    <row r="17" spans="1:20">
      <c r="A17" s="2">
        <v>2</v>
      </c>
      <c r="B17" s="5">
        <v>7.8150701522827104</v>
      </c>
      <c r="C17" s="5">
        <v>1.64944195747375</v>
      </c>
      <c r="D17" s="5">
        <v>7.4253482818603498</v>
      </c>
      <c r="E17" s="5">
        <v>1.7216169834136901</v>
      </c>
      <c r="F17" s="14">
        <v>9.4645118713378906</v>
      </c>
      <c r="G17" s="14">
        <v>9.1469650268554599</v>
      </c>
      <c r="H17" s="15">
        <v>15.240418434143001</v>
      </c>
      <c r="I17" s="15">
        <v>3.3710589408874498</v>
      </c>
      <c r="J17" s="16">
        <v>18.611476898193299</v>
      </c>
      <c r="L17" s="25">
        <f t="shared" ref="L17:L19" si="4">(B17-B5)/B5</f>
        <v>-6.5061052245351844E-2</v>
      </c>
      <c r="M17" s="25">
        <f t="shared" si="3"/>
        <v>-6.7057845692898702E-2</v>
      </c>
      <c r="N17" s="25">
        <f t="shared" si="3"/>
        <v>-8.1095211523990351E-2</v>
      </c>
      <c r="O17" s="25">
        <f t="shared" si="3"/>
        <v>-9.7729888181248559E-2</v>
      </c>
      <c r="P17" s="25">
        <f t="shared" si="3"/>
        <v>-6.5409717732683392E-2</v>
      </c>
      <c r="Q17" s="25">
        <f t="shared" si="3"/>
        <v>-8.427282217476964E-2</v>
      </c>
      <c r="R17" s="25">
        <f t="shared" si="3"/>
        <v>-7.2942433192283468E-2</v>
      </c>
      <c r="S17" s="25">
        <f t="shared" si="3"/>
        <v>-8.2978287347926255E-2</v>
      </c>
      <c r="T17" s="25">
        <f t="shared" si="3"/>
        <v>-7.4776444958071273E-2</v>
      </c>
    </row>
    <row r="18" spans="1:20">
      <c r="A18" s="2">
        <v>3</v>
      </c>
      <c r="B18" s="5">
        <v>7.3799724578857404</v>
      </c>
      <c r="C18" s="5">
        <v>1.8453855514526301</v>
      </c>
      <c r="D18" s="5">
        <v>6.8892221450805602</v>
      </c>
      <c r="E18" s="5">
        <v>1.7000768184661801</v>
      </c>
      <c r="F18" s="14">
        <v>9.22535800933837</v>
      </c>
      <c r="G18" s="14">
        <v>8.5892992019653303</v>
      </c>
      <c r="H18" s="15">
        <v>14.2691946029663</v>
      </c>
      <c r="I18" s="15">
        <v>3.5454623699188201</v>
      </c>
      <c r="J18" s="16">
        <v>17.8146572113037</v>
      </c>
      <c r="L18" s="25">
        <f t="shared" si="4"/>
        <v>-2.2564552611887854E-2</v>
      </c>
      <c r="M18" s="25">
        <f t="shared" si="3"/>
        <v>-2.2066434497023585E-2</v>
      </c>
      <c r="N18" s="25">
        <f t="shared" si="3"/>
        <v>-1.5307239016220331E-2</v>
      </c>
      <c r="O18" s="25">
        <f t="shared" si="3"/>
        <v>1.7153258849580355E-2</v>
      </c>
      <c r="P18" s="25">
        <f t="shared" si="3"/>
        <v>-2.2464989685521457E-2</v>
      </c>
      <c r="Q18" s="25">
        <f t="shared" si="3"/>
        <v>-9.0477629196300657E-3</v>
      </c>
      <c r="R18" s="25">
        <f t="shared" si="3"/>
        <v>-1.9074129508418736E-2</v>
      </c>
      <c r="S18" s="25">
        <f t="shared" si="3"/>
        <v>-3.6447884663891438E-3</v>
      </c>
      <c r="T18" s="25">
        <f t="shared" si="3"/>
        <v>-1.6041558815888923E-2</v>
      </c>
    </row>
    <row r="19" spans="1:20">
      <c r="A19" s="2">
        <v>4</v>
      </c>
      <c r="B19" s="5">
        <v>5.8985333442687899</v>
      </c>
      <c r="C19" s="5">
        <v>1.7078833580017001</v>
      </c>
      <c r="D19" s="5">
        <v>5.7784161567687899</v>
      </c>
      <c r="E19" s="5">
        <v>1.6917990446090601</v>
      </c>
      <c r="F19" s="14">
        <v>7.6064167022704998</v>
      </c>
      <c r="G19" s="14">
        <v>7.4702153205871502</v>
      </c>
      <c r="H19" s="15">
        <v>11.6769495010375</v>
      </c>
      <c r="I19" s="15">
        <v>3.3996825218200599</v>
      </c>
      <c r="J19" s="16">
        <v>15.076631546020501</v>
      </c>
      <c r="L19" s="25">
        <f t="shared" si="4"/>
        <v>-0.23126054326416595</v>
      </c>
      <c r="M19" s="25">
        <f t="shared" si="3"/>
        <v>-0.18023209306610455</v>
      </c>
      <c r="N19" s="25">
        <f t="shared" si="3"/>
        <v>-0.20779693501743648</v>
      </c>
      <c r="O19" s="25">
        <f t="shared" si="3"/>
        <v>-0.17155057696740131</v>
      </c>
      <c r="P19" s="25">
        <f t="shared" si="3"/>
        <v>-0.22036395043974366</v>
      </c>
      <c r="Q19" s="25">
        <f t="shared" si="3"/>
        <v>-0.19986870967340006</v>
      </c>
      <c r="R19" s="25">
        <f t="shared" si="3"/>
        <v>-0.21982572355323024</v>
      </c>
      <c r="S19" s="25">
        <f t="shared" si="3"/>
        <v>-0.17593475302954362</v>
      </c>
      <c r="T19" s="25">
        <f t="shared" si="3"/>
        <v>-0.21034185332622557</v>
      </c>
    </row>
    <row r="20" spans="1:20">
      <c r="A20" s="2">
        <v>5</v>
      </c>
      <c r="B20" s="5">
        <v>8.7376384735107404</v>
      </c>
      <c r="C20" s="5">
        <v>2.0648791790008501</v>
      </c>
      <c r="D20" s="5">
        <v>9.1827507019042898</v>
      </c>
      <c r="E20" s="5">
        <v>2.0610046386718701</v>
      </c>
      <c r="F20" s="14">
        <v>10.802517890930099</v>
      </c>
      <c r="G20" s="14">
        <v>11.243755340576101</v>
      </c>
      <c r="H20" s="15">
        <v>17.920389175415</v>
      </c>
      <c r="I20" s="15">
        <v>4.1258840560912997</v>
      </c>
      <c r="J20" s="16">
        <v>22.046272277831999</v>
      </c>
      <c r="R20" s="26"/>
      <c r="S20" s="26"/>
    </row>
    <row r="21" spans="1:20" ht="14.4" thickBot="1">
      <c r="A21" s="2"/>
      <c r="B21" s="45" t="s">
        <v>12</v>
      </c>
      <c r="C21" s="45"/>
      <c r="D21" s="45"/>
      <c r="E21" s="45"/>
      <c r="F21" s="45"/>
      <c r="G21" s="45"/>
      <c r="H21" s="45"/>
      <c r="I21" s="45"/>
      <c r="J21" s="46"/>
      <c r="K21" s="3" t="s">
        <v>1</v>
      </c>
      <c r="L21" s="8">
        <f>AVERAGE(L16:L20)</f>
        <v>-0.10782990833999909</v>
      </c>
      <c r="M21" s="8">
        <f>AVERAGE(M16:M20)</f>
        <v>-9.1596231560838209E-2</v>
      </c>
      <c r="N21" s="8">
        <f t="shared" ref="N21:T21" si="5">AVERAGE(N16:N20)</f>
        <v>-8.9785151193180923E-2</v>
      </c>
      <c r="O21" s="8">
        <f t="shared" si="5"/>
        <v>-7.383177750357281E-2</v>
      </c>
      <c r="P21" s="21">
        <f t="shared" si="5"/>
        <v>-0.10446826637700195</v>
      </c>
      <c r="Q21" s="21">
        <f t="shared" si="5"/>
        <v>-8.6500339980636387E-2</v>
      </c>
      <c r="R21" s="22">
        <f t="shared" si="5"/>
        <v>-9.9021163532090617E-2</v>
      </c>
      <c r="S21" s="22">
        <f t="shared" si="5"/>
        <v>-8.3306060585910779E-2</v>
      </c>
      <c r="T21" s="23">
        <f t="shared" si="5"/>
        <v>-9.5734473293328792E-2</v>
      </c>
    </row>
    <row r="22" spans="1:20">
      <c r="A22" s="2">
        <v>1</v>
      </c>
      <c r="B22" s="6">
        <f t="shared" ref="B22:J26" si="6">(B16-B10)/B10</f>
        <v>-1.2306257108506535E-2</v>
      </c>
      <c r="C22" s="6">
        <f t="shared" si="6"/>
        <v>-1.0831117512084251E-2</v>
      </c>
      <c r="D22" s="6">
        <f t="shared" si="6"/>
        <v>-2.730340525616131E-2</v>
      </c>
      <c r="E22" s="6">
        <f t="shared" si="6"/>
        <v>-3.9432786418729597E-2</v>
      </c>
      <c r="F22" s="17">
        <f t="shared" si="6"/>
        <v>-1.2034732317009548E-2</v>
      </c>
      <c r="G22" s="17">
        <f t="shared" si="6"/>
        <v>-2.9548115427244944E-2</v>
      </c>
      <c r="H22" s="18">
        <f t="shared" si="6"/>
        <v>-1.9952739207113875E-2</v>
      </c>
      <c r="I22" s="18">
        <f t="shared" si="6"/>
        <v>-2.5462306007196518E-2</v>
      </c>
      <c r="J22" s="19">
        <f t="shared" si="6"/>
        <v>-2.0969597733252292E-2</v>
      </c>
    </row>
    <row r="23" spans="1:20">
      <c r="A23" s="2">
        <v>2</v>
      </c>
      <c r="B23" s="6">
        <f t="shared" si="6"/>
        <v>-6.4835395203630908E-2</v>
      </c>
      <c r="C23" s="6">
        <f t="shared" si="6"/>
        <v>-5.2171938401721123E-2</v>
      </c>
      <c r="D23" s="6">
        <f t="shared" si="6"/>
        <v>-6.1957798930665955E-2</v>
      </c>
      <c r="E23" s="6">
        <f t="shared" si="6"/>
        <v>-7.8582374154009899E-2</v>
      </c>
      <c r="F23" s="17">
        <f t="shared" si="6"/>
        <v>-6.2652891060141949E-2</v>
      </c>
      <c r="G23" s="17">
        <f t="shared" si="6"/>
        <v>-6.5132507225487621E-2</v>
      </c>
      <c r="H23" s="18">
        <f t="shared" si="6"/>
        <v>-6.3435598167465884E-2</v>
      </c>
      <c r="I23" s="18">
        <f t="shared" si="6"/>
        <v>-6.5846285331921314E-2</v>
      </c>
      <c r="J23" s="19">
        <f t="shared" si="6"/>
        <v>-6.3873187279585894E-2</v>
      </c>
    </row>
    <row r="24" spans="1:20">
      <c r="A24" s="2">
        <v>3</v>
      </c>
      <c r="B24" s="6">
        <f t="shared" si="6"/>
        <v>-7.5050541681079039E-2</v>
      </c>
      <c r="C24" s="6">
        <f t="shared" si="6"/>
        <v>-8.0790827133013193E-2</v>
      </c>
      <c r="D24" s="6">
        <f t="shared" si="6"/>
        <v>-3.6630103798130545E-2</v>
      </c>
      <c r="E24" s="6">
        <f t="shared" si="6"/>
        <v>-4.3800729837837782E-2</v>
      </c>
      <c r="F24" s="17">
        <f t="shared" si="6"/>
        <v>-7.6204545267891527E-2</v>
      </c>
      <c r="G24" s="17">
        <f t="shared" si="6"/>
        <v>-3.805790621331194E-2</v>
      </c>
      <c r="H24" s="18">
        <f t="shared" si="6"/>
        <v>-5.6891158776336027E-2</v>
      </c>
      <c r="I24" s="18">
        <f t="shared" si="6"/>
        <v>-6.3417672313674026E-2</v>
      </c>
      <c r="J24" s="19">
        <f t="shared" si="6"/>
        <v>-5.819728888191112E-2</v>
      </c>
    </row>
    <row r="25" spans="1:20">
      <c r="A25" s="2">
        <v>4</v>
      </c>
      <c r="B25" s="6">
        <f t="shared" si="6"/>
        <v>-2.492025628344904E-2</v>
      </c>
      <c r="C25" s="6">
        <f t="shared" si="6"/>
        <v>-4.7852646608371411E-3</v>
      </c>
      <c r="D25" s="6">
        <f t="shared" si="6"/>
        <v>-1.0943173426434324E-2</v>
      </c>
      <c r="E25" s="7">
        <f t="shared" si="6"/>
        <v>6.1324297133149288E-3</v>
      </c>
      <c r="F25" s="17">
        <f t="shared" si="6"/>
        <v>-2.0470576344294313E-2</v>
      </c>
      <c r="G25" s="17">
        <f t="shared" si="6"/>
        <v>-7.1269807881311894E-3</v>
      </c>
      <c r="H25" s="18">
        <f t="shared" si="6"/>
        <v>-1.8053326410725715E-2</v>
      </c>
      <c r="I25" s="20">
        <f t="shared" si="6"/>
        <v>6.1801361987554374E-4</v>
      </c>
      <c r="J25" s="19">
        <f t="shared" si="6"/>
        <v>-1.390421163298842E-2</v>
      </c>
    </row>
    <row r="26" spans="1:20">
      <c r="A26" s="2">
        <v>5</v>
      </c>
      <c r="B26" s="6">
        <f t="shared" si="6"/>
        <v>-2.1299114487267103E-2</v>
      </c>
      <c r="C26" s="6">
        <f t="shared" si="6"/>
        <v>-1.6030420044562045E-2</v>
      </c>
      <c r="D26" s="6">
        <f t="shared" si="6"/>
        <v>-2.1019266033779457E-2</v>
      </c>
      <c r="E26" s="6">
        <f t="shared" si="6"/>
        <v>-3.4595693810249937E-3</v>
      </c>
      <c r="F26" s="17">
        <f t="shared" si="6"/>
        <v>-2.0296358928437255E-2</v>
      </c>
      <c r="G26" s="17">
        <f t="shared" si="6"/>
        <v>-1.7846964846387536E-2</v>
      </c>
      <c r="H26" s="18">
        <f t="shared" si="6"/>
        <v>-2.1155683779187202E-2</v>
      </c>
      <c r="I26" s="18">
        <f t="shared" si="6"/>
        <v>-9.7907350964907807E-3</v>
      </c>
      <c r="J26" s="19">
        <f t="shared" si="6"/>
        <v>-1.9048721519252392E-2</v>
      </c>
    </row>
    <row r="27" spans="1:20" ht="14.4" thickBot="1">
      <c r="A27" s="3" t="s">
        <v>1</v>
      </c>
      <c r="B27" s="8">
        <f>AVERAGE(B22:B26)</f>
        <v>-3.9682312952786528E-2</v>
      </c>
      <c r="C27" s="8">
        <f>AVERAGE(C22:C26)</f>
        <v>-3.2921913550443549E-2</v>
      </c>
      <c r="D27" s="8">
        <f t="shared" ref="D27:J27" si="7">AVERAGE(D22:D26)</f>
        <v>-3.1570749489034315E-2</v>
      </c>
      <c r="E27" s="8">
        <f t="shared" si="7"/>
        <v>-3.1828606015657471E-2</v>
      </c>
      <c r="F27" s="21">
        <f t="shared" si="7"/>
        <v>-3.8331820783554918E-2</v>
      </c>
      <c r="G27" s="21">
        <f t="shared" si="7"/>
        <v>-3.1542494900112641E-2</v>
      </c>
      <c r="H27" s="22">
        <f t="shared" si="7"/>
        <v>-3.5897701268165737E-2</v>
      </c>
      <c r="I27" s="22">
        <f t="shared" si="7"/>
        <v>-3.2779797025881421E-2</v>
      </c>
      <c r="J27" s="23">
        <f t="shared" si="7"/>
        <v>-3.5198601409398018E-2</v>
      </c>
    </row>
    <row r="32" spans="1:20" ht="14.4" thickBot="1"/>
    <row r="33" spans="2:27" ht="14.4" thickBot="1">
      <c r="B33" s="1"/>
      <c r="C33" s="2" t="s">
        <v>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/>
      <c r="J33" s="2">
        <v>1</v>
      </c>
      <c r="K33" s="2">
        <v>2</v>
      </c>
      <c r="L33" s="2">
        <v>3</v>
      </c>
      <c r="M33" s="2">
        <v>4</v>
      </c>
      <c r="N33" s="2">
        <v>5</v>
      </c>
      <c r="O33" s="2"/>
      <c r="P33" s="2">
        <v>1</v>
      </c>
      <c r="Q33" s="2">
        <v>2</v>
      </c>
      <c r="R33" s="2">
        <v>3</v>
      </c>
      <c r="S33" s="2">
        <v>4</v>
      </c>
      <c r="T33" s="2">
        <v>5</v>
      </c>
      <c r="U33" s="2"/>
      <c r="V33" s="2">
        <v>1</v>
      </c>
      <c r="W33" s="2">
        <v>2</v>
      </c>
      <c r="X33" s="2">
        <v>3</v>
      </c>
      <c r="Y33" s="2">
        <v>4</v>
      </c>
      <c r="Z33" s="2">
        <v>5</v>
      </c>
      <c r="AA33" s="3" t="s">
        <v>1</v>
      </c>
    </row>
    <row r="34" spans="2:27" ht="14.4" thickBot="1">
      <c r="B34" s="9" t="s">
        <v>3</v>
      </c>
      <c r="C34" s="43" t="s">
        <v>20</v>
      </c>
      <c r="D34" s="5">
        <v>6.1077551841735804</v>
      </c>
      <c r="E34" s="5">
        <v>6.8825173377990696</v>
      </c>
      <c r="F34" s="5">
        <v>6.7213201522827104</v>
      </c>
      <c r="G34" s="5">
        <v>7.6244134902954102</v>
      </c>
      <c r="H34" s="5">
        <v>7.0753507614135698</v>
      </c>
      <c r="I34" s="43" t="s">
        <v>22</v>
      </c>
      <c r="J34" s="5">
        <v>6.4964847564697203</v>
      </c>
      <c r="K34" s="5">
        <v>7.4403600692748997</v>
      </c>
      <c r="L34" s="5">
        <v>6.3776321411132804</v>
      </c>
      <c r="M34" s="5">
        <v>6.8175916671752903</v>
      </c>
      <c r="N34" s="5">
        <v>7.4065694808959899</v>
      </c>
      <c r="O34" s="43" t="s">
        <v>24</v>
      </c>
      <c r="P34" s="5">
        <v>6.0541238784790004</v>
      </c>
      <c r="Q34" s="5">
        <v>7.3615121841430602</v>
      </c>
      <c r="R34" s="5">
        <v>6.2768559455871502</v>
      </c>
      <c r="S34" s="5">
        <v>6.6649103164672798</v>
      </c>
      <c r="T34" s="5">
        <v>7.3703951835632298</v>
      </c>
      <c r="U34" s="45" t="s">
        <v>12</v>
      </c>
      <c r="V34" s="6">
        <f t="shared" ref="V34:V42" si="8">(P34-J34)/J34</f>
        <v>-6.8092344486790579E-2</v>
      </c>
      <c r="W34" s="6">
        <f t="shared" ref="W34:W42" si="9">(Q34-K34)/K34</f>
        <v>-1.0597321150819468E-2</v>
      </c>
      <c r="X34" s="6">
        <f t="shared" ref="X34:X42" si="10">(R34-L34)/L34</f>
        <v>-1.5801506467655668E-2</v>
      </c>
      <c r="Y34" s="6">
        <f t="shared" ref="Y34:Y42" si="11">(S34-M34)/M34</f>
        <v>-2.2395203198092153E-2</v>
      </c>
      <c r="Z34" s="6">
        <f t="shared" ref="Z34:Z42" si="12">(T34-N34)/N34</f>
        <v>-4.8840826277355099E-3</v>
      </c>
      <c r="AA34" s="8">
        <f t="shared" ref="AA34:AA42" si="13">AVERAGE(V34:Z34)</f>
        <v>-2.4354091586218676E-2</v>
      </c>
    </row>
    <row r="35" spans="2:27" ht="14.4" thickBot="1">
      <c r="B35" s="4" t="s">
        <v>4</v>
      </c>
      <c r="C35" s="43"/>
      <c r="D35" s="5">
        <v>1.3725026845932</v>
      </c>
      <c r="E35" s="5">
        <v>1.4777319431304901</v>
      </c>
      <c r="F35" s="5">
        <v>1.79503965377807</v>
      </c>
      <c r="G35" s="5">
        <v>2.1079626083374001</v>
      </c>
      <c r="H35" s="5">
        <v>1.66884589195251</v>
      </c>
      <c r="I35" s="43"/>
      <c r="J35" s="5">
        <v>1.39510917663574</v>
      </c>
      <c r="K35" s="5">
        <v>1.6566793918609599</v>
      </c>
      <c r="L35" s="5">
        <v>1.57077872753143</v>
      </c>
      <c r="M35" s="5">
        <v>1.8850901126861499</v>
      </c>
      <c r="N35" s="5">
        <v>1.7480446100234901</v>
      </c>
      <c r="O35" s="43"/>
      <c r="P35" s="5">
        <v>1.31044697761535</v>
      </c>
      <c r="Q35" s="5">
        <v>1.5759310722351001</v>
      </c>
      <c r="R35" s="5">
        <v>1.5879052877426101</v>
      </c>
      <c r="S35" s="5">
        <v>1.93454337120056</v>
      </c>
      <c r="T35" s="5">
        <v>1.7063395977020199</v>
      </c>
      <c r="U35" s="45"/>
      <c r="V35" s="6">
        <f t="shared" si="8"/>
        <v>-6.0684999022477995E-2</v>
      </c>
      <c r="W35" s="6">
        <f t="shared" si="9"/>
        <v>-4.8741066027962507E-2</v>
      </c>
      <c r="X35" s="6">
        <f t="shared" si="10"/>
        <v>1.0903229023285457E-2</v>
      </c>
      <c r="Y35" s="6">
        <f t="shared" si="11"/>
        <v>2.6233896290475945E-2</v>
      </c>
      <c r="Z35" s="6">
        <f t="shared" si="12"/>
        <v>-2.385809382800004E-2</v>
      </c>
      <c r="AA35" s="8">
        <f t="shared" si="13"/>
        <v>-1.9229406712935829E-2</v>
      </c>
    </row>
    <row r="36" spans="2:27" ht="14.4" thickBot="1">
      <c r="B36" s="4" t="s">
        <v>5</v>
      </c>
      <c r="C36" s="43"/>
      <c r="D36" s="5">
        <v>5.9961090087890598</v>
      </c>
      <c r="E36" s="5">
        <v>7.2585787773132298</v>
      </c>
      <c r="F36" s="5">
        <v>6.1223602294921804</v>
      </c>
      <c r="G36" s="5">
        <v>6.9665894508361799</v>
      </c>
      <c r="H36" s="5">
        <v>7.5080204010009703</v>
      </c>
      <c r="I36" s="43"/>
      <c r="J36" s="5">
        <v>5.4452619552612296</v>
      </c>
      <c r="K36" s="5">
        <v>7.2000031471252397</v>
      </c>
      <c r="L36" s="5">
        <v>6.2669181823730398</v>
      </c>
      <c r="M36" s="5">
        <v>6.1477575302123997</v>
      </c>
      <c r="N36" s="5">
        <v>7.9214186668395996</v>
      </c>
      <c r="O36" s="43"/>
      <c r="P36" s="5">
        <v>5.6266136169433496</v>
      </c>
      <c r="Q36" s="5">
        <v>7.1589469909667898</v>
      </c>
      <c r="R36" s="5">
        <v>6.2087316513061497</v>
      </c>
      <c r="S36" s="5">
        <v>5.9998412132263104</v>
      </c>
      <c r="T36" s="5">
        <v>7.7100038528442303</v>
      </c>
      <c r="U36" s="45"/>
      <c r="V36" s="6">
        <f t="shared" si="8"/>
        <v>3.3304488043389258E-2</v>
      </c>
      <c r="W36" s="6">
        <f t="shared" si="9"/>
        <v>-5.7022414184419497E-3</v>
      </c>
      <c r="X36" s="6">
        <f t="shared" si="10"/>
        <v>-9.2847120982928015E-3</v>
      </c>
      <c r="Y36" s="6">
        <f t="shared" si="11"/>
        <v>-2.4060206711011736E-2</v>
      </c>
      <c r="Z36" s="6">
        <f t="shared" si="12"/>
        <v>-2.668900898779502E-2</v>
      </c>
      <c r="AA36" s="8">
        <f t="shared" si="13"/>
        <v>-6.4863362344304513E-3</v>
      </c>
    </row>
    <row r="37" spans="2:27" ht="14.4" thickBot="1">
      <c r="B37" s="10" t="s">
        <v>6</v>
      </c>
      <c r="C37" s="43"/>
      <c r="D37" s="5">
        <v>1.3660475015640201</v>
      </c>
      <c r="E37" s="5">
        <v>1.62142741680145</v>
      </c>
      <c r="F37" s="5">
        <v>1.6504489183425901</v>
      </c>
      <c r="G37" s="5">
        <v>1.97454333305358</v>
      </c>
      <c r="H37" s="5">
        <v>1.7618981599807699</v>
      </c>
      <c r="I37" s="43"/>
      <c r="J37" s="5">
        <v>1.2847101688385001</v>
      </c>
      <c r="K37" s="5">
        <v>1.61299204826354</v>
      </c>
      <c r="L37" s="5">
        <v>1.4984703063964799</v>
      </c>
      <c r="M37" s="5">
        <v>1.79040098190307</v>
      </c>
      <c r="N37" s="5">
        <v>1.8585081100463801</v>
      </c>
      <c r="O37" s="43"/>
      <c r="P37" s="5">
        <v>1.3098406791687001</v>
      </c>
      <c r="Q37" s="5">
        <v>1.6501700878143299</v>
      </c>
      <c r="R37" s="5">
        <v>1.5037990808486901</v>
      </c>
      <c r="S37" s="5">
        <v>1.82305431365966</v>
      </c>
      <c r="T37" s="5">
        <v>1.75563740730285</v>
      </c>
      <c r="U37" s="45"/>
      <c r="V37" s="6">
        <f t="shared" si="8"/>
        <v>1.9561229403920993E-2</v>
      </c>
      <c r="W37" s="6">
        <f t="shared" si="9"/>
        <v>2.3049115208480894E-2</v>
      </c>
      <c r="X37" s="6">
        <f t="shared" si="10"/>
        <v>3.5561428407779204E-3</v>
      </c>
      <c r="Y37" s="7">
        <f t="shared" si="11"/>
        <v>1.8237999245220383E-2</v>
      </c>
      <c r="Z37" s="6">
        <f t="shared" si="12"/>
        <v>-5.5351226172998973E-2</v>
      </c>
      <c r="AA37" s="8">
        <f t="shared" si="13"/>
        <v>1.8106521050802419E-3</v>
      </c>
    </row>
    <row r="38" spans="2:27" ht="14.4" thickBot="1">
      <c r="B38" s="11" t="s">
        <v>7</v>
      </c>
      <c r="C38" s="43"/>
      <c r="D38" s="14">
        <v>7.4802579879760698</v>
      </c>
      <c r="E38" s="14">
        <v>8.3602495193481392</v>
      </c>
      <c r="F38" s="14">
        <v>8.5163593292236293</v>
      </c>
      <c r="G38" s="14">
        <v>9.7323760986328107</v>
      </c>
      <c r="H38" s="14">
        <v>8.7441968917846609</v>
      </c>
      <c r="I38" s="43"/>
      <c r="J38" s="14">
        <v>7.8915939331054599</v>
      </c>
      <c r="K38" s="14">
        <v>9.0970392227172798</v>
      </c>
      <c r="L38" s="14">
        <v>7.9484109878540004</v>
      </c>
      <c r="M38" s="14">
        <v>8.7026815414428693</v>
      </c>
      <c r="N38" s="14">
        <v>9.1546144485473597</v>
      </c>
      <c r="O38" s="43"/>
      <c r="P38" s="14">
        <v>7.3645706176757804</v>
      </c>
      <c r="Q38" s="14">
        <v>8.9374427795410103</v>
      </c>
      <c r="R38" s="14">
        <v>7.8647613525390598</v>
      </c>
      <c r="S38" s="14">
        <v>8.5994539260864205</v>
      </c>
      <c r="T38" s="14">
        <v>9.0767345428466797</v>
      </c>
      <c r="U38" s="45"/>
      <c r="V38" s="17">
        <f t="shared" si="8"/>
        <v>-6.6782873003488147E-2</v>
      </c>
      <c r="W38" s="17">
        <f t="shared" si="9"/>
        <v>-1.7543778725029855E-2</v>
      </c>
      <c r="X38" s="17">
        <f t="shared" si="10"/>
        <v>-1.0524070212620595E-2</v>
      </c>
      <c r="Y38" s="17">
        <f t="shared" si="11"/>
        <v>-1.1861587128618995E-2</v>
      </c>
      <c r="Z38" s="17">
        <f t="shared" si="12"/>
        <v>-8.5071748393552391E-3</v>
      </c>
      <c r="AA38" s="21">
        <f t="shared" si="13"/>
        <v>-2.3043896781822566E-2</v>
      </c>
    </row>
    <row r="39" spans="2:27" ht="14.4" thickBot="1">
      <c r="B39" s="11" t="s">
        <v>8</v>
      </c>
      <c r="C39" s="43"/>
      <c r="D39" s="14">
        <v>7.3621563911437899</v>
      </c>
      <c r="E39" s="14">
        <v>8.8800058364868093</v>
      </c>
      <c r="F39" s="14">
        <v>7.7728090286254803</v>
      </c>
      <c r="G39" s="14">
        <v>8.9411325454711896</v>
      </c>
      <c r="H39" s="14">
        <v>9.2699184417724592</v>
      </c>
      <c r="I39" s="43"/>
      <c r="J39" s="14">
        <v>6.7299718856811497</v>
      </c>
      <c r="K39" s="14">
        <v>8.8129949569702095</v>
      </c>
      <c r="L39" s="14">
        <v>7.7653884887695304</v>
      </c>
      <c r="M39" s="14">
        <v>7.9381585121154696</v>
      </c>
      <c r="N39" s="14">
        <v>9.7799263000488192</v>
      </c>
      <c r="O39" s="43"/>
      <c r="P39" s="14">
        <v>6.9364542961120597</v>
      </c>
      <c r="Q39" s="14">
        <v>8.8091173171996999</v>
      </c>
      <c r="R39" s="14">
        <v>7.7125306129455504</v>
      </c>
      <c r="S39" s="14">
        <v>7.8228955268859801</v>
      </c>
      <c r="T39" s="14">
        <v>9.4656410217285103</v>
      </c>
      <c r="U39" s="45"/>
      <c r="V39" s="17">
        <f t="shared" si="8"/>
        <v>3.0681021249171474E-2</v>
      </c>
      <c r="W39" s="17">
        <f t="shared" si="9"/>
        <v>-4.3999114823534065E-4</v>
      </c>
      <c r="X39" s="17">
        <f t="shared" si="10"/>
        <v>-6.806855304203276E-3</v>
      </c>
      <c r="Y39" s="17">
        <f t="shared" si="11"/>
        <v>-1.4520116353631827E-2</v>
      </c>
      <c r="Z39" s="17">
        <f t="shared" si="12"/>
        <v>-3.2135751198732458E-2</v>
      </c>
      <c r="AA39" s="21">
        <f t="shared" si="13"/>
        <v>-4.6443385511262857E-3</v>
      </c>
    </row>
    <row r="40" spans="2:27" ht="14.4" thickBot="1">
      <c r="B40" s="12" t="s">
        <v>9</v>
      </c>
      <c r="C40" s="43"/>
      <c r="D40" s="15">
        <v>12.103864669799799</v>
      </c>
      <c r="E40" s="15">
        <v>14.141096115112299</v>
      </c>
      <c r="F40" s="15">
        <v>12.843680381774901</v>
      </c>
      <c r="G40" s="15">
        <v>14.5910034179687</v>
      </c>
      <c r="H40" s="15">
        <v>14.583371162414499</v>
      </c>
      <c r="I40" s="43"/>
      <c r="J40" s="15">
        <v>11.9417467117309</v>
      </c>
      <c r="K40" s="15">
        <v>14.640363693237299</v>
      </c>
      <c r="L40" s="15">
        <v>12.6445503234863</v>
      </c>
      <c r="M40" s="15">
        <v>12.965349197387599</v>
      </c>
      <c r="N40" s="15">
        <v>15.3279876708984</v>
      </c>
      <c r="O40" s="43"/>
      <c r="P40" s="15">
        <v>11.680737495422299</v>
      </c>
      <c r="Q40" s="15">
        <v>14.520459175109799</v>
      </c>
      <c r="R40" s="15">
        <v>12.485588073730399</v>
      </c>
      <c r="S40" s="15">
        <v>12.664751052856399</v>
      </c>
      <c r="T40" s="15">
        <v>15.0803985595703</v>
      </c>
      <c r="U40" s="45"/>
      <c r="V40" s="18">
        <f t="shared" si="8"/>
        <v>-2.1856870909194557E-2</v>
      </c>
      <c r="W40" s="18">
        <f t="shared" si="9"/>
        <v>-8.1899958662151624E-3</v>
      </c>
      <c r="X40" s="18">
        <f t="shared" si="10"/>
        <v>-1.2571601653610397E-2</v>
      </c>
      <c r="Y40" s="18">
        <f t="shared" si="11"/>
        <v>-2.3184731853714211E-2</v>
      </c>
      <c r="Z40" s="18">
        <f t="shared" si="12"/>
        <v>-1.6152747291033571E-2</v>
      </c>
      <c r="AA40" s="22">
        <f t="shared" si="13"/>
        <v>-1.639118951475358E-2</v>
      </c>
    </row>
    <row r="41" spans="2:27" ht="14.4" thickBot="1">
      <c r="B41" s="12" t="s">
        <v>10</v>
      </c>
      <c r="C41" s="43"/>
      <c r="D41" s="15">
        <v>2.7385501861572199</v>
      </c>
      <c r="E41" s="15">
        <v>3.09915924072265</v>
      </c>
      <c r="F41" s="15">
        <v>3.4454884529113698</v>
      </c>
      <c r="G41" s="15">
        <v>4.0825061798095703</v>
      </c>
      <c r="H41" s="15">
        <v>3.4307441711425701</v>
      </c>
      <c r="I41" s="43"/>
      <c r="J41" s="15">
        <v>2.6798193454742401</v>
      </c>
      <c r="K41" s="15">
        <v>3.2696714401245099</v>
      </c>
      <c r="L41" s="15">
        <v>3.0692491531371999</v>
      </c>
      <c r="M41" s="15">
        <v>3.6754910945892298</v>
      </c>
      <c r="N41" s="15">
        <v>3.6065526008605899</v>
      </c>
      <c r="O41" s="43"/>
      <c r="P41" s="15">
        <v>2.6202876567840501</v>
      </c>
      <c r="Q41" s="15">
        <v>3.22610116004943</v>
      </c>
      <c r="R41" s="15">
        <v>3.0917043685913002</v>
      </c>
      <c r="S41" s="15">
        <v>3.7575976848602202</v>
      </c>
      <c r="T41" s="15">
        <v>3.4619770050048801</v>
      </c>
      <c r="U41" s="45"/>
      <c r="V41" s="18">
        <f t="shared" si="8"/>
        <v>-2.22148141406356E-2</v>
      </c>
      <c r="W41" s="18">
        <f t="shared" si="9"/>
        <v>-1.3325583586288638E-2</v>
      </c>
      <c r="X41" s="18">
        <f t="shared" si="10"/>
        <v>7.3161917894960966E-3</v>
      </c>
      <c r="Y41" s="20">
        <f t="shared" si="11"/>
        <v>2.233894414595677E-2</v>
      </c>
      <c r="Z41" s="18">
        <f t="shared" si="12"/>
        <v>-4.0086922847378234E-2</v>
      </c>
      <c r="AA41" s="22">
        <f t="shared" si="13"/>
        <v>-9.1944369277699202E-3</v>
      </c>
    </row>
    <row r="42" spans="2:27">
      <c r="B42" s="13" t="s">
        <v>11</v>
      </c>
      <c r="C42" s="44"/>
      <c r="D42" s="16">
        <v>14.842414855956999</v>
      </c>
      <c r="E42" s="16">
        <v>17.240255355834901</v>
      </c>
      <c r="F42" s="16">
        <v>16.289169311523398</v>
      </c>
      <c r="G42" s="16">
        <v>18.673509597778299</v>
      </c>
      <c r="H42" s="16">
        <v>18.014114379882798</v>
      </c>
      <c r="I42" s="44"/>
      <c r="J42" s="16">
        <v>14.6215658187866</v>
      </c>
      <c r="K42" s="16">
        <v>17.9100341796875</v>
      </c>
      <c r="L42" s="16">
        <v>15.7137994766235</v>
      </c>
      <c r="M42" s="16">
        <v>16.640840530395501</v>
      </c>
      <c r="N42" s="16">
        <v>18.9345397949218</v>
      </c>
      <c r="O42" s="44"/>
      <c r="P42" s="16">
        <v>14.301025390625</v>
      </c>
      <c r="Q42" s="16">
        <v>17.746561050415</v>
      </c>
      <c r="R42" s="16">
        <v>15.577292442321699</v>
      </c>
      <c r="S42" s="16">
        <v>16.422348022460898</v>
      </c>
      <c r="T42" s="16">
        <v>18.542375564575099</v>
      </c>
      <c r="U42" s="46"/>
      <c r="V42" s="19">
        <f t="shared" si="8"/>
        <v>-2.1922441969228195E-2</v>
      </c>
      <c r="W42" s="19">
        <f t="shared" si="9"/>
        <v>-9.1274604856925144E-3</v>
      </c>
      <c r="X42" s="19">
        <f t="shared" si="10"/>
        <v>-8.6870800728285971E-3</v>
      </c>
      <c r="Y42" s="19">
        <f t="shared" si="11"/>
        <v>-1.3129896145300624E-2</v>
      </c>
      <c r="Z42" s="19">
        <f t="shared" si="12"/>
        <v>-2.0711579715915703E-2</v>
      </c>
      <c r="AA42" s="23">
        <f t="shared" si="13"/>
        <v>-1.4715691677793125E-2</v>
      </c>
    </row>
    <row r="45" spans="2:27" ht="14.4" thickBot="1">
      <c r="B45" s="28"/>
      <c r="C45" s="31"/>
      <c r="D45" s="28" t="s">
        <v>13</v>
      </c>
      <c r="E45" s="28" t="s">
        <v>14</v>
      </c>
      <c r="F45" s="28" t="s">
        <v>15</v>
      </c>
      <c r="G45" s="28" t="s">
        <v>16</v>
      </c>
      <c r="H45" s="28" t="s">
        <v>17</v>
      </c>
      <c r="I45" s="33" t="s">
        <v>19</v>
      </c>
      <c r="O45" t="s">
        <v>19</v>
      </c>
      <c r="U45" t="s">
        <v>19</v>
      </c>
    </row>
    <row r="46" spans="2:27">
      <c r="B46" s="55" t="s">
        <v>3</v>
      </c>
      <c r="C46" s="29" t="s">
        <v>20</v>
      </c>
      <c r="D46" s="5">
        <v>6.1077551841735804</v>
      </c>
      <c r="E46" s="5">
        <v>6.8825173377990696</v>
      </c>
      <c r="F46" s="5">
        <v>6.7213201522827104</v>
      </c>
      <c r="G46" s="5">
        <v>7.6244134902954102</v>
      </c>
      <c r="H46" s="5">
        <v>7.0753507614135698</v>
      </c>
      <c r="I46" s="32">
        <f>AVERAGE(D46:H46)</f>
        <v>6.8822713851928681</v>
      </c>
    </row>
    <row r="47" spans="2:27">
      <c r="B47" s="56"/>
      <c r="C47" s="27" t="s">
        <v>22</v>
      </c>
      <c r="D47" s="5">
        <v>6.4964847564697203</v>
      </c>
      <c r="E47" s="5">
        <v>7.4403600692748997</v>
      </c>
      <c r="F47" s="5">
        <v>6.3776321411132804</v>
      </c>
      <c r="G47" s="5">
        <v>6.8175916671752903</v>
      </c>
      <c r="H47" s="5">
        <v>7.4065694808959899</v>
      </c>
      <c r="I47" s="32">
        <f t="shared" ref="I47:I72" si="14">AVERAGE(D47:H47)</f>
        <v>6.9077276229858358</v>
      </c>
      <c r="J47" s="25">
        <f>(D47-D46)/D46</f>
        <v>6.364524454146693E-2</v>
      </c>
      <c r="K47" s="25">
        <f t="shared" ref="K47:L47" si="15">(E47-E46)/E46</f>
        <v>8.1052136027632615E-2</v>
      </c>
      <c r="L47" s="25">
        <f t="shared" si="15"/>
        <v>-5.1134003943065547E-2</v>
      </c>
      <c r="M47" s="25">
        <f>(G47-G46)/G46</f>
        <v>-0.10582083777946562</v>
      </c>
      <c r="N47" s="25">
        <f>(H47-H46)/H46</f>
        <v>4.6813045833539228E-2</v>
      </c>
      <c r="O47" s="25">
        <f t="shared" ref="O47" si="16">(I47-I46)/I46</f>
        <v>3.698813424843505E-3</v>
      </c>
      <c r="P47" s="25" t="str">
        <f t="shared" ref="P47:U48" si="17">_xlfn.CONCAT(TEXT(D47,"0.000")," ","(", TEXT(J47,"0.00%"), ")")</f>
        <v>6.496 (6.36%)</v>
      </c>
      <c r="Q47" s="25" t="str">
        <f t="shared" si="17"/>
        <v>7.440 (8.11%)</v>
      </c>
      <c r="R47" s="25" t="str">
        <f t="shared" si="17"/>
        <v>6.378 (-5.11%)</v>
      </c>
      <c r="S47" s="25" t="str">
        <f t="shared" si="17"/>
        <v>6.818 (-10.58%)</v>
      </c>
      <c r="T47" s="25" t="str">
        <f t="shared" si="17"/>
        <v>7.407 (4.68%)</v>
      </c>
      <c r="U47" s="25" t="str">
        <f t="shared" si="17"/>
        <v>6.908 (0.37%)</v>
      </c>
    </row>
    <row r="48" spans="2:27" ht="14.4" thickBot="1">
      <c r="B48" s="57"/>
      <c r="C48" s="30" t="s">
        <v>24</v>
      </c>
      <c r="D48" s="5">
        <v>6.0541238784790004</v>
      </c>
      <c r="E48" s="5">
        <v>7.3615121841430602</v>
      </c>
      <c r="F48" s="5">
        <v>6.2768559455871502</v>
      </c>
      <c r="G48" s="5">
        <v>6.6649103164672798</v>
      </c>
      <c r="H48" s="5">
        <v>7.3703951835632298</v>
      </c>
      <c r="I48" s="32">
        <f t="shared" si="14"/>
        <v>6.7455595016479446</v>
      </c>
      <c r="J48" s="25">
        <f>(D48-D46)/D46</f>
        <v>-8.7808538615872424E-3</v>
      </c>
      <c r="K48" s="25">
        <f t="shared" ref="K48:N48" si="18">(E48-E46)/E46</f>
        <v>6.9595879361368421E-2</v>
      </c>
      <c r="L48" s="25">
        <f t="shared" si="18"/>
        <v>-6.6127516116697732E-2</v>
      </c>
      <c r="M48" s="25">
        <f t="shared" si="18"/>
        <v>-0.12584616181289429</v>
      </c>
      <c r="N48" s="25">
        <f t="shared" si="18"/>
        <v>4.1700324421896737E-2</v>
      </c>
      <c r="O48" s="25">
        <f t="shared" ref="O48" si="19">(I48-I46)/I46</f>
        <v>-1.986435522421531E-2</v>
      </c>
      <c r="P48" s="25" t="str">
        <f t="shared" si="17"/>
        <v>6.054 (-0.88%)</v>
      </c>
      <c r="Q48" s="25" t="str">
        <f t="shared" si="17"/>
        <v>7.362 (6.96%)</v>
      </c>
      <c r="R48" s="25" t="str">
        <f t="shared" si="17"/>
        <v>6.277 (-6.61%)</v>
      </c>
      <c r="S48" s="25" t="str">
        <f t="shared" si="17"/>
        <v>6.665 (-12.58%)</v>
      </c>
      <c r="T48" s="25" t="str">
        <f t="shared" si="17"/>
        <v>7.370 (4.17%)</v>
      </c>
      <c r="U48" s="25" t="str">
        <f t="shared" si="17"/>
        <v>6.746 (-1.99%)</v>
      </c>
    </row>
    <row r="49" spans="2:21">
      <c r="B49" s="55" t="s">
        <v>4</v>
      </c>
      <c r="C49" s="29" t="s">
        <v>20</v>
      </c>
      <c r="D49" s="5">
        <v>1.3725026845932</v>
      </c>
      <c r="E49" s="5">
        <v>1.4777319431304901</v>
      </c>
      <c r="F49" s="5">
        <v>1.79503965377807</v>
      </c>
      <c r="G49" s="5">
        <v>2.1079626083374001</v>
      </c>
      <c r="H49" s="5">
        <v>1.66884589195251</v>
      </c>
      <c r="I49" s="32">
        <f t="shared" si="14"/>
        <v>1.6844165563583338</v>
      </c>
    </row>
    <row r="50" spans="2:21">
      <c r="B50" s="56"/>
      <c r="C50" s="27" t="s">
        <v>22</v>
      </c>
      <c r="D50" s="5">
        <v>1.39510917663574</v>
      </c>
      <c r="E50" s="5">
        <v>1.6566793918609599</v>
      </c>
      <c r="F50" s="5">
        <v>1.57077872753143</v>
      </c>
      <c r="G50" s="5">
        <v>1.8850901126861499</v>
      </c>
      <c r="H50" s="5">
        <v>1.7480446100234901</v>
      </c>
      <c r="I50" s="32">
        <f t="shared" si="14"/>
        <v>1.6511404037475539</v>
      </c>
      <c r="J50" s="25">
        <f>(D50-D49)/D49</f>
        <v>1.6471000236506168E-2</v>
      </c>
      <c r="K50" s="25">
        <f t="shared" ref="K50" si="20">(E50-E49)/E49</f>
        <v>0.12109601444452774</v>
      </c>
      <c r="L50" s="25">
        <f t="shared" ref="L50" si="21">(F50-F49)/F49</f>
        <v>-0.12493368922220283</v>
      </c>
      <c r="M50" s="25">
        <f t="shared" ref="M50:N50" si="22">(G50-G49)/G49</f>
        <v>-0.10572886576343735</v>
      </c>
      <c r="N50" s="25">
        <f t="shared" si="22"/>
        <v>4.745717891202015E-2</v>
      </c>
      <c r="O50" s="25">
        <f t="shared" ref="O50:O71" si="23">(I50-I49)/I49</f>
        <v>-1.9755298940258625E-2</v>
      </c>
      <c r="P50" s="25" t="str">
        <f t="shared" ref="P50:U51" si="24">_xlfn.CONCAT(TEXT(D50,"0.000")," ","(", TEXT(J50,"0.00%"), ")")</f>
        <v>1.395 (1.65%)</v>
      </c>
      <c r="Q50" s="25" t="str">
        <f t="shared" si="24"/>
        <v>1.657 (12.11%)</v>
      </c>
      <c r="R50" s="25" t="str">
        <f t="shared" si="24"/>
        <v>1.571 (-12.49%)</v>
      </c>
      <c r="S50" s="25" t="str">
        <f t="shared" si="24"/>
        <v>1.885 (-10.57%)</v>
      </c>
      <c r="T50" s="25" t="str">
        <f t="shared" si="24"/>
        <v>1.748 (4.75%)</v>
      </c>
      <c r="U50" s="25" t="str">
        <f t="shared" si="24"/>
        <v>1.651 (-1.98%)</v>
      </c>
    </row>
    <row r="51" spans="2:21" ht="14.4" thickBot="1">
      <c r="B51" s="56"/>
      <c r="C51" s="28" t="s">
        <v>24</v>
      </c>
      <c r="D51" s="5">
        <v>1.31044697761535</v>
      </c>
      <c r="E51" s="5">
        <v>1.5759310722351001</v>
      </c>
      <c r="F51" s="5">
        <v>1.5879052877426101</v>
      </c>
      <c r="G51" s="5">
        <v>1.93454337120056</v>
      </c>
      <c r="H51" s="5">
        <v>1.7063395977020199</v>
      </c>
      <c r="I51" s="32">
        <f t="shared" si="14"/>
        <v>1.6230332612991281</v>
      </c>
      <c r="J51" s="25">
        <f>(D51-D49)/D49</f>
        <v>-4.5213541419223437E-2</v>
      </c>
      <c r="K51" s="25">
        <f t="shared" ref="K51" si="25">(E51-E49)/E49</f>
        <v>6.6452599580801394E-2</v>
      </c>
      <c r="L51" s="25">
        <f t="shared" ref="L51" si="26">(F51-F49)/F49</f>
        <v>-0.11539264082523103</v>
      </c>
      <c r="M51" s="25">
        <f t="shared" ref="M51:N51" si="27">(G51-G49)/G49</f>
        <v>-8.2268649572309061E-2</v>
      </c>
      <c r="N51" s="25">
        <f t="shared" si="27"/>
        <v>2.2466847256724945E-2</v>
      </c>
      <c r="O51" s="25">
        <f t="shared" ref="O51:O72" si="28">(I51-I49)/I49</f>
        <v>-3.6441873494710147E-2</v>
      </c>
      <c r="P51" s="25" t="str">
        <f t="shared" si="24"/>
        <v>1.310 (-4.52%)</v>
      </c>
      <c r="Q51" s="25" t="str">
        <f t="shared" si="24"/>
        <v>1.576 (6.65%)</v>
      </c>
      <c r="R51" s="25" t="str">
        <f t="shared" si="24"/>
        <v>1.588 (-11.54%)</v>
      </c>
      <c r="S51" s="25" t="str">
        <f t="shared" si="24"/>
        <v>1.935 (-8.23%)</v>
      </c>
      <c r="T51" s="25" t="str">
        <f t="shared" si="24"/>
        <v>1.706 (2.25%)</v>
      </c>
      <c r="U51" s="25" t="str">
        <f t="shared" si="24"/>
        <v>1.623 (-3.64%)</v>
      </c>
    </row>
    <row r="52" spans="2:21">
      <c r="B52" s="55" t="s">
        <v>5</v>
      </c>
      <c r="C52" s="29" t="s">
        <v>20</v>
      </c>
      <c r="D52" s="5">
        <v>5.9961090087890598</v>
      </c>
      <c r="E52" s="5">
        <v>7.2585787773132298</v>
      </c>
      <c r="F52" s="5">
        <v>6.1223602294921804</v>
      </c>
      <c r="G52" s="5">
        <v>6.9665894508361799</v>
      </c>
      <c r="H52" s="5">
        <v>7.5080204010009703</v>
      </c>
      <c r="I52" s="32">
        <f t="shared" si="14"/>
        <v>6.7703315734863239</v>
      </c>
    </row>
    <row r="53" spans="2:21">
      <c r="B53" s="56"/>
      <c r="C53" s="27" t="s">
        <v>22</v>
      </c>
      <c r="D53" s="5">
        <v>5.4452619552612296</v>
      </c>
      <c r="E53" s="5">
        <v>7.2000031471252397</v>
      </c>
      <c r="F53" s="5">
        <v>6.2669181823730398</v>
      </c>
      <c r="G53" s="5">
        <v>6.1477575302123997</v>
      </c>
      <c r="H53" s="5">
        <v>7.9214186668395996</v>
      </c>
      <c r="I53" s="32">
        <f t="shared" si="14"/>
        <v>6.5962718963623015</v>
      </c>
      <c r="J53" s="25">
        <f>(D53-D52)/D52</f>
        <v>-9.1867418140731266E-2</v>
      </c>
      <c r="K53" s="25">
        <f t="shared" ref="K53" si="29">(E53-E52)/E52</f>
        <v>-8.0698483801083555E-3</v>
      </c>
      <c r="L53" s="25">
        <f t="shared" ref="L53" si="30">(F53-F52)/F52</f>
        <v>2.3611474572258179E-2</v>
      </c>
      <c r="M53" s="25">
        <f t="shared" ref="M53:N53" si="31">(G53-G52)/G52</f>
        <v>-0.11753698512053098</v>
      </c>
      <c r="N53" s="25">
        <f t="shared" si="31"/>
        <v>5.5060887392303165E-2</v>
      </c>
      <c r="O53" s="25">
        <f>(I53-I52)/I52</f>
        <v>-2.5709180596954404E-2</v>
      </c>
      <c r="P53" s="25" t="str">
        <f t="shared" ref="P53:U54" si="32">_xlfn.CONCAT(TEXT(D53,"0.000")," ","(", TEXT(J53,"0.00%"), ")")</f>
        <v>5.445 (-9.19%)</v>
      </c>
      <c r="Q53" s="25" t="str">
        <f t="shared" si="32"/>
        <v>7.200 (-0.81%)</v>
      </c>
      <c r="R53" s="25" t="str">
        <f t="shared" si="32"/>
        <v>6.267 (2.36%)</v>
      </c>
      <c r="S53" s="25" t="str">
        <f t="shared" si="32"/>
        <v>6.148 (-11.75%)</v>
      </c>
      <c r="T53" s="25" t="str">
        <f t="shared" si="32"/>
        <v>7.921 (5.51%)</v>
      </c>
      <c r="U53" s="25" t="str">
        <f t="shared" si="32"/>
        <v>6.596 (-2.57%)</v>
      </c>
    </row>
    <row r="54" spans="2:21" ht="14.4" thickBot="1">
      <c r="B54" s="57"/>
      <c r="C54" s="30" t="s">
        <v>24</v>
      </c>
      <c r="D54" s="5">
        <v>5.6266136169433496</v>
      </c>
      <c r="E54" s="5">
        <v>7.1589469909667898</v>
      </c>
      <c r="F54" s="5">
        <v>6.2087316513061497</v>
      </c>
      <c r="G54" s="5">
        <v>5.9998412132263104</v>
      </c>
      <c r="H54" s="5">
        <v>7.7100038528442303</v>
      </c>
      <c r="I54" s="32">
        <f t="shared" si="14"/>
        <v>6.5408274650573661</v>
      </c>
      <c r="J54" s="25">
        <f>(D54-D52)/D52</f>
        <v>-6.162252742638704E-2</v>
      </c>
      <c r="K54" s="25">
        <f t="shared" ref="K54" si="33">(E54-E52)/E52</f>
        <v>-1.3726073574876705E-2</v>
      </c>
      <c r="L54" s="25">
        <f t="shared" ref="L54" si="34">(F54-F52)/F52</f>
        <v>1.4107536730345802E-2</v>
      </c>
      <c r="M54" s="25">
        <f t="shared" ref="M54:N54" si="35">(G54-G52)/G52</f>
        <v>-0.13876922767335365</v>
      </c>
      <c r="N54" s="25">
        <f t="shared" si="35"/>
        <v>2.6902357886018993E-2</v>
      </c>
      <c r="O54" s="25">
        <f t="shared" si="28"/>
        <v>-3.389850348360067E-2</v>
      </c>
      <c r="P54" s="25" t="str">
        <f t="shared" si="32"/>
        <v>5.627 (-6.16%)</v>
      </c>
      <c r="Q54" s="25" t="str">
        <f t="shared" si="32"/>
        <v>7.159 (-1.37%)</v>
      </c>
      <c r="R54" s="25" t="str">
        <f t="shared" si="32"/>
        <v>6.209 (1.41%)</v>
      </c>
      <c r="S54" s="25" t="str">
        <f t="shared" si="32"/>
        <v>6.000 (-13.88%)</v>
      </c>
      <c r="T54" s="25" t="str">
        <f t="shared" si="32"/>
        <v>7.710 (2.69%)</v>
      </c>
      <c r="U54" s="25" t="str">
        <f t="shared" si="32"/>
        <v>6.541 (-3.39%)</v>
      </c>
    </row>
    <row r="55" spans="2:21">
      <c r="B55" s="55" t="s">
        <v>6</v>
      </c>
      <c r="C55" s="29" t="s">
        <v>20</v>
      </c>
      <c r="D55" s="5">
        <v>1.3660475015640201</v>
      </c>
      <c r="E55" s="5">
        <v>1.62142741680145</v>
      </c>
      <c r="F55" s="5">
        <v>1.6504489183425901</v>
      </c>
      <c r="G55" s="5">
        <v>1.97454333305358</v>
      </c>
      <c r="H55" s="5">
        <v>1.7618981599807699</v>
      </c>
      <c r="I55" s="32">
        <f t="shared" si="14"/>
        <v>1.6748730659484821</v>
      </c>
    </row>
    <row r="56" spans="2:21">
      <c r="B56" s="56"/>
      <c r="C56" s="27" t="s">
        <v>22</v>
      </c>
      <c r="D56" s="5">
        <v>1.2847101688385001</v>
      </c>
      <c r="E56" s="5">
        <v>1.61299204826354</v>
      </c>
      <c r="F56" s="5">
        <v>1.4984703063964799</v>
      </c>
      <c r="G56" s="5">
        <v>1.79040098190307</v>
      </c>
      <c r="H56" s="5">
        <v>1.8585081100463801</v>
      </c>
      <c r="I56" s="32">
        <f t="shared" si="14"/>
        <v>1.609016323089594</v>
      </c>
      <c r="J56" s="25">
        <f>(D56-D55)/D55</f>
        <v>-5.9542096912731789E-2</v>
      </c>
      <c r="K56" s="25">
        <f t="shared" ref="K56" si="36">(E56-E55)/E55</f>
        <v>-5.2024336399529875E-3</v>
      </c>
      <c r="L56" s="25">
        <f t="shared" ref="L56" si="37">(F56-F55)/F55</f>
        <v>-9.2083196430417111E-2</v>
      </c>
      <c r="M56" s="25">
        <f t="shared" ref="M56:N56" si="38">(G56-G55)/G55</f>
        <v>-9.3258197005855858E-2</v>
      </c>
      <c r="N56" s="25">
        <f t="shared" si="38"/>
        <v>5.4832879822443635E-2</v>
      </c>
      <c r="O56" s="25">
        <f t="shared" si="23"/>
        <v>-3.9320438185919099E-2</v>
      </c>
      <c r="P56" s="25" t="str">
        <f t="shared" ref="P56:U57" si="39">_xlfn.CONCAT(TEXT(D56,"0.000")," ","(", TEXT(J56,"0.00%"), ")")</f>
        <v>1.285 (-5.95%)</v>
      </c>
      <c r="Q56" s="25" t="str">
        <f t="shared" si="39"/>
        <v>1.613 (-0.52%)</v>
      </c>
      <c r="R56" s="25" t="str">
        <f t="shared" si="39"/>
        <v>1.498 (-9.21%)</v>
      </c>
      <c r="S56" s="25" t="str">
        <f t="shared" si="39"/>
        <v>1.790 (-9.33%)</v>
      </c>
      <c r="T56" s="25" t="str">
        <f t="shared" si="39"/>
        <v>1.859 (5.48%)</v>
      </c>
      <c r="U56" s="25" t="str">
        <f t="shared" si="39"/>
        <v>1.609 (-3.93%)</v>
      </c>
    </row>
    <row r="57" spans="2:21" ht="14.4" thickBot="1">
      <c r="B57" s="57"/>
      <c r="C57" s="30" t="s">
        <v>24</v>
      </c>
      <c r="D57" s="5">
        <v>1.3098406791687001</v>
      </c>
      <c r="E57" s="5">
        <v>1.6501700878143299</v>
      </c>
      <c r="F57" s="5">
        <v>1.5037990808486901</v>
      </c>
      <c r="G57" s="5">
        <v>1.82305431365966</v>
      </c>
      <c r="H57" s="5">
        <v>1.75563740730285</v>
      </c>
      <c r="I57" s="32">
        <f t="shared" si="14"/>
        <v>1.6085003137588458</v>
      </c>
      <c r="J57" s="25">
        <f>(D57-D55)/D55</f>
        <v>-4.1145584125711239E-2</v>
      </c>
      <c r="K57" s="25">
        <f t="shared" ref="K57" si="40">(E57-E55)/E55</f>
        <v>1.7726770076196153E-2</v>
      </c>
      <c r="L57" s="25">
        <f t="shared" ref="L57" si="41">(F57-F55)/F55</f>
        <v>-8.8854514589381164E-2</v>
      </c>
      <c r="M57" s="25">
        <f t="shared" ref="M57:N57" si="42">(G57-G55)/G55</f>
        <v>-7.6721040687238895E-2</v>
      </c>
      <c r="N57" s="25">
        <f t="shared" si="42"/>
        <v>-3.5534134833242891E-3</v>
      </c>
      <c r="O57" s="25">
        <f t="shared" si="28"/>
        <v>-3.9628526805432433E-2</v>
      </c>
      <c r="P57" s="25" t="str">
        <f t="shared" si="39"/>
        <v>1.310 (-4.11%)</v>
      </c>
      <c r="Q57" s="25" t="str">
        <f t="shared" si="39"/>
        <v>1.650 (1.77%)</v>
      </c>
      <c r="R57" s="25" t="str">
        <f t="shared" si="39"/>
        <v>1.504 (-8.89%)</v>
      </c>
      <c r="S57" s="25" t="str">
        <f t="shared" si="39"/>
        <v>1.823 (-7.67%)</v>
      </c>
      <c r="T57" s="25" t="str">
        <f t="shared" si="39"/>
        <v>1.756 (-0.36%)</v>
      </c>
      <c r="U57" s="25" t="str">
        <f t="shared" si="39"/>
        <v>1.609 (-3.96%)</v>
      </c>
    </row>
    <row r="58" spans="2:21">
      <c r="B58" s="58" t="s">
        <v>7</v>
      </c>
      <c r="C58" s="29" t="s">
        <v>20</v>
      </c>
      <c r="D58" s="14">
        <v>7.4802579879760698</v>
      </c>
      <c r="E58" s="14">
        <v>8.3602495193481392</v>
      </c>
      <c r="F58" s="14">
        <v>8.5163593292236293</v>
      </c>
      <c r="G58" s="14">
        <v>9.7323760986328107</v>
      </c>
      <c r="H58" s="14">
        <v>8.7441968917846609</v>
      </c>
      <c r="I58" s="32">
        <f t="shared" si="14"/>
        <v>8.5666879653930614</v>
      </c>
    </row>
    <row r="59" spans="2:21">
      <c r="B59" s="59"/>
      <c r="C59" s="27" t="s">
        <v>22</v>
      </c>
      <c r="D59" s="14">
        <v>7.8915939331054599</v>
      </c>
      <c r="E59" s="14">
        <v>9.0970392227172798</v>
      </c>
      <c r="F59" s="14">
        <v>7.9484109878540004</v>
      </c>
      <c r="G59" s="14">
        <v>8.7026815414428693</v>
      </c>
      <c r="H59" s="14">
        <v>9.1546144485473597</v>
      </c>
      <c r="I59" s="32">
        <f t="shared" si="14"/>
        <v>8.5588680267333928</v>
      </c>
      <c r="J59" s="25">
        <f>(D59-D58)/D58</f>
        <v>5.4989539904984626E-2</v>
      </c>
      <c r="K59" s="25">
        <f t="shared" ref="K59" si="43">(E59-E58)/E58</f>
        <v>8.8130109234657056E-2</v>
      </c>
      <c r="L59" s="25">
        <f t="shared" ref="L59" si="44">(F59-F58)/F58</f>
        <v>-6.6689100284992836E-2</v>
      </c>
      <c r="M59" s="25">
        <f t="shared" ref="M59:N59" si="45">(G59-G58)/G58</f>
        <v>-0.10580094180028568</v>
      </c>
      <c r="N59" s="25">
        <f t="shared" si="45"/>
        <v>4.6935992160502919E-2</v>
      </c>
      <c r="O59" s="25">
        <f t="shared" si="23"/>
        <v>-9.1283103706577928E-4</v>
      </c>
      <c r="P59" s="25" t="str">
        <f t="shared" ref="P59:U60" si="46">_xlfn.CONCAT(TEXT(D59,"0.000")," ","(", TEXT(J59,"0.00%"), ")")</f>
        <v>7.892 (5.50%)</v>
      </c>
      <c r="Q59" s="25" t="str">
        <f t="shared" si="46"/>
        <v>9.097 (8.81%)</v>
      </c>
      <c r="R59" s="25" t="str">
        <f t="shared" si="46"/>
        <v>7.948 (-6.67%)</v>
      </c>
      <c r="S59" s="25" t="str">
        <f t="shared" si="46"/>
        <v>8.703 (-10.58%)</v>
      </c>
      <c r="T59" s="25" t="str">
        <f t="shared" si="46"/>
        <v>9.155 (4.69%)</v>
      </c>
      <c r="U59" s="25" t="str">
        <f t="shared" si="46"/>
        <v>8.559 (-0.09%)</v>
      </c>
    </row>
    <row r="60" spans="2:21" ht="14.4" thickBot="1">
      <c r="B60" s="59"/>
      <c r="C60" s="28" t="s">
        <v>24</v>
      </c>
      <c r="D60" s="14">
        <v>7.3645706176757804</v>
      </c>
      <c r="E60" s="14">
        <v>8.9374427795410103</v>
      </c>
      <c r="F60" s="14">
        <v>7.8647613525390598</v>
      </c>
      <c r="G60" s="14">
        <v>8.5994539260864205</v>
      </c>
      <c r="H60" s="14">
        <v>9.0767345428466797</v>
      </c>
      <c r="I60" s="32">
        <f t="shared" si="14"/>
        <v>8.3685926437377898</v>
      </c>
      <c r="J60" s="25">
        <f>(D60-D58)/D58</f>
        <v>-1.546569255849836E-2</v>
      </c>
      <c r="K60" s="25">
        <f t="shared" ref="K60" si="47">(E60-E58)/E58</f>
        <v>6.9040195374201668E-2</v>
      </c>
      <c r="L60" s="25">
        <f t="shared" ref="L60" si="48">(F60-F58)/F58</f>
        <v>-7.6511329723797664E-2</v>
      </c>
      <c r="M60" s="25">
        <f t="shared" ref="M60:N60" si="49">(G60-G58)/G58</f>
        <v>-0.11640756183945064</v>
      </c>
      <c r="N60" s="25">
        <f t="shared" si="49"/>
        <v>3.8029524629579675E-2</v>
      </c>
      <c r="O60" s="25">
        <f t="shared" si="28"/>
        <v>-2.312391001697732E-2</v>
      </c>
      <c r="P60" s="25" t="str">
        <f t="shared" si="46"/>
        <v>7.365 (-1.55%)</v>
      </c>
      <c r="Q60" s="25" t="str">
        <f t="shared" si="46"/>
        <v>8.937 (6.90%)</v>
      </c>
      <c r="R60" s="25" t="str">
        <f t="shared" si="46"/>
        <v>7.865 (-7.65%)</v>
      </c>
      <c r="S60" s="25" t="str">
        <f t="shared" si="46"/>
        <v>8.599 (-11.64%)</v>
      </c>
      <c r="T60" s="25" t="str">
        <f t="shared" si="46"/>
        <v>9.077 (3.80%)</v>
      </c>
      <c r="U60" s="25" t="str">
        <f t="shared" si="46"/>
        <v>8.369 (-2.31%)</v>
      </c>
    </row>
    <row r="61" spans="2:21">
      <c r="B61" s="58" t="s">
        <v>8</v>
      </c>
      <c r="C61" s="29" t="s">
        <v>20</v>
      </c>
      <c r="D61" s="14">
        <v>7.3621563911437899</v>
      </c>
      <c r="E61" s="14">
        <v>8.8800058364868093</v>
      </c>
      <c r="F61" s="14">
        <v>7.7728090286254803</v>
      </c>
      <c r="G61" s="14">
        <v>8.9411325454711896</v>
      </c>
      <c r="H61" s="14">
        <v>9.2699184417724592</v>
      </c>
      <c r="I61" s="32">
        <f t="shared" si="14"/>
        <v>8.4452044486999469</v>
      </c>
    </row>
    <row r="62" spans="2:21">
      <c r="B62" s="59"/>
      <c r="C62" s="27" t="s">
        <v>22</v>
      </c>
      <c r="D62" s="14">
        <v>6.7299718856811497</v>
      </c>
      <c r="E62" s="14">
        <v>8.8129949569702095</v>
      </c>
      <c r="F62" s="14">
        <v>7.7653884887695304</v>
      </c>
      <c r="G62" s="14">
        <v>7.9381585121154696</v>
      </c>
      <c r="H62" s="14">
        <v>9.7799263000488192</v>
      </c>
      <c r="I62" s="32">
        <f t="shared" si="14"/>
        <v>8.2052880287170371</v>
      </c>
      <c r="J62" s="25">
        <f>(D62-D61)/D61</f>
        <v>-8.5869475174843932E-2</v>
      </c>
      <c r="K62" s="25">
        <f t="shared" ref="K62" si="50">(E62-E61)/E61</f>
        <v>-7.546265255959703E-3</v>
      </c>
      <c r="L62" s="25">
        <f t="shared" ref="L62" si="51">(F62-F61)/F61</f>
        <v>-9.5467929658657154E-4</v>
      </c>
      <c r="M62" s="25">
        <f t="shared" ref="M62:N62" si="52">(G62-G61)/G61</f>
        <v>-0.11217527849575841</v>
      </c>
      <c r="N62" s="25">
        <f t="shared" si="52"/>
        <v>5.5017512988910805E-2</v>
      </c>
      <c r="O62" s="25">
        <f t="shared" si="23"/>
        <v>-2.8408598209821018E-2</v>
      </c>
      <c r="P62" s="25" t="str">
        <f t="shared" ref="P62:U63" si="53">_xlfn.CONCAT(TEXT(D62,"0.000")," ","(", TEXT(J62,"0.00%"), ")")</f>
        <v>6.730 (-8.59%)</v>
      </c>
      <c r="Q62" s="25" t="str">
        <f t="shared" si="53"/>
        <v>8.813 (-0.75%)</v>
      </c>
      <c r="R62" s="25" t="str">
        <f t="shared" si="53"/>
        <v>7.765 (-0.10%)</v>
      </c>
      <c r="S62" s="25" t="str">
        <f t="shared" si="53"/>
        <v>7.938 (-11.22%)</v>
      </c>
      <c r="T62" s="25" t="str">
        <f t="shared" si="53"/>
        <v>9.780 (5.50%)</v>
      </c>
      <c r="U62" s="25" t="str">
        <f t="shared" si="53"/>
        <v>8.205 (-2.84%)</v>
      </c>
    </row>
    <row r="63" spans="2:21" ht="14.4" thickBot="1">
      <c r="B63" s="60"/>
      <c r="C63" s="30" t="s">
        <v>24</v>
      </c>
      <c r="D63" s="14">
        <v>6.9364542961120597</v>
      </c>
      <c r="E63" s="14">
        <v>8.8091173171996999</v>
      </c>
      <c r="F63" s="14">
        <v>7.7125306129455504</v>
      </c>
      <c r="G63" s="14">
        <v>7.8228955268859801</v>
      </c>
      <c r="H63" s="14">
        <v>9.4656410217285103</v>
      </c>
      <c r="I63" s="32">
        <f t="shared" si="14"/>
        <v>8.1493277549743599</v>
      </c>
      <c r="J63" s="25">
        <f>(D63-D61)/D61</f>
        <v>-5.7823017118167043E-2</v>
      </c>
      <c r="K63" s="25">
        <f t="shared" ref="K63" si="54">(E63-E61)/E61</f>
        <v>-7.9829361142801855E-3</v>
      </c>
      <c r="L63" s="25">
        <f t="shared" ref="L63" si="55">(F63-F61)/F61</f>
        <v>-7.755036236956064E-3</v>
      </c>
      <c r="M63" s="25">
        <f t="shared" ref="M63:N63" si="56">(G63-G61)/G61</f>
        <v>-0.12506659675363077</v>
      </c>
      <c r="N63" s="25">
        <f t="shared" si="56"/>
        <v>2.1113732681193677E-2</v>
      </c>
      <c r="O63" s="25">
        <f t="shared" si="28"/>
        <v>-3.5034876363607068E-2</v>
      </c>
      <c r="P63" s="25" t="str">
        <f t="shared" si="53"/>
        <v>6.936 (-5.78%)</v>
      </c>
      <c r="Q63" s="25" t="str">
        <f t="shared" si="53"/>
        <v>8.809 (-0.80%)</v>
      </c>
      <c r="R63" s="25" t="str">
        <f t="shared" si="53"/>
        <v>7.713 (-0.78%)</v>
      </c>
      <c r="S63" s="25" t="str">
        <f t="shared" si="53"/>
        <v>7.823 (-12.51%)</v>
      </c>
      <c r="T63" s="25" t="str">
        <f t="shared" si="53"/>
        <v>9.466 (2.11%)</v>
      </c>
      <c r="U63" s="25" t="str">
        <f t="shared" si="53"/>
        <v>8.149 (-3.50%)</v>
      </c>
    </row>
    <row r="64" spans="2:21">
      <c r="B64" s="49" t="s">
        <v>9</v>
      </c>
      <c r="C64" s="29" t="s">
        <v>20</v>
      </c>
      <c r="D64" s="15">
        <v>12.103864669799799</v>
      </c>
      <c r="E64" s="15">
        <v>14.141096115112299</v>
      </c>
      <c r="F64" s="15">
        <v>12.843680381774901</v>
      </c>
      <c r="G64" s="15">
        <v>14.5910034179687</v>
      </c>
      <c r="H64" s="15">
        <v>14.583371162414499</v>
      </c>
      <c r="I64" s="32">
        <f t="shared" si="14"/>
        <v>13.652603149414039</v>
      </c>
    </row>
    <row r="65" spans="2:21">
      <c r="B65" s="50"/>
      <c r="C65" s="27" t="s">
        <v>22</v>
      </c>
      <c r="D65" s="15">
        <v>11.9417467117309</v>
      </c>
      <c r="E65" s="15">
        <v>14.640363693237299</v>
      </c>
      <c r="F65" s="15">
        <v>12.6445503234863</v>
      </c>
      <c r="G65" s="15">
        <v>12.965349197387599</v>
      </c>
      <c r="H65" s="15">
        <v>15.3279876708984</v>
      </c>
      <c r="I65" s="32">
        <f t="shared" si="14"/>
        <v>13.503999519348099</v>
      </c>
      <c r="J65" s="25">
        <f>(D65-D64)/D64</f>
        <v>-1.339390041871483E-2</v>
      </c>
      <c r="K65" s="25">
        <f t="shared" ref="K65" si="57">(E65-E64)/E64</f>
        <v>3.5306144167384805E-2</v>
      </c>
      <c r="L65" s="25">
        <f t="shared" ref="L65" si="58">(F65-F64)/F64</f>
        <v>-1.5504127506253202E-2</v>
      </c>
      <c r="M65" s="25">
        <f t="shared" ref="M65:N65" si="59">(G65-G64)/G64</f>
        <v>-0.11141483378580537</v>
      </c>
      <c r="N65" s="25">
        <f t="shared" si="59"/>
        <v>5.1059285277123695E-2</v>
      </c>
      <c r="O65" s="25">
        <f t="shared" si="23"/>
        <v>-1.088463704977159E-2</v>
      </c>
      <c r="P65" s="25" t="str">
        <f t="shared" ref="P65:U66" si="60">_xlfn.CONCAT(TEXT(D65,"0.000")," ","(", TEXT(J65,"0.00%"), ")")</f>
        <v>11.942 (-1.34%)</v>
      </c>
      <c r="Q65" s="25" t="str">
        <f t="shared" si="60"/>
        <v>14.640 (3.53%)</v>
      </c>
      <c r="R65" s="25" t="str">
        <f t="shared" si="60"/>
        <v>12.645 (-1.55%)</v>
      </c>
      <c r="S65" s="25" t="str">
        <f t="shared" si="60"/>
        <v>12.965 (-11.14%)</v>
      </c>
      <c r="T65" s="25" t="str">
        <f t="shared" si="60"/>
        <v>15.328 (5.11%)</v>
      </c>
      <c r="U65" s="25" t="str">
        <f t="shared" si="60"/>
        <v>13.504 (-1.09%)</v>
      </c>
    </row>
    <row r="66" spans="2:21" ht="14.4" thickBot="1">
      <c r="B66" s="51"/>
      <c r="C66" s="30" t="s">
        <v>24</v>
      </c>
      <c r="D66" s="15">
        <v>11.680737495422299</v>
      </c>
      <c r="E66" s="15">
        <v>14.520459175109799</v>
      </c>
      <c r="F66" s="15">
        <v>12.485588073730399</v>
      </c>
      <c r="G66" s="15">
        <v>12.664751052856399</v>
      </c>
      <c r="H66" s="15">
        <v>15.0803985595703</v>
      </c>
      <c r="I66" s="32">
        <f t="shared" si="14"/>
        <v>13.286386871337839</v>
      </c>
      <c r="J66" s="25">
        <f>(D66-D64)/D64</f>
        <v>-3.4958022575486927E-2</v>
      </c>
      <c r="K66" s="25">
        <f t="shared" ref="K66" si="61">(E66-E64)/E64</f>
        <v>2.6826991126386764E-2</v>
      </c>
      <c r="L66" s="25">
        <f t="shared" ref="L66" si="62">(F66-F64)/F64</f>
        <v>-2.78808174448682E-2</v>
      </c>
      <c r="M66" s="25">
        <f t="shared" ref="M66:N66" si="63">(G66-G64)/G64</f>
        <v>-0.13201644259366954</v>
      </c>
      <c r="N66" s="25">
        <f t="shared" si="63"/>
        <v>3.4081790254147953E-2</v>
      </c>
      <c r="O66" s="25">
        <f t="shared" si="28"/>
        <v>-2.6823915854605185E-2</v>
      </c>
      <c r="P66" s="25" t="str">
        <f t="shared" si="60"/>
        <v>11.681 (-3.50%)</v>
      </c>
      <c r="Q66" s="25" t="str">
        <f t="shared" si="60"/>
        <v>14.520 (2.68%)</v>
      </c>
      <c r="R66" s="25" t="str">
        <f t="shared" si="60"/>
        <v>12.486 (-2.79%)</v>
      </c>
      <c r="S66" s="25" t="str">
        <f t="shared" si="60"/>
        <v>12.665 (-13.20%)</v>
      </c>
      <c r="T66" s="25" t="str">
        <f t="shared" si="60"/>
        <v>15.080 (3.41%)</v>
      </c>
      <c r="U66" s="25" t="str">
        <f t="shared" si="60"/>
        <v>13.286 (-2.68%)</v>
      </c>
    </row>
    <row r="67" spans="2:21">
      <c r="B67" s="49" t="s">
        <v>10</v>
      </c>
      <c r="C67" s="29" t="s">
        <v>20</v>
      </c>
      <c r="D67" s="15">
        <v>2.7385501861572199</v>
      </c>
      <c r="E67" s="15">
        <v>3.09915924072265</v>
      </c>
      <c r="F67" s="15">
        <v>3.4454884529113698</v>
      </c>
      <c r="G67" s="15">
        <v>4.0825061798095703</v>
      </c>
      <c r="H67" s="15">
        <v>3.4307441711425701</v>
      </c>
      <c r="I67" s="32">
        <f t="shared" si="14"/>
        <v>3.3592896461486759</v>
      </c>
    </row>
    <row r="68" spans="2:21">
      <c r="B68" s="50"/>
      <c r="C68" s="27" t="s">
        <v>22</v>
      </c>
      <c r="D68" s="15">
        <v>2.6798193454742401</v>
      </c>
      <c r="E68" s="15">
        <v>3.2696714401245099</v>
      </c>
      <c r="F68" s="15">
        <v>3.0692491531371999</v>
      </c>
      <c r="G68" s="15">
        <v>3.6754910945892298</v>
      </c>
      <c r="H68" s="15">
        <v>3.6065526008605899</v>
      </c>
      <c r="I68" s="32">
        <f t="shared" si="14"/>
        <v>3.2601567268371539</v>
      </c>
      <c r="J68" s="25">
        <f>(D68-D67)/D67</f>
        <v>-2.1445961070880339E-2</v>
      </c>
      <c r="K68" s="25">
        <f t="shared" ref="K68" si="64">(E68-E67)/E67</f>
        <v>5.5018857102063765E-2</v>
      </c>
      <c r="L68" s="25">
        <f t="shared" ref="L68" si="65">(F68-F67)/F67</f>
        <v>-0.10919766672160956</v>
      </c>
      <c r="M68" s="25">
        <f t="shared" ref="M68:N68" si="66">(G68-G67)/G67</f>
        <v>-9.9697359243024045E-2</v>
      </c>
      <c r="N68" s="25">
        <f t="shared" si="66"/>
        <v>5.124498387166794E-2</v>
      </c>
      <c r="O68" s="25">
        <f t="shared" si="23"/>
        <v>-2.9510083902760487E-2</v>
      </c>
      <c r="P68" s="25" t="str">
        <f t="shared" ref="P68:U69" si="67">_xlfn.CONCAT(TEXT(D68,"0.000")," ","(", TEXT(J68,"0.00%"), ")")</f>
        <v>2.680 (-2.14%)</v>
      </c>
      <c r="Q68" s="25" t="str">
        <f t="shared" si="67"/>
        <v>3.270 (5.50%)</v>
      </c>
      <c r="R68" s="25" t="str">
        <f t="shared" si="67"/>
        <v>3.069 (-10.92%)</v>
      </c>
      <c r="S68" s="25" t="str">
        <f t="shared" si="67"/>
        <v>3.675 (-9.97%)</v>
      </c>
      <c r="T68" s="25" t="str">
        <f t="shared" si="67"/>
        <v>3.607 (5.12%)</v>
      </c>
      <c r="U68" s="25" t="str">
        <f t="shared" si="67"/>
        <v>3.260 (-2.95%)</v>
      </c>
    </row>
    <row r="69" spans="2:21" ht="14.4" thickBot="1">
      <c r="B69" s="51"/>
      <c r="C69" s="30" t="s">
        <v>24</v>
      </c>
      <c r="D69" s="15">
        <v>2.6202876567840501</v>
      </c>
      <c r="E69" s="15">
        <v>3.22610116004943</v>
      </c>
      <c r="F69" s="15">
        <v>3.0917043685913002</v>
      </c>
      <c r="G69" s="15">
        <v>3.7575976848602202</v>
      </c>
      <c r="H69" s="15">
        <v>3.4619770050048801</v>
      </c>
      <c r="I69" s="32">
        <f t="shared" si="14"/>
        <v>3.2315335750579761</v>
      </c>
      <c r="J69" s="25">
        <f>(D69-D67)/D67</f>
        <v>-4.3184357172259026E-2</v>
      </c>
      <c r="K69" s="25">
        <f t="shared" ref="K69" si="68">(E69-E67)/E67</f>
        <v>4.0960115136639504E-2</v>
      </c>
      <c r="L69" s="25">
        <f t="shared" ref="L69" si="69">(F69-F67)/F67</f>
        <v>-0.10268038600481424</v>
      </c>
      <c r="M69" s="25">
        <f t="shared" ref="M69:N69" si="70">(G69-G67)/G67</f>
        <v>-7.9585548836696579E-2</v>
      </c>
      <c r="N69" s="25">
        <f t="shared" si="70"/>
        <v>9.1038073095110091E-3</v>
      </c>
      <c r="O69" s="25">
        <f t="shared" si="28"/>
        <v>-3.8030680455663664E-2</v>
      </c>
      <c r="P69" s="25" t="str">
        <f t="shared" si="67"/>
        <v>2.620 (-4.32%)</v>
      </c>
      <c r="Q69" s="25" t="str">
        <f t="shared" si="67"/>
        <v>3.226 (4.10%)</v>
      </c>
      <c r="R69" s="25" t="str">
        <f t="shared" si="67"/>
        <v>3.092 (-10.27%)</v>
      </c>
      <c r="S69" s="25" t="str">
        <f t="shared" si="67"/>
        <v>3.758 (-7.96%)</v>
      </c>
      <c r="T69" s="25" t="str">
        <f t="shared" si="67"/>
        <v>3.462 (0.91%)</v>
      </c>
      <c r="U69" s="25" t="str">
        <f t="shared" si="67"/>
        <v>3.232 (-3.80%)</v>
      </c>
    </row>
    <row r="70" spans="2:21">
      <c r="B70" s="52" t="s">
        <v>11</v>
      </c>
      <c r="C70" s="29" t="s">
        <v>20</v>
      </c>
      <c r="D70" s="16">
        <v>14.842414855956999</v>
      </c>
      <c r="E70" s="16">
        <v>17.240255355834901</v>
      </c>
      <c r="F70" s="16">
        <v>16.289169311523398</v>
      </c>
      <c r="G70" s="16">
        <v>18.673509597778299</v>
      </c>
      <c r="H70" s="16">
        <v>18.014114379882798</v>
      </c>
      <c r="I70" s="32">
        <f t="shared" si="14"/>
        <v>17.011892700195283</v>
      </c>
    </row>
    <row r="71" spans="2:21">
      <c r="B71" s="53"/>
      <c r="C71" s="27" t="s">
        <v>22</v>
      </c>
      <c r="D71" s="16">
        <v>14.6215658187866</v>
      </c>
      <c r="E71" s="16">
        <v>17.9100341796875</v>
      </c>
      <c r="F71" s="16">
        <v>15.7137994766235</v>
      </c>
      <c r="G71" s="16">
        <v>16.640840530395501</v>
      </c>
      <c r="H71" s="16">
        <v>18.9345397949218</v>
      </c>
      <c r="I71" s="32">
        <f t="shared" si="14"/>
        <v>16.764155960082981</v>
      </c>
      <c r="J71" s="25">
        <f>(D71-D70)/D70</f>
        <v>-1.487958929282736E-2</v>
      </c>
      <c r="K71" s="25">
        <f t="shared" ref="K71" si="71">(E71-E70)/E70</f>
        <v>3.8849704370876113E-2</v>
      </c>
      <c r="L71" s="25">
        <f t="shared" ref="L71" si="72">(F71-F70)/F70</f>
        <v>-3.5322233067641248E-2</v>
      </c>
      <c r="M71" s="25">
        <f t="shared" ref="M71:N71" si="73">(G71-G70)/G70</f>
        <v>-0.10885308178086872</v>
      </c>
      <c r="N71" s="25">
        <f t="shared" si="73"/>
        <v>5.109468029507374E-2</v>
      </c>
      <c r="O71" s="25">
        <f t="shared" si="23"/>
        <v>-1.4562561878224051E-2</v>
      </c>
      <c r="P71" s="25" t="str">
        <f t="shared" ref="P71:U72" si="74">_xlfn.CONCAT(TEXT(D71,"0.000")," ","(", TEXT(J71,"0.00%"), ")")</f>
        <v>14.622 (-1.49%)</v>
      </c>
      <c r="Q71" s="25" t="str">
        <f t="shared" si="74"/>
        <v>17.910 (3.88%)</v>
      </c>
      <c r="R71" s="25" t="str">
        <f t="shared" si="74"/>
        <v>15.714 (-3.53%)</v>
      </c>
      <c r="S71" s="25" t="str">
        <f t="shared" si="74"/>
        <v>16.641 (-10.89%)</v>
      </c>
      <c r="T71" s="25" t="str">
        <f t="shared" si="74"/>
        <v>18.935 (5.11%)</v>
      </c>
      <c r="U71" s="25" t="str">
        <f t="shared" si="74"/>
        <v>16.764 (-1.46%)</v>
      </c>
    </row>
    <row r="72" spans="2:21" ht="14.4" thickBot="1">
      <c r="B72" s="54"/>
      <c r="C72" s="30" t="s">
        <v>24</v>
      </c>
      <c r="D72" s="16">
        <v>14.301025390625</v>
      </c>
      <c r="E72" s="16">
        <v>17.746561050415</v>
      </c>
      <c r="F72" s="16">
        <v>15.577292442321699</v>
      </c>
      <c r="G72" s="16">
        <v>16.422348022460898</v>
      </c>
      <c r="H72" s="16">
        <v>18.542375564575099</v>
      </c>
      <c r="I72" s="32">
        <f t="shared" si="14"/>
        <v>16.51792049407954</v>
      </c>
      <c r="J72" s="25">
        <f>(D72-D70)/D70</f>
        <v>-3.6475834329257599E-2</v>
      </c>
      <c r="K72" s="25">
        <f t="shared" ref="K72" si="75">(E72-E70)/E70</f>
        <v>2.9367644743657592E-2</v>
      </c>
      <c r="L72" s="25">
        <f t="shared" ref="L72" si="76">(F72-F70)/F70</f>
        <v>-4.3702466073460129E-2</v>
      </c>
      <c r="M72" s="25">
        <f t="shared" ref="M72:N72" si="77">(G72-G70)/G70</f>
        <v>-0.12055374826729064</v>
      </c>
      <c r="N72" s="25">
        <f t="shared" si="77"/>
        <v>2.932484903516739E-2</v>
      </c>
      <c r="O72" s="25">
        <f t="shared" si="28"/>
        <v>-2.9036875250810404E-2</v>
      </c>
      <c r="P72" s="25" t="str">
        <f t="shared" si="74"/>
        <v>14.301 (-3.65%)</v>
      </c>
      <c r="Q72" s="25" t="str">
        <f t="shared" si="74"/>
        <v>17.747 (2.94%)</v>
      </c>
      <c r="R72" s="25" t="str">
        <f t="shared" si="74"/>
        <v>15.577 (-4.37%)</v>
      </c>
      <c r="S72" s="25" t="str">
        <f t="shared" si="74"/>
        <v>16.422 (-12.06%)</v>
      </c>
      <c r="T72" s="25" t="str">
        <f t="shared" si="74"/>
        <v>18.542 (2.93%)</v>
      </c>
      <c r="U72" s="25" t="str">
        <f t="shared" si="74"/>
        <v>16.518 (-2.90%)</v>
      </c>
    </row>
    <row r="75" spans="2:21" ht="14.4" thickBot="1"/>
    <row r="76" spans="2:21" ht="14.4" thickBot="1">
      <c r="B76" s="126"/>
      <c r="C76" s="127"/>
      <c r="D76" s="128" t="s">
        <v>13</v>
      </c>
      <c r="E76" s="128" t="s">
        <v>14</v>
      </c>
      <c r="F76" s="128" t="s">
        <v>15</v>
      </c>
      <c r="G76" s="128" t="s">
        <v>16</v>
      </c>
      <c r="H76" s="128" t="s">
        <v>17</v>
      </c>
      <c r="I76" s="129" t="s">
        <v>18</v>
      </c>
    </row>
    <row r="77" spans="2:21">
      <c r="B77" s="130" t="s">
        <v>3</v>
      </c>
      <c r="C77" s="91" t="s">
        <v>20</v>
      </c>
      <c r="D77" s="95">
        <v>6.1077551841735804</v>
      </c>
      <c r="E77" s="96">
        <v>6.8825173377990696</v>
      </c>
      <c r="F77" s="96">
        <v>6.7213201522827104</v>
      </c>
      <c r="G77" s="96">
        <v>7.6244134902954102</v>
      </c>
      <c r="H77" s="97">
        <v>7.0753507614135698</v>
      </c>
      <c r="I77" s="61">
        <f>AVERAGE(D77:H77)</f>
        <v>6.8822713851928681</v>
      </c>
    </row>
    <row r="78" spans="2:21">
      <c r="B78" s="131"/>
      <c r="C78" s="34" t="s">
        <v>22</v>
      </c>
      <c r="D78" s="98" t="s">
        <v>27</v>
      </c>
      <c r="E78" s="62" t="s">
        <v>28</v>
      </c>
      <c r="F78" s="63" t="s">
        <v>29</v>
      </c>
      <c r="G78" s="63" t="s">
        <v>30</v>
      </c>
      <c r="H78" s="99" t="s">
        <v>31</v>
      </c>
      <c r="I78" s="64" t="s">
        <v>32</v>
      </c>
    </row>
    <row r="79" spans="2:21" ht="14.4" thickBot="1">
      <c r="B79" s="132"/>
      <c r="C79" s="35" t="s">
        <v>24</v>
      </c>
      <c r="D79" s="100" t="s">
        <v>33</v>
      </c>
      <c r="E79" s="66" t="s">
        <v>34</v>
      </c>
      <c r="F79" s="65" t="s">
        <v>35</v>
      </c>
      <c r="G79" s="65" t="s">
        <v>36</v>
      </c>
      <c r="H79" s="101" t="s">
        <v>37</v>
      </c>
      <c r="I79" s="67" t="s">
        <v>38</v>
      </c>
    </row>
    <row r="80" spans="2:21">
      <c r="B80" s="130" t="s">
        <v>4</v>
      </c>
      <c r="C80" s="91" t="s">
        <v>20</v>
      </c>
      <c r="D80" s="95">
        <v>1.3725026845932</v>
      </c>
      <c r="E80" s="96">
        <v>1.4777319431304901</v>
      </c>
      <c r="F80" s="96">
        <v>1.79503965377807</v>
      </c>
      <c r="G80" s="96">
        <v>2.1079626083374001</v>
      </c>
      <c r="H80" s="97">
        <v>1.66884589195251</v>
      </c>
      <c r="I80" s="61">
        <f>AVERAGE(D80:H80)</f>
        <v>1.6844165563583338</v>
      </c>
    </row>
    <row r="81" spans="2:9">
      <c r="B81" s="131"/>
      <c r="C81" s="34" t="s">
        <v>22</v>
      </c>
      <c r="D81" s="98" t="s">
        <v>39</v>
      </c>
      <c r="E81" s="62" t="s">
        <v>40</v>
      </c>
      <c r="F81" s="63" t="s">
        <v>41</v>
      </c>
      <c r="G81" s="63" t="s">
        <v>42</v>
      </c>
      <c r="H81" s="99" t="s">
        <v>43</v>
      </c>
      <c r="I81" s="68" t="s">
        <v>44</v>
      </c>
    </row>
    <row r="82" spans="2:9" ht="14.4" thickBot="1">
      <c r="B82" s="131"/>
      <c r="C82" s="35" t="s">
        <v>24</v>
      </c>
      <c r="D82" s="100" t="s">
        <v>45</v>
      </c>
      <c r="E82" s="66" t="s">
        <v>46</v>
      </c>
      <c r="F82" s="65" t="s">
        <v>47</v>
      </c>
      <c r="G82" s="65" t="s">
        <v>48</v>
      </c>
      <c r="H82" s="101" t="s">
        <v>49</v>
      </c>
      <c r="I82" s="69" t="s">
        <v>50</v>
      </c>
    </row>
    <row r="83" spans="2:9">
      <c r="B83" s="130" t="s">
        <v>5</v>
      </c>
      <c r="C83" s="91" t="s">
        <v>20</v>
      </c>
      <c r="D83" s="95">
        <v>5.9961090087890598</v>
      </c>
      <c r="E83" s="96">
        <v>7.2585787773132298</v>
      </c>
      <c r="F83" s="96">
        <v>6.1223602294921804</v>
      </c>
      <c r="G83" s="96">
        <v>6.9665894508361799</v>
      </c>
      <c r="H83" s="97">
        <v>7.5080204010009703</v>
      </c>
      <c r="I83" s="61">
        <f>AVERAGE(D83:H83)</f>
        <v>6.7703315734863239</v>
      </c>
    </row>
    <row r="84" spans="2:9">
      <c r="B84" s="131"/>
      <c r="C84" s="34" t="s">
        <v>22</v>
      </c>
      <c r="D84" s="102" t="s">
        <v>51</v>
      </c>
      <c r="E84" s="63" t="s">
        <v>52</v>
      </c>
      <c r="F84" s="62" t="s">
        <v>53</v>
      </c>
      <c r="G84" s="63" t="s">
        <v>54</v>
      </c>
      <c r="H84" s="99" t="s">
        <v>55</v>
      </c>
      <c r="I84" s="68" t="s">
        <v>56</v>
      </c>
    </row>
    <row r="85" spans="2:9" ht="14.4" thickBot="1">
      <c r="B85" s="132"/>
      <c r="C85" s="35" t="s">
        <v>24</v>
      </c>
      <c r="D85" s="100" t="s">
        <v>57</v>
      </c>
      <c r="E85" s="65" t="s">
        <v>58</v>
      </c>
      <c r="F85" s="66" t="s">
        <v>59</v>
      </c>
      <c r="G85" s="65" t="s">
        <v>60</v>
      </c>
      <c r="H85" s="101" t="s">
        <v>61</v>
      </c>
      <c r="I85" s="67" t="s">
        <v>62</v>
      </c>
    </row>
    <row r="86" spans="2:9">
      <c r="B86" s="130" t="s">
        <v>6</v>
      </c>
      <c r="C86" s="91" t="s">
        <v>20</v>
      </c>
      <c r="D86" s="95">
        <v>1.3660475015640201</v>
      </c>
      <c r="E86" s="96">
        <v>1.62142741680145</v>
      </c>
      <c r="F86" s="96">
        <v>1.6504489183425901</v>
      </c>
      <c r="G86" s="96">
        <v>1.97454333305358</v>
      </c>
      <c r="H86" s="97">
        <v>1.7618981599807699</v>
      </c>
      <c r="I86" s="61">
        <f>AVERAGE(D86:H86)</f>
        <v>1.6748730659484821</v>
      </c>
    </row>
    <row r="87" spans="2:9">
      <c r="B87" s="131"/>
      <c r="C87" s="34" t="s">
        <v>22</v>
      </c>
      <c r="D87" s="102" t="s">
        <v>63</v>
      </c>
      <c r="E87" s="63" t="s">
        <v>64</v>
      </c>
      <c r="F87" s="63" t="s">
        <v>65</v>
      </c>
      <c r="G87" s="63" t="s">
        <v>66</v>
      </c>
      <c r="H87" s="99" t="s">
        <v>67</v>
      </c>
      <c r="I87" s="68" t="s">
        <v>68</v>
      </c>
    </row>
    <row r="88" spans="2:9" ht="14.4" thickBot="1">
      <c r="B88" s="132"/>
      <c r="C88" s="35" t="s">
        <v>24</v>
      </c>
      <c r="D88" s="100" t="s">
        <v>69</v>
      </c>
      <c r="E88" s="66" t="s">
        <v>70</v>
      </c>
      <c r="F88" s="65" t="s">
        <v>71</v>
      </c>
      <c r="G88" s="70" t="s">
        <v>72</v>
      </c>
      <c r="H88" s="70" t="s">
        <v>73</v>
      </c>
      <c r="I88" s="67" t="s">
        <v>74</v>
      </c>
    </row>
    <row r="89" spans="2:9">
      <c r="B89" s="133" t="s">
        <v>7</v>
      </c>
      <c r="C89" s="92" t="s">
        <v>20</v>
      </c>
      <c r="D89" s="103">
        <v>7.4802579879760698</v>
      </c>
      <c r="E89" s="104">
        <v>8.3602495193481392</v>
      </c>
      <c r="F89" s="104">
        <v>8.5163593292236293</v>
      </c>
      <c r="G89" s="104">
        <v>9.7323760986328107</v>
      </c>
      <c r="H89" s="105">
        <v>8.7441968917846609</v>
      </c>
      <c r="I89" s="88">
        <f>AVERAGE(D89:H89)</f>
        <v>8.5666879653930614</v>
      </c>
    </row>
    <row r="90" spans="2:9">
      <c r="B90" s="134"/>
      <c r="C90" s="36" t="s">
        <v>22</v>
      </c>
      <c r="D90" s="106" t="s">
        <v>75</v>
      </c>
      <c r="E90" s="71" t="s">
        <v>76</v>
      </c>
      <c r="F90" s="72" t="s">
        <v>77</v>
      </c>
      <c r="G90" s="72" t="s">
        <v>78</v>
      </c>
      <c r="H90" s="107" t="s">
        <v>79</v>
      </c>
      <c r="I90" s="73" t="s">
        <v>80</v>
      </c>
    </row>
    <row r="91" spans="2:9" ht="14.4" thickBot="1">
      <c r="B91" s="134"/>
      <c r="C91" s="37" t="s">
        <v>24</v>
      </c>
      <c r="D91" s="108" t="s">
        <v>81</v>
      </c>
      <c r="E91" s="109" t="s">
        <v>82</v>
      </c>
      <c r="F91" s="74" t="s">
        <v>83</v>
      </c>
      <c r="G91" s="74" t="s">
        <v>84</v>
      </c>
      <c r="H91" s="110" t="s">
        <v>85</v>
      </c>
      <c r="I91" s="75" t="s">
        <v>86</v>
      </c>
    </row>
    <row r="92" spans="2:9">
      <c r="B92" s="133" t="s">
        <v>8</v>
      </c>
      <c r="C92" s="92" t="s">
        <v>20</v>
      </c>
      <c r="D92" s="103">
        <v>7.3621563911437899</v>
      </c>
      <c r="E92" s="104">
        <v>8.8800058364868093</v>
      </c>
      <c r="F92" s="104">
        <v>7.7728090286254803</v>
      </c>
      <c r="G92" s="104">
        <v>8.9411325454711896</v>
      </c>
      <c r="H92" s="105">
        <v>9.2699184417724592</v>
      </c>
      <c r="I92" s="88">
        <f>AVERAGE(D92:H92)</f>
        <v>8.4452044486999469</v>
      </c>
    </row>
    <row r="93" spans="2:9">
      <c r="B93" s="134"/>
      <c r="C93" s="36" t="s">
        <v>22</v>
      </c>
      <c r="D93" s="111" t="s">
        <v>87</v>
      </c>
      <c r="E93" s="72" t="s">
        <v>88</v>
      </c>
      <c r="F93" s="72" t="s">
        <v>89</v>
      </c>
      <c r="G93" s="72" t="s">
        <v>90</v>
      </c>
      <c r="H93" s="107" t="s">
        <v>91</v>
      </c>
      <c r="I93" s="73" t="s">
        <v>92</v>
      </c>
    </row>
    <row r="94" spans="2:9" ht="14.4" thickBot="1">
      <c r="B94" s="135"/>
      <c r="C94" s="38" t="s">
        <v>24</v>
      </c>
      <c r="D94" s="108" t="s">
        <v>93</v>
      </c>
      <c r="E94" s="74" t="s">
        <v>94</v>
      </c>
      <c r="F94" s="74" t="s">
        <v>95</v>
      </c>
      <c r="G94" s="74" t="s">
        <v>96</v>
      </c>
      <c r="H94" s="110" t="s">
        <v>97</v>
      </c>
      <c r="I94" s="75" t="s">
        <v>98</v>
      </c>
    </row>
    <row r="95" spans="2:9">
      <c r="B95" s="136" t="s">
        <v>9</v>
      </c>
      <c r="C95" s="93" t="s">
        <v>20</v>
      </c>
      <c r="D95" s="112">
        <v>12.103864669799799</v>
      </c>
      <c r="E95" s="113">
        <v>14.141096115112299</v>
      </c>
      <c r="F95" s="113">
        <v>12.843680381774901</v>
      </c>
      <c r="G95" s="113">
        <v>14.5910034179687</v>
      </c>
      <c r="H95" s="114">
        <v>14.583371162414499</v>
      </c>
      <c r="I95" s="89">
        <f>AVERAGE(D95:H95)</f>
        <v>13.652603149414039</v>
      </c>
    </row>
    <row r="96" spans="2:9">
      <c r="B96" s="137"/>
      <c r="C96" s="39" t="s">
        <v>22</v>
      </c>
      <c r="D96" s="115" t="s">
        <v>99</v>
      </c>
      <c r="E96" s="77" t="s">
        <v>100</v>
      </c>
      <c r="F96" s="76" t="s">
        <v>101</v>
      </c>
      <c r="G96" s="76" t="s">
        <v>102</v>
      </c>
      <c r="H96" s="116" t="s">
        <v>103</v>
      </c>
      <c r="I96" s="78" t="s">
        <v>104</v>
      </c>
    </row>
    <row r="97" spans="2:9" ht="14.4" thickBot="1">
      <c r="B97" s="138"/>
      <c r="C97" s="40" t="s">
        <v>24</v>
      </c>
      <c r="D97" s="117" t="s">
        <v>105</v>
      </c>
      <c r="E97" s="80" t="s">
        <v>106</v>
      </c>
      <c r="F97" s="79" t="s">
        <v>107</v>
      </c>
      <c r="G97" s="79" t="s">
        <v>108</v>
      </c>
      <c r="H97" s="118" t="s">
        <v>109</v>
      </c>
      <c r="I97" s="81" t="s">
        <v>110</v>
      </c>
    </row>
    <row r="98" spans="2:9">
      <c r="B98" s="136" t="s">
        <v>10</v>
      </c>
      <c r="C98" s="93" t="s">
        <v>20</v>
      </c>
      <c r="D98" s="112">
        <v>2.7385501861572199</v>
      </c>
      <c r="E98" s="113">
        <v>3.09915924072265</v>
      </c>
      <c r="F98" s="113">
        <v>3.4454884529113698</v>
      </c>
      <c r="G98" s="113">
        <v>4.0825061798095703</v>
      </c>
      <c r="H98" s="114">
        <v>3.4307441711425701</v>
      </c>
      <c r="I98" s="89">
        <f>AVERAGE(D98:H98)</f>
        <v>3.3592896461486759</v>
      </c>
    </row>
    <row r="99" spans="2:9">
      <c r="B99" s="137"/>
      <c r="C99" s="39" t="s">
        <v>22</v>
      </c>
      <c r="D99" s="115" t="s">
        <v>111</v>
      </c>
      <c r="E99" s="77" t="s">
        <v>112</v>
      </c>
      <c r="F99" s="76" t="s">
        <v>113</v>
      </c>
      <c r="G99" s="76" t="s">
        <v>114</v>
      </c>
      <c r="H99" s="116" t="s">
        <v>115</v>
      </c>
      <c r="I99" s="78" t="s">
        <v>116</v>
      </c>
    </row>
    <row r="100" spans="2:9" ht="14.4" thickBot="1">
      <c r="B100" s="138"/>
      <c r="C100" s="40" t="s">
        <v>24</v>
      </c>
      <c r="D100" s="117" t="s">
        <v>117</v>
      </c>
      <c r="E100" s="80" t="s">
        <v>118</v>
      </c>
      <c r="F100" s="79" t="s">
        <v>119</v>
      </c>
      <c r="G100" s="79" t="s">
        <v>120</v>
      </c>
      <c r="H100" s="118" t="s">
        <v>121</v>
      </c>
      <c r="I100" s="81" t="s">
        <v>122</v>
      </c>
    </row>
    <row r="101" spans="2:9">
      <c r="B101" s="139" t="s">
        <v>11</v>
      </c>
      <c r="C101" s="94" t="s">
        <v>20</v>
      </c>
      <c r="D101" s="119">
        <v>14.842414855956999</v>
      </c>
      <c r="E101" s="120">
        <v>17.240255355834901</v>
      </c>
      <c r="F101" s="120">
        <v>16.289169311523398</v>
      </c>
      <c r="G101" s="120">
        <v>18.673509597778299</v>
      </c>
      <c r="H101" s="121">
        <v>18.014114379882798</v>
      </c>
      <c r="I101" s="90">
        <f>AVERAGE(D101:H101)</f>
        <v>17.011892700195283</v>
      </c>
    </row>
    <row r="102" spans="2:9">
      <c r="B102" s="140"/>
      <c r="C102" s="41" t="s">
        <v>22</v>
      </c>
      <c r="D102" s="122" t="s">
        <v>123</v>
      </c>
      <c r="E102" s="83" t="s">
        <v>124</v>
      </c>
      <c r="F102" s="82" t="s">
        <v>125</v>
      </c>
      <c r="G102" s="82" t="s">
        <v>126</v>
      </c>
      <c r="H102" s="123" t="s">
        <v>127</v>
      </c>
      <c r="I102" s="84" t="s">
        <v>128</v>
      </c>
    </row>
    <row r="103" spans="2:9" ht="14.4" thickBot="1">
      <c r="B103" s="141"/>
      <c r="C103" s="42" t="s">
        <v>24</v>
      </c>
      <c r="D103" s="124" t="s">
        <v>129</v>
      </c>
      <c r="E103" s="86" t="s">
        <v>130</v>
      </c>
      <c r="F103" s="85" t="s">
        <v>131</v>
      </c>
      <c r="G103" s="85" t="s">
        <v>132</v>
      </c>
      <c r="H103" s="125" t="s">
        <v>133</v>
      </c>
      <c r="I103" s="87" t="s">
        <v>134</v>
      </c>
    </row>
  </sheetData>
  <mergeCells count="27">
    <mergeCell ref="B55:B57"/>
    <mergeCell ref="B1:J1"/>
    <mergeCell ref="B3:J3"/>
    <mergeCell ref="B9:J9"/>
    <mergeCell ref="B15:J15"/>
    <mergeCell ref="B21:J21"/>
    <mergeCell ref="C34:C42"/>
    <mergeCell ref="I34:I42"/>
    <mergeCell ref="O34:O42"/>
    <mergeCell ref="U34:U42"/>
    <mergeCell ref="B46:B48"/>
    <mergeCell ref="B49:B51"/>
    <mergeCell ref="B52:B54"/>
    <mergeCell ref="B58:B60"/>
    <mergeCell ref="B61:B63"/>
    <mergeCell ref="B64:B66"/>
    <mergeCell ref="B67:B69"/>
    <mergeCell ref="B70:B72"/>
    <mergeCell ref="B95:B97"/>
    <mergeCell ref="B98:B100"/>
    <mergeCell ref="B101:B103"/>
    <mergeCell ref="B77:B79"/>
    <mergeCell ref="B80:B82"/>
    <mergeCell ref="B83:B85"/>
    <mergeCell ref="B86:B88"/>
    <mergeCell ref="B89:B91"/>
    <mergeCell ref="B92:B9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Yang Li</cp:lastModifiedBy>
  <dcterms:created xsi:type="dcterms:W3CDTF">2024-01-03T15:09:45Z</dcterms:created>
  <dcterms:modified xsi:type="dcterms:W3CDTF">2024-03-05T12:50:26Z</dcterms:modified>
</cp:coreProperties>
</file>