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694bb50f68a678/study/FB/Projects year 3/COPULA/OUCopula/temp results/RR resnet/"/>
    </mc:Choice>
  </mc:AlternateContent>
  <xr:revisionPtr revIDLastSave="10" documentId="8_{1AA9E247-56C1-4F57-8CF5-190583BC0292}" xr6:coauthVersionLast="47" xr6:coauthVersionMax="47" xr10:uidLastSave="{9B8ABC88-9B88-4465-8E38-36199F726FD5}"/>
  <bookViews>
    <workbookView xWindow="2760" yWindow="1080" windowWidth="26400" windowHeight="15768" xr2:uid="{A8FB3350-3FE6-43A0-B246-800265C963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1" l="1"/>
  <c r="N20" i="1"/>
  <c r="O20" i="1"/>
  <c r="P20" i="1"/>
  <c r="Q20" i="1"/>
  <c r="R20" i="1"/>
  <c r="S20" i="1"/>
  <c r="T20" i="1"/>
  <c r="U20" i="1"/>
  <c r="M14" i="1"/>
  <c r="N14" i="1"/>
  <c r="O14" i="1"/>
  <c r="P14" i="1"/>
  <c r="Q14" i="1"/>
  <c r="R14" i="1"/>
  <c r="S14" i="1"/>
  <c r="T14" i="1"/>
  <c r="U14" i="1"/>
  <c r="N47" i="2"/>
  <c r="N48" i="2"/>
  <c r="N50" i="2"/>
  <c r="N51" i="2"/>
  <c r="T51" i="2" s="1"/>
  <c r="N53" i="2"/>
  <c r="T53" i="2" s="1"/>
  <c r="N54" i="2"/>
  <c r="T54" i="2" s="1"/>
  <c r="N56" i="2"/>
  <c r="N57" i="2"/>
  <c r="N59" i="2"/>
  <c r="N60" i="2"/>
  <c r="T60" i="2" s="1"/>
  <c r="N62" i="2"/>
  <c r="T62" i="2" s="1"/>
  <c r="N63" i="2"/>
  <c r="T63" i="2" s="1"/>
  <c r="N65" i="2"/>
  <c r="N66" i="2"/>
  <c r="N68" i="2"/>
  <c r="N69" i="2"/>
  <c r="N71" i="2"/>
  <c r="T71" i="2" s="1"/>
  <c r="N72" i="2"/>
  <c r="T72" i="2" s="1"/>
  <c r="I101" i="2"/>
  <c r="I98" i="2"/>
  <c r="I95" i="2"/>
  <c r="I92" i="2"/>
  <c r="I89" i="2"/>
  <c r="I86" i="2"/>
  <c r="I83" i="2"/>
  <c r="I80" i="2"/>
  <c r="I77" i="2"/>
  <c r="O71" i="2"/>
  <c r="T47" i="2"/>
  <c r="M47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O60" i="2" s="1"/>
  <c r="I61" i="2"/>
  <c r="I62" i="2"/>
  <c r="I63" i="2"/>
  <c r="I64" i="2"/>
  <c r="I65" i="2"/>
  <c r="I66" i="2"/>
  <c r="I67" i="2"/>
  <c r="I68" i="2"/>
  <c r="I69" i="2"/>
  <c r="I70" i="2"/>
  <c r="I71" i="2"/>
  <c r="I72" i="2"/>
  <c r="I46" i="2"/>
  <c r="T50" i="2"/>
  <c r="T56" i="2"/>
  <c r="T57" i="2"/>
  <c r="T59" i="2"/>
  <c r="Q60" i="2"/>
  <c r="T65" i="2"/>
  <c r="T66" i="2"/>
  <c r="T68" i="2"/>
  <c r="T69" i="2"/>
  <c r="S72" i="2"/>
  <c r="T48" i="2"/>
  <c r="S47" i="2"/>
  <c r="M72" i="2"/>
  <c r="L72" i="2"/>
  <c r="R72" i="2" s="1"/>
  <c r="K72" i="2"/>
  <c r="Q72" i="2" s="1"/>
  <c r="J72" i="2"/>
  <c r="P72" i="2" s="1"/>
  <c r="M71" i="2"/>
  <c r="S71" i="2" s="1"/>
  <c r="L71" i="2"/>
  <c r="R71" i="2" s="1"/>
  <c r="K71" i="2"/>
  <c r="Q71" i="2" s="1"/>
  <c r="J71" i="2"/>
  <c r="P71" i="2" s="1"/>
  <c r="M69" i="2"/>
  <c r="S69" i="2" s="1"/>
  <c r="L69" i="2"/>
  <c r="R69" i="2" s="1"/>
  <c r="K69" i="2"/>
  <c r="Q69" i="2" s="1"/>
  <c r="J69" i="2"/>
  <c r="P69" i="2" s="1"/>
  <c r="M68" i="2"/>
  <c r="S68" i="2" s="1"/>
  <c r="L68" i="2"/>
  <c r="R68" i="2" s="1"/>
  <c r="K68" i="2"/>
  <c r="Q68" i="2" s="1"/>
  <c r="J68" i="2"/>
  <c r="P68" i="2" s="1"/>
  <c r="M66" i="2"/>
  <c r="S66" i="2" s="1"/>
  <c r="L66" i="2"/>
  <c r="R66" i="2" s="1"/>
  <c r="K66" i="2"/>
  <c r="Q66" i="2" s="1"/>
  <c r="J66" i="2"/>
  <c r="P66" i="2" s="1"/>
  <c r="M65" i="2"/>
  <c r="S65" i="2" s="1"/>
  <c r="L65" i="2"/>
  <c r="R65" i="2" s="1"/>
  <c r="K65" i="2"/>
  <c r="Q65" i="2" s="1"/>
  <c r="J65" i="2"/>
  <c r="P65" i="2" s="1"/>
  <c r="M63" i="2"/>
  <c r="S63" i="2" s="1"/>
  <c r="L63" i="2"/>
  <c r="R63" i="2" s="1"/>
  <c r="K63" i="2"/>
  <c r="Q63" i="2" s="1"/>
  <c r="J63" i="2"/>
  <c r="P63" i="2" s="1"/>
  <c r="M62" i="2"/>
  <c r="S62" i="2" s="1"/>
  <c r="L62" i="2"/>
  <c r="R62" i="2" s="1"/>
  <c r="K62" i="2"/>
  <c r="Q62" i="2" s="1"/>
  <c r="J62" i="2"/>
  <c r="P62" i="2" s="1"/>
  <c r="M60" i="2"/>
  <c r="S60" i="2" s="1"/>
  <c r="L60" i="2"/>
  <c r="R60" i="2" s="1"/>
  <c r="K60" i="2"/>
  <c r="J60" i="2"/>
  <c r="P60" i="2" s="1"/>
  <c r="M59" i="2"/>
  <c r="S59" i="2" s="1"/>
  <c r="L59" i="2"/>
  <c r="R59" i="2" s="1"/>
  <c r="K59" i="2"/>
  <c r="Q59" i="2" s="1"/>
  <c r="J59" i="2"/>
  <c r="P59" i="2" s="1"/>
  <c r="M57" i="2"/>
  <c r="S57" i="2" s="1"/>
  <c r="L57" i="2"/>
  <c r="R57" i="2" s="1"/>
  <c r="K57" i="2"/>
  <c r="Q57" i="2" s="1"/>
  <c r="J57" i="2"/>
  <c r="P57" i="2" s="1"/>
  <c r="M56" i="2"/>
  <c r="S56" i="2" s="1"/>
  <c r="L56" i="2"/>
  <c r="R56" i="2" s="1"/>
  <c r="K56" i="2"/>
  <c r="Q56" i="2" s="1"/>
  <c r="J56" i="2"/>
  <c r="P56" i="2" s="1"/>
  <c r="M54" i="2"/>
  <c r="S54" i="2" s="1"/>
  <c r="L54" i="2"/>
  <c r="R54" i="2" s="1"/>
  <c r="K54" i="2"/>
  <c r="Q54" i="2" s="1"/>
  <c r="J54" i="2"/>
  <c r="P54" i="2" s="1"/>
  <c r="M53" i="2"/>
  <c r="S53" i="2" s="1"/>
  <c r="L53" i="2"/>
  <c r="R53" i="2" s="1"/>
  <c r="K53" i="2"/>
  <c r="Q53" i="2" s="1"/>
  <c r="J53" i="2"/>
  <c r="P53" i="2" s="1"/>
  <c r="M51" i="2"/>
  <c r="S51" i="2" s="1"/>
  <c r="L51" i="2"/>
  <c r="R51" i="2" s="1"/>
  <c r="K51" i="2"/>
  <c r="Q51" i="2" s="1"/>
  <c r="J51" i="2"/>
  <c r="P51" i="2" s="1"/>
  <c r="M50" i="2"/>
  <c r="S50" i="2" s="1"/>
  <c r="L50" i="2"/>
  <c r="R50" i="2" s="1"/>
  <c r="K50" i="2"/>
  <c r="Q50" i="2" s="1"/>
  <c r="J50" i="2"/>
  <c r="P50" i="2" s="1"/>
  <c r="K48" i="2"/>
  <c r="Q48" i="2" s="1"/>
  <c r="L48" i="2"/>
  <c r="R48" i="2" s="1"/>
  <c r="M48" i="2"/>
  <c r="S48" i="2" s="1"/>
  <c r="J48" i="2"/>
  <c r="P48" i="2" s="1"/>
  <c r="K47" i="2"/>
  <c r="Q47" i="2" s="1"/>
  <c r="L47" i="2"/>
  <c r="R47" i="2" s="1"/>
  <c r="J47" i="2"/>
  <c r="P47" i="2" s="1"/>
  <c r="Z42" i="2"/>
  <c r="Y42" i="2"/>
  <c r="X42" i="2"/>
  <c r="W42" i="2"/>
  <c r="V42" i="2"/>
  <c r="Z41" i="2"/>
  <c r="Y41" i="2"/>
  <c r="X41" i="2"/>
  <c r="W41" i="2"/>
  <c r="V41" i="2"/>
  <c r="Z40" i="2"/>
  <c r="Y40" i="2"/>
  <c r="X40" i="2"/>
  <c r="W40" i="2"/>
  <c r="V40" i="2"/>
  <c r="Z39" i="2"/>
  <c r="Y39" i="2"/>
  <c r="X39" i="2"/>
  <c r="W39" i="2"/>
  <c r="V39" i="2"/>
  <c r="Z38" i="2"/>
  <c r="Y38" i="2"/>
  <c r="X38" i="2"/>
  <c r="W38" i="2"/>
  <c r="V38" i="2"/>
  <c r="Z37" i="2"/>
  <c r="Y37" i="2"/>
  <c r="X37" i="2"/>
  <c r="W37" i="2"/>
  <c r="V37" i="2"/>
  <c r="Z36" i="2"/>
  <c r="Y36" i="2"/>
  <c r="X36" i="2"/>
  <c r="W36" i="2"/>
  <c r="V36" i="2"/>
  <c r="Z35" i="2"/>
  <c r="Y35" i="2"/>
  <c r="X35" i="2"/>
  <c r="W35" i="2"/>
  <c r="V35" i="2"/>
  <c r="Z34" i="2"/>
  <c r="Y34" i="2"/>
  <c r="X34" i="2"/>
  <c r="W34" i="2"/>
  <c r="V34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F27" i="2" s="1"/>
  <c r="E23" i="2"/>
  <c r="D23" i="2"/>
  <c r="C23" i="2"/>
  <c r="B23" i="2"/>
  <c r="J22" i="2"/>
  <c r="I22" i="2"/>
  <c r="I27" i="2" s="1"/>
  <c r="H22" i="2"/>
  <c r="G22" i="2"/>
  <c r="F22" i="2"/>
  <c r="E22" i="2"/>
  <c r="D22" i="2"/>
  <c r="C22" i="2"/>
  <c r="C27" i="2" s="1"/>
  <c r="B22" i="2"/>
  <c r="T19" i="2"/>
  <c r="S19" i="2"/>
  <c r="R19" i="2"/>
  <c r="Q19" i="2"/>
  <c r="P19" i="2"/>
  <c r="O19" i="2"/>
  <c r="N19" i="2"/>
  <c r="M19" i="2"/>
  <c r="L19" i="2"/>
  <c r="T18" i="2"/>
  <c r="S18" i="2"/>
  <c r="R18" i="2"/>
  <c r="Q18" i="2"/>
  <c r="P18" i="2"/>
  <c r="O18" i="2"/>
  <c r="N18" i="2"/>
  <c r="M18" i="2"/>
  <c r="L18" i="2"/>
  <c r="T17" i="2"/>
  <c r="S17" i="2"/>
  <c r="R17" i="2"/>
  <c r="Q17" i="2"/>
  <c r="P17" i="2"/>
  <c r="O17" i="2"/>
  <c r="N17" i="2"/>
  <c r="M17" i="2"/>
  <c r="L17" i="2"/>
  <c r="T16" i="2"/>
  <c r="S16" i="2"/>
  <c r="S21" i="2" s="1"/>
  <c r="R16" i="2"/>
  <c r="Q16" i="2"/>
  <c r="P16" i="2"/>
  <c r="O16" i="2"/>
  <c r="N16" i="2"/>
  <c r="M16" i="2"/>
  <c r="M21" i="2" s="1"/>
  <c r="L16" i="2"/>
  <c r="T13" i="2"/>
  <c r="S13" i="2"/>
  <c r="R13" i="2"/>
  <c r="Q13" i="2"/>
  <c r="P13" i="2"/>
  <c r="O13" i="2"/>
  <c r="N13" i="2"/>
  <c r="M13" i="2"/>
  <c r="L13" i="2"/>
  <c r="T12" i="2"/>
  <c r="S12" i="2"/>
  <c r="R12" i="2"/>
  <c r="Q12" i="2"/>
  <c r="P12" i="2"/>
  <c r="O12" i="2"/>
  <c r="N12" i="2"/>
  <c r="M12" i="2"/>
  <c r="L12" i="2"/>
  <c r="T11" i="2"/>
  <c r="S11" i="2"/>
  <c r="R11" i="2"/>
  <c r="Q11" i="2"/>
  <c r="P11" i="2"/>
  <c r="O11" i="2"/>
  <c r="N11" i="2"/>
  <c r="M11" i="2"/>
  <c r="L11" i="2"/>
  <c r="T10" i="2"/>
  <c r="S10" i="2"/>
  <c r="S15" i="2" s="1"/>
  <c r="R10" i="2"/>
  <c r="Q10" i="2"/>
  <c r="P10" i="2"/>
  <c r="O10" i="2"/>
  <c r="N10" i="2"/>
  <c r="M10" i="2"/>
  <c r="M15" i="2" s="1"/>
  <c r="L10" i="2"/>
  <c r="O48" i="2" l="1"/>
  <c r="U48" i="2" s="1"/>
  <c r="O62" i="2"/>
  <c r="U62" i="2" s="1"/>
  <c r="U60" i="2"/>
  <c r="U71" i="2"/>
  <c r="O59" i="2"/>
  <c r="U59" i="2" s="1"/>
  <c r="O72" i="2"/>
  <c r="U72" i="2" s="1"/>
  <c r="O66" i="2"/>
  <c r="U66" i="2" s="1"/>
  <c r="O57" i="2"/>
  <c r="U57" i="2" s="1"/>
  <c r="AA36" i="2"/>
  <c r="AA42" i="2"/>
  <c r="N15" i="2"/>
  <c r="T15" i="2"/>
  <c r="N21" i="2"/>
  <c r="T21" i="2"/>
  <c r="D27" i="2"/>
  <c r="J27" i="2"/>
  <c r="G27" i="2"/>
  <c r="O56" i="2"/>
  <c r="U56" i="2" s="1"/>
  <c r="O50" i="2"/>
  <c r="U50" i="2" s="1"/>
  <c r="O68" i="2"/>
  <c r="U68" i="2" s="1"/>
  <c r="O69" i="2"/>
  <c r="U69" i="2" s="1"/>
  <c r="O63" i="2"/>
  <c r="U63" i="2" s="1"/>
  <c r="L15" i="2"/>
  <c r="R15" i="2"/>
  <c r="L21" i="2"/>
  <c r="R21" i="2"/>
  <c r="B27" i="2"/>
  <c r="H27" i="2"/>
  <c r="E27" i="2"/>
  <c r="AA37" i="2"/>
  <c r="O53" i="2"/>
  <c r="U53" i="2" s="1"/>
  <c r="O65" i="2"/>
  <c r="U65" i="2" s="1"/>
  <c r="O54" i="2"/>
  <c r="U54" i="2" s="1"/>
  <c r="O51" i="2"/>
  <c r="U51" i="2" s="1"/>
  <c r="O47" i="2"/>
  <c r="U47" i="2" s="1"/>
  <c r="AA35" i="2"/>
  <c r="AA41" i="2"/>
  <c r="O21" i="2"/>
  <c r="AA34" i="2"/>
  <c r="AA40" i="2"/>
  <c r="P15" i="2"/>
  <c r="P21" i="2"/>
  <c r="AA39" i="2"/>
  <c r="O15" i="2"/>
  <c r="Q15" i="2"/>
  <c r="Q21" i="2"/>
  <c r="AA38" i="2"/>
  <c r="U21" i="1"/>
  <c r="T21" i="1"/>
  <c r="S21" i="1"/>
  <c r="R21" i="1"/>
  <c r="Q21" i="1"/>
  <c r="P21" i="1"/>
  <c r="O21" i="1"/>
  <c r="N21" i="1"/>
  <c r="M21" i="1"/>
  <c r="M15" i="1"/>
  <c r="M19" i="1"/>
  <c r="N19" i="1"/>
  <c r="O19" i="1"/>
  <c r="P19" i="1"/>
  <c r="Q19" i="1"/>
  <c r="R19" i="1"/>
  <c r="S19" i="1"/>
  <c r="T19" i="1"/>
  <c r="U19" i="1"/>
  <c r="M13" i="1"/>
  <c r="N13" i="1"/>
  <c r="O13" i="1"/>
  <c r="P13" i="1"/>
  <c r="Q13" i="1"/>
  <c r="R13" i="1"/>
  <c r="S13" i="1"/>
  <c r="T13" i="1"/>
  <c r="U13" i="1"/>
  <c r="N16" i="1" l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M17" i="1"/>
  <c r="M18" i="1"/>
  <c r="M16" i="1"/>
  <c r="N10" i="1"/>
  <c r="O10" i="1"/>
  <c r="O15" i="1" s="1"/>
  <c r="P10" i="1"/>
  <c r="P15" i="1" s="1"/>
  <c r="Q10" i="1"/>
  <c r="R10" i="1"/>
  <c r="S10" i="1"/>
  <c r="T10" i="1"/>
  <c r="U10" i="1"/>
  <c r="U15" i="1" s="1"/>
  <c r="N11" i="1"/>
  <c r="O11" i="1"/>
  <c r="P11" i="1"/>
  <c r="Q11" i="1"/>
  <c r="R11" i="1"/>
  <c r="S11" i="1"/>
  <c r="T11" i="1"/>
  <c r="U11" i="1"/>
  <c r="N12" i="1"/>
  <c r="O12" i="1"/>
  <c r="P12" i="1"/>
  <c r="Q12" i="1"/>
  <c r="R12" i="1"/>
  <c r="S12" i="1"/>
  <c r="T12" i="1"/>
  <c r="U12" i="1"/>
  <c r="M11" i="1"/>
  <c r="M12" i="1"/>
  <c r="M10" i="1"/>
  <c r="E22" i="1"/>
  <c r="D22" i="1"/>
  <c r="F22" i="1"/>
  <c r="G22" i="1"/>
  <c r="H22" i="1"/>
  <c r="I22" i="1"/>
  <c r="J22" i="1"/>
  <c r="K22" i="1"/>
  <c r="E23" i="1"/>
  <c r="D23" i="1"/>
  <c r="F23" i="1"/>
  <c r="G23" i="1"/>
  <c r="H23" i="1"/>
  <c r="I23" i="1"/>
  <c r="J23" i="1"/>
  <c r="K23" i="1"/>
  <c r="E24" i="1"/>
  <c r="D24" i="1"/>
  <c r="F24" i="1"/>
  <c r="G24" i="1"/>
  <c r="H24" i="1"/>
  <c r="I24" i="1"/>
  <c r="J24" i="1"/>
  <c r="K24" i="1"/>
  <c r="E25" i="1"/>
  <c r="D25" i="1"/>
  <c r="F25" i="1"/>
  <c r="G25" i="1"/>
  <c r="H25" i="1"/>
  <c r="I25" i="1"/>
  <c r="J25" i="1"/>
  <c r="K25" i="1"/>
  <c r="E26" i="1"/>
  <c r="D26" i="1"/>
  <c r="F26" i="1"/>
  <c r="G26" i="1"/>
  <c r="H26" i="1"/>
  <c r="I26" i="1"/>
  <c r="J26" i="1"/>
  <c r="K26" i="1"/>
  <c r="C26" i="1"/>
  <c r="C23" i="1"/>
  <c r="C24" i="1"/>
  <c r="C25" i="1"/>
  <c r="C22" i="1"/>
  <c r="T15" i="1" l="1"/>
  <c r="N15" i="1"/>
  <c r="S15" i="1"/>
  <c r="R15" i="1"/>
  <c r="Q15" i="1"/>
  <c r="H27" i="1"/>
  <c r="G27" i="1"/>
  <c r="I27" i="1"/>
  <c r="C27" i="1"/>
  <c r="F27" i="1"/>
  <c r="K27" i="1"/>
  <c r="D27" i="1"/>
  <c r="J27" i="1"/>
  <c r="E27" i="1"/>
</calcChain>
</file>

<file path=xl/sharedStrings.xml><?xml version="1.0" encoding="utf-8"?>
<sst xmlns="http://schemas.openxmlformats.org/spreadsheetml/2006/main" count="281" uniqueCount="133">
  <si>
    <t>FOLD</t>
    <phoneticPr fontId="2" type="noConversion"/>
  </si>
  <si>
    <t>avg</t>
    <phoneticPr fontId="2" type="noConversion"/>
  </si>
  <si>
    <t>ResNet + Adapters</t>
    <phoneticPr fontId="2" type="noConversion"/>
  </si>
  <si>
    <t>ResNet</t>
    <phoneticPr fontId="2" type="noConversion"/>
  </si>
  <si>
    <t>MSE Comparison</t>
    <phoneticPr fontId="2" type="noConversion"/>
  </si>
  <si>
    <t>OS SE</t>
    <phoneticPr fontId="2" type="noConversion"/>
  </si>
  <si>
    <t>OS AL</t>
    <phoneticPr fontId="2" type="noConversion"/>
  </si>
  <si>
    <t>OD SE</t>
    <phoneticPr fontId="2" type="noConversion"/>
  </si>
  <si>
    <t>OD AL</t>
    <phoneticPr fontId="2" type="noConversion"/>
  </si>
  <si>
    <t>OS SE+AL</t>
    <phoneticPr fontId="2" type="noConversion"/>
  </si>
  <si>
    <t>OD SE+AL</t>
    <phoneticPr fontId="2" type="noConversion"/>
  </si>
  <si>
    <t>OU SE</t>
    <phoneticPr fontId="2" type="noConversion"/>
  </si>
  <si>
    <t>OU AL</t>
    <phoneticPr fontId="2" type="noConversion"/>
  </si>
  <si>
    <t>OU SE+AL</t>
    <phoneticPr fontId="2" type="noConversion"/>
  </si>
  <si>
    <t>Improvements (Adapters+Copula VS Adapters)</t>
    <phoneticPr fontId="2" type="noConversion"/>
  </si>
  <si>
    <t>ResNet + Adapters + Copula (OUCopula)</t>
    <phoneticPr fontId="2" type="noConversion"/>
  </si>
  <si>
    <t>ResNet</t>
  </si>
  <si>
    <t>ResNet + Adapters</t>
  </si>
  <si>
    <t>Fold 1</t>
    <phoneticPr fontId="2" type="noConversion"/>
  </si>
  <si>
    <t>Fold 2</t>
    <phoneticPr fontId="2" type="noConversion"/>
  </si>
  <si>
    <t>Fold 3</t>
    <phoneticPr fontId="2" type="noConversion"/>
  </si>
  <si>
    <t>Fold 4</t>
    <phoneticPr fontId="2" type="noConversion"/>
  </si>
  <si>
    <t>Fold 5</t>
    <phoneticPr fontId="2" type="noConversion"/>
  </si>
  <si>
    <t>6.114 (-10.14%)</t>
  </si>
  <si>
    <t>8.357 (-0.02%)</t>
  </si>
  <si>
    <t>7.979 (5.67%)</t>
  </si>
  <si>
    <t>6.049 (-21.16%)</t>
  </si>
  <si>
    <t>6.039 (-11.24%)</t>
  </si>
  <si>
    <t>7.815 (-6.51%)</t>
  </si>
  <si>
    <t>7.380 (-2.26%)</t>
  </si>
  <si>
    <t>5.899 (-23.13%)</t>
  </si>
  <si>
    <t>1.379 (-8.71%)</t>
  </si>
  <si>
    <t>1.740 (-1.57%)</t>
  </si>
  <si>
    <t>2.008 (6.39%)</t>
  </si>
  <si>
    <t>1.716 (-17.63%)</t>
  </si>
  <si>
    <t>1.364 (-9.70%)</t>
  </si>
  <si>
    <t>1.649 (-6.71%)</t>
  </si>
  <si>
    <t>1.845 (-2.21%)</t>
  </si>
  <si>
    <t>1.708 (-18.02%)</t>
  </si>
  <si>
    <t>6.360 (-2.84%)</t>
  </si>
  <si>
    <t>7.916 (-2.04%)</t>
  </si>
  <si>
    <t>7.151 (2.21%)</t>
  </si>
  <si>
    <t>5.842 (-19.90%)</t>
  </si>
  <si>
    <t>6.187 (-5.49%)</t>
  </si>
  <si>
    <t>7.425 (-8.11%)</t>
  </si>
  <si>
    <t>6.889 (-1.53%)</t>
  </si>
  <si>
    <t>5.778 (-20.78%)</t>
  </si>
  <si>
    <t>1.444 (-0.39%)</t>
  </si>
  <si>
    <t>1.868 (-2.08%)</t>
  </si>
  <si>
    <t>1.778 (6.37%)</t>
  </si>
  <si>
    <t>1.681 (-17.66%)</t>
  </si>
  <si>
    <t>1.387 (-4.32%)</t>
  </si>
  <si>
    <t>1.722 (-9.77%)</t>
  </si>
  <si>
    <t>1.700 (1.72%)</t>
  </si>
  <si>
    <t>1.692 (-17.16%)</t>
  </si>
  <si>
    <t>7.493 (-9.88%)</t>
  </si>
  <si>
    <t>10.097 (-0.29%)</t>
  </si>
  <si>
    <t>9.986 (5.82%)</t>
  </si>
  <si>
    <t>7.765 (-20.41%)</t>
  </si>
  <si>
    <t>7.403 (-10.96%)</t>
  </si>
  <si>
    <t>9.465 (-6.54%)</t>
  </si>
  <si>
    <t>9.225 (-2.25%)</t>
  </si>
  <si>
    <t>7.606 (-22.04%)</t>
  </si>
  <si>
    <t>7.805 (-2.40%)</t>
  </si>
  <si>
    <t>9.784 (-2.05%)</t>
  </si>
  <si>
    <t>8.929 (3.02%)</t>
  </si>
  <si>
    <t>7.524 (-19.41%)</t>
  </si>
  <si>
    <t>7.574 (-5.28%)</t>
  </si>
  <si>
    <t>9.147 (-8.43%)</t>
  </si>
  <si>
    <t>8.589 (-0.90%)</t>
  </si>
  <si>
    <t>7.470 (-19.99%)</t>
  </si>
  <si>
    <t>12.475 (-6.56%)</t>
  </si>
  <si>
    <t>16.273 (-1.02%)</t>
  </si>
  <si>
    <t>15.130 (4.01%)</t>
  </si>
  <si>
    <t>11.892 (-20.55%)</t>
  </si>
  <si>
    <t>12.226 (-8.42%)</t>
  </si>
  <si>
    <t>15.240 (-7.29%)</t>
  </si>
  <si>
    <t>14.269 (-1.91%)</t>
  </si>
  <si>
    <t>11.677 (-21.98%)</t>
  </si>
  <si>
    <t>2.824 (-4.64%)</t>
  </si>
  <si>
    <t>3.609 (-1.83%)</t>
  </si>
  <si>
    <t>3.786 (6.38%)</t>
  </si>
  <si>
    <t>3.398 (-17.64%)</t>
  </si>
  <si>
    <t>2.752 (-7.07%)</t>
  </si>
  <si>
    <t>3.371 (-8.30%)</t>
  </si>
  <si>
    <t>3.545 (-0.36%)</t>
  </si>
  <si>
    <t>3.400 (-17.59%)</t>
  </si>
  <si>
    <t>15.298 (-6.21%)</t>
  </si>
  <si>
    <t>19.881 (-1.16%)</t>
  </si>
  <si>
    <t>18.915 (4.48%)</t>
  </si>
  <si>
    <t>15.289 (-19.92%)</t>
  </si>
  <si>
    <t>14.977 (-8.18%)</t>
  </si>
  <si>
    <t>18.611 (-7.48%)</t>
  </si>
  <si>
    <t>17.815 (-1.60%)</t>
  </si>
  <si>
    <t>15.077 (-21.03%)</t>
  </si>
  <si>
    <t>Average</t>
    <phoneticPr fontId="2" type="noConversion"/>
  </si>
  <si>
    <t>AVG</t>
    <phoneticPr fontId="2" type="noConversion"/>
  </si>
  <si>
    <t>7.485 (-4.44%)</t>
  </si>
  <si>
    <t>7.174 (-8.42%)</t>
  </si>
  <si>
    <t>1.788 (-3.34%)</t>
  </si>
  <si>
    <t>1.726 (-6.69%)</t>
  </si>
  <si>
    <t>7.330 (-3.28%)</t>
  </si>
  <si>
    <t>7.092 (-6.41%)</t>
  </si>
  <si>
    <t>1.768 (-2.47%)</t>
  </si>
  <si>
    <t>1.712 (-5.54%)</t>
  </si>
  <si>
    <t>9.274 (-4.23%)</t>
  </si>
  <si>
    <t>8.900 (-8.09%)</t>
  </si>
  <si>
    <t>9.098 (-3.12%)</t>
  </si>
  <si>
    <t>8.805 (-6.25%)</t>
  </si>
  <si>
    <t>14.815 (-3.87%)</t>
  </si>
  <si>
    <t>14.267 (-7.43%)</t>
  </si>
  <si>
    <t>3.556 (-2.91%)</t>
  </si>
  <si>
    <t>3.439 (-6.12%)</t>
  </si>
  <si>
    <t>18.372 (-3.69%)</t>
  </si>
  <si>
    <t>17.705 (-7.18%)</t>
  </si>
  <si>
    <t>8.928 (1.67%)</t>
  </si>
  <si>
    <t>8.738 (-0.50%)</t>
  </si>
  <si>
    <t>2.099 (4.87%)</t>
  </si>
  <si>
    <t>2.065 (3.19%)</t>
  </si>
  <si>
    <t>9.380 (4.51%)</t>
  </si>
  <si>
    <t>9.183 (2.31%)</t>
  </si>
  <si>
    <t>2.068 (3.80%)</t>
  </si>
  <si>
    <t>2.061 (3.44%)</t>
  </si>
  <si>
    <t>11.026 (2.26%)</t>
  </si>
  <si>
    <t>10.803 (0.19%)</t>
  </si>
  <si>
    <t>11.448 (4.38%)</t>
  </si>
  <si>
    <t>11.244 (2.51%)</t>
  </si>
  <si>
    <t>18.308 (3.10%)</t>
  </si>
  <si>
    <t>17.920 (0.92%)</t>
  </si>
  <si>
    <t>4.167 (4.34%)</t>
  </si>
  <si>
    <t>4.126 (3.31%)</t>
  </si>
  <si>
    <t>22.474 (3.33%)</t>
  </si>
  <si>
    <t>22.046 (1.36%)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</si>
</sst>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4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0"/>
      <color theme="1"/>
      <name val="Var(--jp-code-font-family)"/>
      <family val="2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0099FF"/>
      <name val="等线"/>
      <family val="3"/>
      <charset val="134"/>
      <scheme val="minor"/>
    </font>
    <font>
      <i/>
      <sz val="11"/>
      <color rgb="FF0099FF"/>
      <name val="等线"/>
      <family val="3"/>
      <charset val="134"/>
      <scheme val="minor"/>
    </font>
    <font>
      <b/>
      <sz val="11"/>
      <color rgb="FF0099F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6" fillId="0" borderId="6" xfId="0" applyFont="1" applyBorder="1">
      <alignment vertical="center"/>
    </xf>
    <xf numFmtId="0" fontId="0" fillId="2" borderId="2" xfId="0" applyFill="1" applyBorder="1">
      <alignment vertical="center"/>
    </xf>
    <xf numFmtId="176" fontId="0" fillId="2" borderId="7" xfId="0" applyNumberFormat="1" applyFill="1" applyBorder="1">
      <alignment vertical="center"/>
    </xf>
    <xf numFmtId="10" fontId="3" fillId="2" borderId="7" xfId="1" applyNumberFormat="1" applyFont="1" applyFill="1" applyBorder="1">
      <alignment vertical="center"/>
    </xf>
    <xf numFmtId="10" fontId="4" fillId="2" borderId="7" xfId="1" applyNumberFormat="1" applyFont="1" applyFill="1" applyBorder="1">
      <alignment vertical="center"/>
    </xf>
    <xf numFmtId="10" fontId="6" fillId="2" borderId="7" xfId="0" applyNumberFormat="1" applyFont="1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5" borderId="3" xfId="0" applyFill="1" applyBorder="1">
      <alignment vertical="center"/>
    </xf>
    <xf numFmtId="176" fontId="0" fillId="3" borderId="7" xfId="0" applyNumberFormat="1" applyFill="1" applyBorder="1">
      <alignment vertical="center"/>
    </xf>
    <xf numFmtId="176" fontId="0" fillId="4" borderId="7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0" fontId="3" fillId="3" borderId="7" xfId="1" applyNumberFormat="1" applyFont="1" applyFill="1" applyBorder="1">
      <alignment vertical="center"/>
    </xf>
    <xf numFmtId="10" fontId="3" fillId="4" borderId="7" xfId="1" applyNumberFormat="1" applyFont="1" applyFill="1" applyBorder="1">
      <alignment vertical="center"/>
    </xf>
    <xf numFmtId="10" fontId="3" fillId="5" borderId="7" xfId="1" applyNumberFormat="1" applyFont="1" applyFill="1" applyBorder="1">
      <alignment vertical="center"/>
    </xf>
    <xf numFmtId="10" fontId="4" fillId="4" borderId="7" xfId="1" applyNumberFormat="1" applyFont="1" applyFill="1" applyBorder="1">
      <alignment vertical="center"/>
    </xf>
    <xf numFmtId="10" fontId="6" fillId="3" borderId="7" xfId="0" applyNumberFormat="1" applyFont="1" applyFill="1" applyBorder="1">
      <alignment vertical="center"/>
    </xf>
    <xf numFmtId="10" fontId="6" fillId="4" borderId="7" xfId="0" applyNumberFormat="1" applyFont="1" applyFill="1" applyBorder="1">
      <alignment vertical="center"/>
    </xf>
    <xf numFmtId="10" fontId="6" fillId="5" borderId="7" xfId="0" applyNumberFormat="1" applyFont="1" applyFill="1" applyBorder="1">
      <alignment vertical="center"/>
    </xf>
    <xf numFmtId="0" fontId="7" fillId="0" borderId="0" xfId="0" applyFont="1" applyAlignment="1">
      <alignment horizontal="left"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11" xfId="0" applyBorder="1">
      <alignment vertical="center"/>
    </xf>
    <xf numFmtId="176" fontId="0" fillId="2" borderId="11" xfId="0" applyNumberFormat="1" applyFill="1" applyBorder="1">
      <alignment vertical="center"/>
    </xf>
    <xf numFmtId="0" fontId="0" fillId="0" borderId="12" xfId="0" applyBorder="1">
      <alignment vertical="center"/>
    </xf>
    <xf numFmtId="176" fontId="0" fillId="2" borderId="12" xfId="0" applyNumberFormat="1" applyFill="1" applyBorder="1">
      <alignment vertical="center"/>
    </xf>
    <xf numFmtId="176" fontId="0" fillId="2" borderId="13" xfId="0" applyNumberFormat="1" applyFill="1" applyBorder="1">
      <alignment vertical="center"/>
    </xf>
    <xf numFmtId="0" fontId="0" fillId="0" borderId="14" xfId="0" applyBorder="1">
      <alignment vertical="center"/>
    </xf>
    <xf numFmtId="176" fontId="0" fillId="2" borderId="14" xfId="0" applyNumberFormat="1" applyFill="1" applyBorder="1">
      <alignment vertical="center"/>
    </xf>
    <xf numFmtId="176" fontId="0" fillId="2" borderId="15" xfId="0" applyNumberFormat="1" applyFill="1" applyBorder="1">
      <alignment vertical="center"/>
    </xf>
    <xf numFmtId="0" fontId="0" fillId="0" borderId="11" xfId="0" applyBorder="1" applyAlignment="1">
      <alignment horizontal="right" vertical="center"/>
    </xf>
    <xf numFmtId="176" fontId="0" fillId="2" borderId="16" xfId="0" applyNumberFormat="1" applyFill="1" applyBorder="1">
      <alignment vertical="center"/>
    </xf>
    <xf numFmtId="176" fontId="0" fillId="3" borderId="12" xfId="0" applyNumberFormat="1" applyFill="1" applyBorder="1">
      <alignment vertical="center"/>
    </xf>
    <xf numFmtId="176" fontId="0" fillId="3" borderId="13" xfId="0" applyNumberFormat="1" applyFill="1" applyBorder="1">
      <alignment vertical="center"/>
    </xf>
    <xf numFmtId="176" fontId="0" fillId="3" borderId="14" xfId="0" applyNumberFormat="1" applyFill="1" applyBorder="1">
      <alignment vertical="center"/>
    </xf>
    <xf numFmtId="176" fontId="0" fillId="3" borderId="15" xfId="0" applyNumberFormat="1" applyFill="1" applyBorder="1">
      <alignment vertical="center"/>
    </xf>
    <xf numFmtId="176" fontId="0" fillId="3" borderId="11" xfId="0" applyNumberFormat="1" applyFill="1" applyBorder="1">
      <alignment vertical="center"/>
    </xf>
    <xf numFmtId="176" fontId="0" fillId="3" borderId="16" xfId="0" applyNumberFormat="1" applyFill="1" applyBorder="1">
      <alignment vertical="center"/>
    </xf>
    <xf numFmtId="176" fontId="0" fillId="4" borderId="12" xfId="0" applyNumberFormat="1" applyFill="1" applyBorder="1">
      <alignment vertical="center"/>
    </xf>
    <xf numFmtId="176" fontId="0" fillId="4" borderId="13" xfId="0" applyNumberFormat="1" applyFill="1" applyBorder="1">
      <alignment vertical="center"/>
    </xf>
    <xf numFmtId="176" fontId="0" fillId="4" borderId="14" xfId="0" applyNumberFormat="1" applyFill="1" applyBorder="1">
      <alignment vertical="center"/>
    </xf>
    <xf numFmtId="176" fontId="0" fillId="4" borderId="15" xfId="0" applyNumberFormat="1" applyFill="1" applyBorder="1">
      <alignment vertical="center"/>
    </xf>
    <xf numFmtId="176" fontId="0" fillId="5" borderId="12" xfId="0" applyNumberFormat="1" applyFill="1" applyBorder="1">
      <alignment vertical="center"/>
    </xf>
    <xf numFmtId="176" fontId="0" fillId="5" borderId="13" xfId="0" applyNumberFormat="1" applyFill="1" applyBorder="1">
      <alignment vertical="center"/>
    </xf>
    <xf numFmtId="176" fontId="0" fillId="5" borderId="14" xfId="0" applyNumberFormat="1" applyFill="1" applyBorder="1">
      <alignment vertical="center"/>
    </xf>
    <xf numFmtId="176" fontId="0" fillId="5" borderId="15" xfId="0" applyNumberFormat="1" applyFill="1" applyBorder="1">
      <alignment vertical="center"/>
    </xf>
    <xf numFmtId="176" fontId="5" fillId="2" borderId="7" xfId="0" applyNumberFormat="1" applyFont="1" applyFill="1" applyBorder="1" applyAlignment="1">
      <alignment horizontal="left" vertical="center"/>
    </xf>
    <xf numFmtId="176" fontId="5" fillId="2" borderId="14" xfId="0" applyNumberFormat="1" applyFont="1" applyFill="1" applyBorder="1" applyAlignment="1">
      <alignment horizontal="left" vertical="center"/>
    </xf>
    <xf numFmtId="176" fontId="5" fillId="2" borderId="15" xfId="0" applyNumberFormat="1" applyFont="1" applyFill="1" applyBorder="1" applyAlignment="1">
      <alignment horizontal="left" vertical="center"/>
    </xf>
    <xf numFmtId="176" fontId="5" fillId="2" borderId="11" xfId="0" applyNumberFormat="1" applyFont="1" applyFill="1" applyBorder="1" applyAlignment="1">
      <alignment horizontal="left" vertical="center"/>
    </xf>
    <xf numFmtId="176" fontId="5" fillId="3" borderId="7" xfId="0" applyNumberFormat="1" applyFont="1" applyFill="1" applyBorder="1" applyAlignment="1">
      <alignment horizontal="left" vertical="center"/>
    </xf>
    <xf numFmtId="176" fontId="5" fillId="3" borderId="11" xfId="0" applyNumberFormat="1" applyFont="1" applyFill="1" applyBorder="1" applyAlignment="1">
      <alignment horizontal="left" vertical="center"/>
    </xf>
    <xf numFmtId="176" fontId="5" fillId="3" borderId="14" xfId="0" applyNumberFormat="1" applyFont="1" applyFill="1" applyBorder="1" applyAlignment="1">
      <alignment horizontal="left" vertical="center"/>
    </xf>
    <xf numFmtId="176" fontId="5" fillId="4" borderId="7" xfId="0" applyNumberFormat="1" applyFont="1" applyFill="1" applyBorder="1" applyAlignment="1">
      <alignment horizontal="left" vertical="center"/>
    </xf>
    <xf numFmtId="176" fontId="5" fillId="4" borderId="14" xfId="0" applyNumberFormat="1" applyFont="1" applyFill="1" applyBorder="1" applyAlignment="1">
      <alignment horizontal="left" vertical="center"/>
    </xf>
    <xf numFmtId="176" fontId="5" fillId="5" borderId="7" xfId="0" applyNumberFormat="1" applyFont="1" applyFill="1" applyBorder="1" applyAlignment="1">
      <alignment horizontal="left" vertical="center"/>
    </xf>
    <xf numFmtId="176" fontId="5" fillId="5" borderId="14" xfId="0" applyNumberFormat="1" applyFont="1" applyFill="1" applyBorder="1" applyAlignment="1">
      <alignment horizontal="left" vertical="center"/>
    </xf>
    <xf numFmtId="176" fontId="9" fillId="2" borderId="7" xfId="0" applyNumberFormat="1" applyFont="1" applyFill="1" applyBorder="1" applyAlignment="1">
      <alignment horizontal="left" vertical="center"/>
    </xf>
    <xf numFmtId="176" fontId="9" fillId="3" borderId="7" xfId="0" applyNumberFormat="1" applyFont="1" applyFill="1" applyBorder="1" applyAlignment="1">
      <alignment horizontal="left" vertical="center"/>
    </xf>
    <xf numFmtId="176" fontId="9" fillId="4" borderId="7" xfId="0" applyNumberFormat="1" applyFont="1" applyFill="1" applyBorder="1" applyAlignment="1">
      <alignment horizontal="left" vertical="center"/>
    </xf>
    <xf numFmtId="176" fontId="9" fillId="5" borderId="7" xfId="0" applyNumberFormat="1" applyFont="1" applyFill="1" applyBorder="1" applyAlignment="1">
      <alignment horizontal="left" vertical="center"/>
    </xf>
    <xf numFmtId="176" fontId="9" fillId="2" borderId="12" xfId="0" applyNumberFormat="1" applyFont="1" applyFill="1" applyBorder="1" applyAlignment="1">
      <alignment horizontal="left" vertical="center"/>
    </xf>
    <xf numFmtId="176" fontId="9" fillId="2" borderId="14" xfId="0" applyNumberFormat="1" applyFont="1" applyFill="1" applyBorder="1" applyAlignment="1">
      <alignment horizontal="left" vertical="center"/>
    </xf>
    <xf numFmtId="176" fontId="10" fillId="2" borderId="12" xfId="0" applyNumberFormat="1" applyFont="1" applyFill="1" applyBorder="1" applyAlignment="1">
      <alignment horizontal="left" vertical="center"/>
    </xf>
    <xf numFmtId="176" fontId="10" fillId="3" borderId="12" xfId="0" applyNumberFormat="1" applyFont="1" applyFill="1" applyBorder="1" applyAlignment="1">
      <alignment horizontal="left" vertical="center"/>
    </xf>
    <xf numFmtId="176" fontId="10" fillId="4" borderId="12" xfId="0" applyNumberFormat="1" applyFont="1" applyFill="1" applyBorder="1" applyAlignment="1">
      <alignment horizontal="left" vertical="center"/>
    </xf>
    <xf numFmtId="176" fontId="10" fillId="5" borderId="12" xfId="0" applyNumberFormat="1" applyFont="1" applyFill="1" applyBorder="1" applyAlignment="1">
      <alignment horizontal="left" vertical="center"/>
    </xf>
    <xf numFmtId="176" fontId="9" fillId="3" borderId="12" xfId="0" applyNumberFormat="1" applyFont="1" applyFill="1" applyBorder="1" applyAlignment="1">
      <alignment horizontal="left" vertical="center"/>
    </xf>
    <xf numFmtId="176" fontId="9" fillId="4" borderId="12" xfId="0" applyNumberFormat="1" applyFont="1" applyFill="1" applyBorder="1" applyAlignment="1">
      <alignment horizontal="left" vertical="center"/>
    </xf>
    <xf numFmtId="176" fontId="9" fillId="5" borderId="12" xfId="0" applyNumberFormat="1" applyFont="1" applyFill="1" applyBorder="1" applyAlignment="1">
      <alignment horizontal="left" vertical="center"/>
    </xf>
    <xf numFmtId="176" fontId="9" fillId="3" borderId="11" xfId="0" applyNumberFormat="1" applyFont="1" applyFill="1" applyBorder="1" applyAlignment="1">
      <alignment horizontal="left" vertical="center"/>
    </xf>
    <xf numFmtId="176" fontId="9" fillId="3" borderId="14" xfId="0" applyNumberFormat="1" applyFont="1" applyFill="1" applyBorder="1" applyAlignment="1">
      <alignment horizontal="left" vertical="center"/>
    </xf>
    <xf numFmtId="176" fontId="9" fillId="4" borderId="14" xfId="0" applyNumberFormat="1" applyFont="1" applyFill="1" applyBorder="1" applyAlignment="1">
      <alignment horizontal="left" vertical="center"/>
    </xf>
    <xf numFmtId="176" fontId="9" fillId="5" borderId="14" xfId="0" applyNumberFormat="1" applyFont="1" applyFill="1" applyBorder="1" applyAlignment="1">
      <alignment horizontal="left" vertical="center"/>
    </xf>
    <xf numFmtId="176" fontId="0" fillId="0" borderId="0" xfId="0" applyNumberFormat="1">
      <alignment vertical="center"/>
    </xf>
    <xf numFmtId="0" fontId="11" fillId="0" borderId="11" xfId="0" applyFont="1" applyBorder="1">
      <alignment vertical="center"/>
    </xf>
    <xf numFmtId="176" fontId="10" fillId="2" borderId="17" xfId="0" applyNumberFormat="1" applyFont="1" applyFill="1" applyBorder="1" applyAlignment="1">
      <alignment horizontal="left" vertical="center"/>
    </xf>
    <xf numFmtId="176" fontId="5" fillId="2" borderId="19" xfId="0" applyNumberFormat="1" applyFont="1" applyFill="1" applyBorder="1" applyAlignment="1">
      <alignment horizontal="left" vertical="center"/>
    </xf>
    <xf numFmtId="176" fontId="10" fillId="3" borderId="17" xfId="0" applyNumberFormat="1" applyFont="1" applyFill="1" applyBorder="1" applyAlignment="1">
      <alignment horizontal="left" vertical="center"/>
    </xf>
    <xf numFmtId="176" fontId="10" fillId="4" borderId="17" xfId="0" applyNumberFormat="1" applyFont="1" applyFill="1" applyBorder="1" applyAlignment="1">
      <alignment horizontal="left" vertical="center"/>
    </xf>
    <xf numFmtId="176" fontId="10" fillId="5" borderId="17" xfId="0" applyNumberFormat="1" applyFont="1" applyFill="1" applyBorder="1" applyAlignment="1">
      <alignment horizontal="left" vertical="center"/>
    </xf>
    <xf numFmtId="176" fontId="12" fillId="2" borderId="21" xfId="0" applyNumberFormat="1" applyFont="1" applyFill="1" applyBorder="1" applyAlignment="1">
      <alignment horizontal="left" vertical="center"/>
    </xf>
    <xf numFmtId="176" fontId="13" fillId="2" borderId="22" xfId="0" applyNumberFormat="1" applyFont="1" applyFill="1" applyBorder="1" applyAlignment="1">
      <alignment horizontal="left" vertical="center"/>
    </xf>
    <xf numFmtId="176" fontId="13" fillId="2" borderId="23" xfId="0" applyNumberFormat="1" applyFont="1" applyFill="1" applyBorder="1" applyAlignment="1">
      <alignment horizontal="left" vertical="center"/>
    </xf>
    <xf numFmtId="176" fontId="13" fillId="2" borderId="24" xfId="0" applyNumberFormat="1" applyFont="1" applyFill="1" applyBorder="1" applyAlignment="1">
      <alignment horizontal="left" vertical="center"/>
    </xf>
    <xf numFmtId="176" fontId="13" fillId="3" borderId="22" xfId="0" applyNumberFormat="1" applyFont="1" applyFill="1" applyBorder="1" applyAlignment="1">
      <alignment horizontal="left" vertical="center"/>
    </xf>
    <xf numFmtId="176" fontId="13" fillId="3" borderId="24" xfId="0" applyNumberFormat="1" applyFont="1" applyFill="1" applyBorder="1" applyAlignment="1">
      <alignment horizontal="left" vertical="center"/>
    </xf>
    <xf numFmtId="176" fontId="13" fillId="3" borderId="23" xfId="0" applyNumberFormat="1" applyFont="1" applyFill="1" applyBorder="1" applyAlignment="1">
      <alignment horizontal="left" vertical="center"/>
    </xf>
    <xf numFmtId="176" fontId="13" fillId="4" borderId="22" xfId="0" applyNumberFormat="1" applyFont="1" applyFill="1" applyBorder="1" applyAlignment="1">
      <alignment horizontal="left" vertical="center"/>
    </xf>
    <xf numFmtId="176" fontId="13" fillId="4" borderId="23" xfId="0" applyNumberFormat="1" applyFont="1" applyFill="1" applyBorder="1" applyAlignment="1">
      <alignment horizontal="left" vertical="center"/>
    </xf>
    <xf numFmtId="176" fontId="13" fillId="5" borderId="22" xfId="0" applyNumberFormat="1" applyFont="1" applyFill="1" applyBorder="1" applyAlignment="1">
      <alignment horizontal="left" vertical="center"/>
    </xf>
    <xf numFmtId="176" fontId="13" fillId="5" borderId="23" xfId="0" applyNumberFormat="1" applyFont="1" applyFill="1" applyBorder="1" applyAlignment="1">
      <alignment horizontal="left" vertical="center"/>
    </xf>
    <xf numFmtId="0" fontId="0" fillId="0" borderId="25" xfId="0" applyBorder="1">
      <alignment vertical="center"/>
    </xf>
    <xf numFmtId="176" fontId="12" fillId="3" borderId="17" xfId="0" applyNumberFormat="1" applyFont="1" applyFill="1" applyBorder="1" applyAlignment="1">
      <alignment horizontal="left" vertical="center"/>
    </xf>
    <xf numFmtId="176" fontId="12" fillId="4" borderId="17" xfId="0" applyNumberFormat="1" applyFont="1" applyFill="1" applyBorder="1" applyAlignment="1">
      <alignment horizontal="left" vertical="center"/>
    </xf>
    <xf numFmtId="176" fontId="12" fillId="5" borderId="17" xfId="0" applyNumberFormat="1" applyFont="1" applyFill="1" applyBorder="1" applyAlignment="1">
      <alignment horizontal="left" vertical="center"/>
    </xf>
    <xf numFmtId="176" fontId="9" fillId="2" borderId="18" xfId="0" applyNumberFormat="1" applyFont="1" applyFill="1" applyBorder="1" applyAlignment="1">
      <alignment horizontal="left" vertical="center"/>
    </xf>
    <xf numFmtId="176" fontId="9" fillId="2" borderId="20" xfId="0" applyNumberFormat="1" applyFont="1" applyFill="1" applyBorder="1" applyAlignment="1">
      <alignment horizontal="left" vertical="center"/>
    </xf>
    <xf numFmtId="176" fontId="9" fillId="2" borderId="19" xfId="0" applyNumberFormat="1" applyFont="1" applyFill="1" applyBorder="1" applyAlignment="1">
      <alignment horizontal="left" vertical="center"/>
    </xf>
    <xf numFmtId="176" fontId="9" fillId="3" borderId="18" xfId="0" applyNumberFormat="1" applyFont="1" applyFill="1" applyBorder="1" applyAlignment="1">
      <alignment horizontal="left" vertical="center"/>
    </xf>
    <xf numFmtId="176" fontId="9" fillId="3" borderId="20" xfId="0" applyNumberFormat="1" applyFont="1" applyFill="1" applyBorder="1" applyAlignment="1">
      <alignment horizontal="left" vertical="center"/>
    </xf>
    <xf numFmtId="176" fontId="9" fillId="3" borderId="19" xfId="0" applyNumberFormat="1" applyFont="1" applyFill="1" applyBorder="1" applyAlignment="1">
      <alignment horizontal="left" vertical="center"/>
    </xf>
    <xf numFmtId="176" fontId="9" fillId="4" borderId="18" xfId="0" applyNumberFormat="1" applyFont="1" applyFill="1" applyBorder="1" applyAlignment="1">
      <alignment horizontal="left" vertical="center"/>
    </xf>
    <xf numFmtId="176" fontId="9" fillId="4" borderId="19" xfId="0" applyNumberFormat="1" applyFont="1" applyFill="1" applyBorder="1" applyAlignment="1">
      <alignment horizontal="left" vertical="center"/>
    </xf>
    <xf numFmtId="176" fontId="9" fillId="5" borderId="18" xfId="0" applyNumberFormat="1" applyFont="1" applyFill="1" applyBorder="1" applyAlignment="1">
      <alignment horizontal="left" vertical="center"/>
    </xf>
    <xf numFmtId="176" fontId="9" fillId="5" borderId="19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1.xml"/><Relationship Id="rId4" Type="http://schemas.openxmlformats.org/officeDocument/2006/relationships/styles" Target="style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F30E8-79CF-438E-91E0-7858A083F2C7}">
  <dimension ref="B1:U49"/>
  <sheetViews>
    <sheetView tabSelected="1" workbookViewId="0">
      <selection activeCell="W16" sqref="W16"/>
    </sheetView>
  </sheetViews>
  <sheetFormatPr defaultRowHeight="13.8"/>
  <cols>
    <col min="1" max="1" width="2.88671875" customWidth="1"/>
    <col min="3" max="6" width="7.33203125" bestFit="1" customWidth="1"/>
    <col min="7" max="7" width="10.109375" bestFit="1" customWidth="1"/>
    <col min="8" max="8" width="10.44140625" bestFit="1" customWidth="1"/>
    <col min="9" max="10" width="7.33203125" bestFit="1" customWidth="1"/>
    <col min="11" max="11" width="10.44140625" bestFit="1" customWidth="1"/>
    <col min="12" max="12" width="13.33203125" bestFit="1" customWidth="1"/>
  </cols>
  <sheetData>
    <row r="1" spans="2:21" ht="18" thickBot="1">
      <c r="C1" s="116" t="s">
        <v>4</v>
      </c>
      <c r="D1" s="117"/>
      <c r="E1" s="117"/>
      <c r="F1" s="117"/>
      <c r="G1" s="117"/>
      <c r="H1" s="117"/>
      <c r="I1" s="117"/>
      <c r="J1" s="117"/>
      <c r="K1" s="117"/>
    </row>
    <row r="2" spans="2:21">
      <c r="B2" s="1"/>
      <c r="C2" s="9" t="s">
        <v>5</v>
      </c>
      <c r="D2" s="4" t="s">
        <v>6</v>
      </c>
      <c r="E2" s="4" t="s">
        <v>7</v>
      </c>
      <c r="F2" s="10" t="s">
        <v>8</v>
      </c>
      <c r="G2" s="11" t="s">
        <v>9</v>
      </c>
      <c r="H2" s="11" t="s">
        <v>10</v>
      </c>
      <c r="I2" s="12" t="s">
        <v>11</v>
      </c>
      <c r="J2" s="12" t="s">
        <v>12</v>
      </c>
      <c r="K2" s="13" t="s">
        <v>13</v>
      </c>
    </row>
    <row r="3" spans="2:21">
      <c r="B3" s="2" t="s">
        <v>0</v>
      </c>
      <c r="C3" s="112" t="s">
        <v>3</v>
      </c>
      <c r="D3" s="112"/>
      <c r="E3" s="112"/>
      <c r="F3" s="112"/>
      <c r="G3" s="112"/>
      <c r="H3" s="112"/>
      <c r="I3" s="112"/>
      <c r="J3" s="112"/>
      <c r="K3" s="113"/>
    </row>
    <row r="4" spans="2:21">
      <c r="B4" s="2">
        <v>1</v>
      </c>
      <c r="C4" s="5">
        <v>6.8040852546691797</v>
      </c>
      <c r="D4" s="5">
        <v>1.5107935667037899</v>
      </c>
      <c r="E4" s="5">
        <v>6.5463237762451101</v>
      </c>
      <c r="F4" s="5">
        <v>1.45005178451538</v>
      </c>
      <c r="G4" s="14">
        <v>8.3148784637451101</v>
      </c>
      <c r="H4" s="14">
        <v>7.9963755607604901</v>
      </c>
      <c r="I4" s="15">
        <v>13.3504085540771</v>
      </c>
      <c r="J4" s="15">
        <v>2.9608454704284601</v>
      </c>
      <c r="K4" s="16">
        <v>16.311254501342699</v>
      </c>
    </row>
    <row r="5" spans="2:21">
      <c r="B5" s="2">
        <v>2</v>
      </c>
      <c r="C5" s="5">
        <v>8.3589096069335902</v>
      </c>
      <c r="D5" s="5">
        <v>1.76800024509429</v>
      </c>
      <c r="E5" s="5">
        <v>8.0806503295898402</v>
      </c>
      <c r="F5" s="5">
        <v>1.9080948829650799</v>
      </c>
      <c r="G5" s="14">
        <v>10.1269102096557</v>
      </c>
      <c r="H5" s="14">
        <v>9.9887447357177699</v>
      </c>
      <c r="I5" s="15">
        <v>16.439559936523398</v>
      </c>
      <c r="J5" s="15">
        <v>3.6760950088500901</v>
      </c>
      <c r="K5" s="16">
        <v>20.115653991699201</v>
      </c>
    </row>
    <row r="6" spans="2:21">
      <c r="B6" s="2">
        <v>3</v>
      </c>
      <c r="C6" s="5">
        <v>7.5503425598144496</v>
      </c>
      <c r="D6" s="5">
        <v>1.8870254755020099</v>
      </c>
      <c r="E6" s="5">
        <v>6.99631643295288</v>
      </c>
      <c r="F6" s="5">
        <v>1.6714067459106401</v>
      </c>
      <c r="G6" s="14">
        <v>9.4373683929443306</v>
      </c>
      <c r="H6" s="14">
        <v>8.6677227020263601</v>
      </c>
      <c r="I6" s="15">
        <v>14.5466594696044</v>
      </c>
      <c r="J6" s="15">
        <v>3.5584321022033598</v>
      </c>
      <c r="K6" s="16">
        <v>18.1050910949707</v>
      </c>
    </row>
    <row r="7" spans="2:21">
      <c r="B7" s="2">
        <v>4</v>
      </c>
      <c r="C7" s="5">
        <v>7.6729941368103001</v>
      </c>
      <c r="D7" s="5">
        <v>2.0833742618560702</v>
      </c>
      <c r="E7" s="5">
        <v>7.2941098213195801</v>
      </c>
      <c r="F7" s="5">
        <v>2.0421271324157702</v>
      </c>
      <c r="G7" s="14">
        <v>9.7563686370849592</v>
      </c>
      <c r="H7" s="14">
        <v>9.3362369537353498</v>
      </c>
      <c r="I7" s="15">
        <v>14.967103958129799</v>
      </c>
      <c r="J7" s="15">
        <v>4.1255016326904297</v>
      </c>
      <c r="K7" s="16">
        <v>19.092605590820298</v>
      </c>
    </row>
    <row r="8" spans="2:21">
      <c r="B8" s="2">
        <v>5</v>
      </c>
      <c r="C8" s="5">
        <v>8.7811393737792898</v>
      </c>
      <c r="D8" s="5">
        <v>2.0009765625</v>
      </c>
      <c r="E8" s="5">
        <v>8.9754571914672798</v>
      </c>
      <c r="F8" s="5">
        <v>1.99253094196319</v>
      </c>
      <c r="G8" s="14">
        <v>10.782115936279199</v>
      </c>
      <c r="H8" s="14">
        <v>10.967988014221101</v>
      </c>
      <c r="I8" s="15">
        <v>17.756595611572202</v>
      </c>
      <c r="J8" s="15">
        <v>3.9935073852539</v>
      </c>
      <c r="K8" s="16">
        <v>21.750102996826101</v>
      </c>
    </row>
    <row r="9" spans="2:21">
      <c r="B9" s="2"/>
      <c r="C9" s="112" t="s">
        <v>2</v>
      </c>
      <c r="D9" s="112"/>
      <c r="E9" s="112"/>
      <c r="F9" s="112"/>
      <c r="G9" s="112"/>
      <c r="H9" s="112"/>
      <c r="I9" s="112"/>
      <c r="J9" s="112"/>
      <c r="K9" s="113"/>
    </row>
    <row r="10" spans="2:21">
      <c r="B10" s="2">
        <v>1</v>
      </c>
      <c r="C10" s="5">
        <v>6.1143226623535103</v>
      </c>
      <c r="D10" s="5">
        <v>1.3791410923004099</v>
      </c>
      <c r="E10" s="5">
        <v>6.3603191375732404</v>
      </c>
      <c r="F10" s="5">
        <v>1.4443650245666499</v>
      </c>
      <c r="G10" s="14">
        <v>7.4934635162353498</v>
      </c>
      <c r="H10" s="14">
        <v>7.8046841621398899</v>
      </c>
      <c r="I10" s="15">
        <v>12.474641799926699</v>
      </c>
      <c r="J10" s="15">
        <v>2.8235061168670601</v>
      </c>
      <c r="K10" s="16">
        <v>15.298148155212401</v>
      </c>
      <c r="M10" s="25">
        <f>(C10-C4)/C4</f>
        <v>-0.1013747721403597</v>
      </c>
      <c r="N10" s="25">
        <f t="shared" ref="N10:U12" si="0">(D10-D4)/D4</f>
        <v>-8.714127284154112E-2</v>
      </c>
      <c r="O10" s="25">
        <f t="shared" si="0"/>
        <v>-2.8413602050486972E-2</v>
      </c>
      <c r="P10" s="25">
        <f t="shared" si="0"/>
        <v>-3.9217633531829967E-3</v>
      </c>
      <c r="Q10" s="25">
        <f t="shared" si="0"/>
        <v>-9.8788569320805944E-2</v>
      </c>
      <c r="R10" s="25">
        <f t="shared" si="0"/>
        <v>-2.3972285589143771E-2</v>
      </c>
      <c r="S10" s="25">
        <f t="shared" si="0"/>
        <v>-6.5598498398234381E-2</v>
      </c>
      <c r="T10" s="25">
        <f t="shared" si="0"/>
        <v>-4.6385181169730491E-2</v>
      </c>
      <c r="U10" s="25">
        <f t="shared" si="0"/>
        <v>-6.2110878476385863E-2</v>
      </c>
    </row>
    <row r="11" spans="2:21">
      <c r="B11" s="2">
        <v>2</v>
      </c>
      <c r="C11" s="5">
        <v>8.3568925857543892</v>
      </c>
      <c r="D11" s="5">
        <v>1.74023330211639</v>
      </c>
      <c r="E11" s="5">
        <v>7.9157934188842702</v>
      </c>
      <c r="F11" s="5">
        <v>1.8684437274932799</v>
      </c>
      <c r="G11" s="14">
        <v>10.09712600708</v>
      </c>
      <c r="H11" s="14">
        <v>9.7842369079589808</v>
      </c>
      <c r="I11" s="15">
        <v>16.272686004638601</v>
      </c>
      <c r="J11" s="15">
        <v>3.6086769104003902</v>
      </c>
      <c r="K11" s="16">
        <v>19.881362915038999</v>
      </c>
      <c r="M11" s="25">
        <f t="shared" ref="M11:M12" si="1">(C11-C5)/C5</f>
        <v>-2.4130194894414294E-4</v>
      </c>
      <c r="N11" s="25">
        <f t="shared" si="0"/>
        <v>-1.5705282312570661E-2</v>
      </c>
      <c r="O11" s="25">
        <f t="shared" si="0"/>
        <v>-2.0401440970894951E-2</v>
      </c>
      <c r="P11" s="25">
        <f t="shared" si="0"/>
        <v>-2.0780494631474591E-2</v>
      </c>
      <c r="Q11" s="25">
        <f t="shared" si="0"/>
        <v>-2.9410947622801331E-3</v>
      </c>
      <c r="R11" s="25">
        <f t="shared" si="0"/>
        <v>-2.0473826608813982E-2</v>
      </c>
      <c r="S11" s="25">
        <f t="shared" si="0"/>
        <v>-1.0150754188623842E-2</v>
      </c>
      <c r="T11" s="25">
        <f t="shared" si="0"/>
        <v>-1.8339596307329609E-2</v>
      </c>
      <c r="U11" s="25">
        <f t="shared" si="0"/>
        <v>-1.1647201565352214E-2</v>
      </c>
    </row>
    <row r="12" spans="2:21">
      <c r="B12" s="2">
        <v>3</v>
      </c>
      <c r="C12" s="5">
        <v>7.9787845611572203</v>
      </c>
      <c r="D12" s="5">
        <v>2.0075795650482098</v>
      </c>
      <c r="E12" s="5">
        <v>7.1511702537536603</v>
      </c>
      <c r="F12" s="5">
        <v>1.7779524326324401</v>
      </c>
      <c r="G12" s="14">
        <v>9.9863643646240199</v>
      </c>
      <c r="H12" s="14">
        <v>8.9291229248046804</v>
      </c>
      <c r="I12" s="15">
        <v>15.129955291748001</v>
      </c>
      <c r="J12" s="15">
        <v>3.7855319976806601</v>
      </c>
      <c r="K12" s="16">
        <v>18.9154872894287</v>
      </c>
      <c r="M12" s="25">
        <f t="shared" si="1"/>
        <v>5.6744710315938272E-2</v>
      </c>
      <c r="N12" s="25">
        <f t="shared" si="0"/>
        <v>6.3885777437174524E-2</v>
      </c>
      <c r="O12" s="25">
        <f t="shared" si="0"/>
        <v>2.2133621640012421E-2</v>
      </c>
      <c r="P12" s="25">
        <f t="shared" si="0"/>
        <v>6.3746115050977742E-2</v>
      </c>
      <c r="Q12" s="25">
        <f t="shared" si="0"/>
        <v>5.8172569811954747E-2</v>
      </c>
      <c r="R12" s="25">
        <f t="shared" si="0"/>
        <v>3.0157889420852096E-2</v>
      </c>
      <c r="S12" s="25">
        <f t="shared" si="0"/>
        <v>4.0098266090741436E-2</v>
      </c>
      <c r="T12" s="25">
        <f t="shared" si="0"/>
        <v>6.382021321600638E-2</v>
      </c>
      <c r="U12" s="25">
        <f t="shared" si="0"/>
        <v>4.4760680308486026E-2</v>
      </c>
    </row>
    <row r="13" spans="2:21">
      <c r="B13" s="2">
        <v>4</v>
      </c>
      <c r="C13" s="5">
        <v>6.0492830276489196</v>
      </c>
      <c r="D13" s="5">
        <v>1.7160953283309901</v>
      </c>
      <c r="E13" s="5">
        <v>5.8423500061035103</v>
      </c>
      <c r="F13" s="5">
        <v>1.6814874410629199</v>
      </c>
      <c r="G13" s="14">
        <v>7.7653784751892001</v>
      </c>
      <c r="H13" s="14">
        <v>7.5238375663757298</v>
      </c>
      <c r="I13" s="15">
        <v>11.891633033752401</v>
      </c>
      <c r="J13" s="15">
        <v>3.39758276939392</v>
      </c>
      <c r="K13" s="16">
        <v>15.289216041564901</v>
      </c>
      <c r="M13" s="25">
        <f t="shared" ref="M13" si="2">(C13-C7)/C7</f>
        <v>-0.2116137560136811</v>
      </c>
      <c r="N13" s="25">
        <f t="shared" ref="N13" si="3">(D13-D7)/D7</f>
        <v>-0.17629042474484288</v>
      </c>
      <c r="O13" s="25">
        <f t="shared" ref="O13" si="4">(E13-E7)/E7</f>
        <v>-0.19903180110790153</v>
      </c>
      <c r="P13" s="25">
        <f t="shared" ref="P13" si="5">(F13-F7)/F7</f>
        <v>-0.17660001947392237</v>
      </c>
      <c r="Q13" s="25">
        <f t="shared" ref="Q13" si="6">(G13-G7)/G7</f>
        <v>-0.20407082142507418</v>
      </c>
      <c r="R13" s="25">
        <f t="shared" ref="R13" si="7">(H13-H7)/H7</f>
        <v>-0.19412525585423304</v>
      </c>
      <c r="S13" s="25">
        <f t="shared" ref="S13" si="8">(I13-I7)/I7</f>
        <v>-0.20548203132556389</v>
      </c>
      <c r="T13" s="25">
        <f t="shared" ref="T13" si="9">(J13-J7)/J7</f>
        <v>-0.17644372202606554</v>
      </c>
      <c r="U13" s="25">
        <f t="shared" ref="U13" si="10">(K13-K7)/K7</f>
        <v>-0.19920746443764925</v>
      </c>
    </row>
    <row r="14" spans="2:21">
      <c r="B14" s="2">
        <v>5</v>
      </c>
      <c r="C14" s="5">
        <v>8.9277925491333008</v>
      </c>
      <c r="D14" s="5">
        <v>2.0985193252563401</v>
      </c>
      <c r="E14" s="5">
        <v>9.3799095153808594</v>
      </c>
      <c r="F14" s="5">
        <v>2.0681595802307098</v>
      </c>
      <c r="G14" s="14">
        <v>11.0263118743896</v>
      </c>
      <c r="H14" s="14">
        <v>11.4480686187744</v>
      </c>
      <c r="I14" s="15">
        <v>18.307701110839801</v>
      </c>
      <c r="J14" s="15">
        <v>4.1666789054870597</v>
      </c>
      <c r="K14" s="16">
        <v>22.474380493163999</v>
      </c>
      <c r="M14" s="25">
        <f t="shared" ref="M14" si="11">(C14-C8)/C8</f>
        <v>1.6700927876389389E-2</v>
      </c>
      <c r="N14" s="25">
        <f t="shared" ref="N14" si="12">(D14-D8)/D8</f>
        <v>4.874757884943498E-2</v>
      </c>
      <c r="O14" s="25">
        <f t="shared" ref="O14" si="13">(E14-E8)/E8</f>
        <v>4.5062030299479479E-2</v>
      </c>
      <c r="P14" s="25">
        <f t="shared" ref="P14" si="14">(F14-F8)/F8</f>
        <v>3.795606716802339E-2</v>
      </c>
      <c r="Q14" s="25">
        <f t="shared" ref="Q14" si="15">(G14-G8)/G8</f>
        <v>2.2648238949902342E-2</v>
      </c>
      <c r="R14" s="25">
        <f t="shared" ref="R14" si="16">(H14-H8)/H8</f>
        <v>4.3771073047383549E-2</v>
      </c>
      <c r="S14" s="25">
        <f t="shared" ref="S14" si="17">(I14-I8)/I8</f>
        <v>3.1036664421666329E-2</v>
      </c>
      <c r="T14" s="25">
        <f t="shared" ref="T14" si="18">(J14-J8)/J8</f>
        <v>4.3363265302224972E-2</v>
      </c>
      <c r="U14" s="25">
        <f t="shared" ref="U14" si="19">(K14-K8)/K8</f>
        <v>3.329995708266708E-2</v>
      </c>
    </row>
    <row r="15" spans="2:21" ht="14.4" thickBot="1">
      <c r="B15" s="2"/>
      <c r="C15" s="112" t="s">
        <v>15</v>
      </c>
      <c r="D15" s="112"/>
      <c r="E15" s="112"/>
      <c r="F15" s="112"/>
      <c r="G15" s="112"/>
      <c r="H15" s="112"/>
      <c r="I15" s="112"/>
      <c r="J15" s="112"/>
      <c r="K15" s="113"/>
      <c r="L15" s="3" t="s">
        <v>1</v>
      </c>
      <c r="M15" s="8">
        <f>AVERAGE(M10:M14)</f>
        <v>-4.795683838213146E-2</v>
      </c>
      <c r="N15" s="8">
        <f>AVERAGE(N10:N14)</f>
        <v>-3.3300724722469033E-2</v>
      </c>
      <c r="O15" s="8">
        <f t="shared" ref="O15:U15" si="20">AVERAGE(O10:O14)</f>
        <v>-3.6130238437958311E-2</v>
      </c>
      <c r="P15" s="8">
        <f t="shared" si="20"/>
        <v>-1.9920019047915766E-2</v>
      </c>
      <c r="Q15" s="21">
        <f t="shared" si="20"/>
        <v>-4.4995935349260635E-2</v>
      </c>
      <c r="R15" s="21">
        <f t="shared" si="20"/>
        <v>-3.2928481116791031E-2</v>
      </c>
      <c r="S15" s="22">
        <f t="shared" si="20"/>
        <v>-4.2019270680002871E-2</v>
      </c>
      <c r="T15" s="22">
        <f t="shared" si="20"/>
        <v>-2.6797004196978853E-2</v>
      </c>
      <c r="U15" s="23">
        <f t="shared" si="20"/>
        <v>-3.8980981417646846E-2</v>
      </c>
    </row>
    <row r="16" spans="2:21">
      <c r="B16" s="2">
        <v>1</v>
      </c>
      <c r="C16" s="5">
        <v>6.0390782356262198</v>
      </c>
      <c r="D16" s="5">
        <v>1.36420345306396</v>
      </c>
      <c r="E16" s="5">
        <v>6.1866607666015598</v>
      </c>
      <c r="F16" s="5">
        <v>1.3874096870422301</v>
      </c>
      <c r="G16" s="14">
        <v>7.4032816886901802</v>
      </c>
      <c r="H16" s="14">
        <v>7.5740704536437899</v>
      </c>
      <c r="I16" s="15">
        <v>12.2257385253906</v>
      </c>
      <c r="J16" s="15">
        <v>2.7516131401061998</v>
      </c>
      <c r="K16" s="16">
        <v>14.977352142333901</v>
      </c>
      <c r="M16" s="25">
        <f>(C16-C4)/C4</f>
        <v>-0.1124334852385907</v>
      </c>
      <c r="N16" s="25">
        <f t="shared" ref="N16:U18" si="21">(D16-D4)/D4</f>
        <v>-9.7028552987326044E-2</v>
      </c>
      <c r="O16" s="25">
        <f t="shared" si="21"/>
        <v>-5.4941219215076539E-2</v>
      </c>
      <c r="P16" s="25">
        <f t="shared" si="21"/>
        <v>-4.3199903715221727E-2</v>
      </c>
      <c r="Q16" s="25">
        <f t="shared" si="21"/>
        <v>-0.10963440765005926</v>
      </c>
      <c r="R16" s="25">
        <f t="shared" si="21"/>
        <v>-5.2812065154745819E-2</v>
      </c>
      <c r="S16" s="25">
        <f t="shared" si="21"/>
        <v>-8.4242367874430013E-2</v>
      </c>
      <c r="T16" s="25">
        <f t="shared" si="21"/>
        <v>-7.0666413499784086E-2</v>
      </c>
      <c r="U16" s="25">
        <f t="shared" si="21"/>
        <v>-8.1778036073129431E-2</v>
      </c>
    </row>
    <row r="17" spans="2:21">
      <c r="B17" s="2">
        <v>2</v>
      </c>
      <c r="C17" s="5">
        <v>7.8150701522827104</v>
      </c>
      <c r="D17" s="5">
        <v>1.64944195747375</v>
      </c>
      <c r="E17" s="5">
        <v>7.4253482818603498</v>
      </c>
      <c r="F17" s="5">
        <v>1.7216169834136901</v>
      </c>
      <c r="G17" s="14">
        <v>9.4645118713378906</v>
      </c>
      <c r="H17" s="14">
        <v>9.1469650268554599</v>
      </c>
      <c r="I17" s="15">
        <v>15.240418434143001</v>
      </c>
      <c r="J17" s="15">
        <v>3.3710589408874498</v>
      </c>
      <c r="K17" s="16">
        <v>18.611476898193299</v>
      </c>
      <c r="M17" s="25">
        <f t="shared" ref="M17:M18" si="22">(C17-C5)/C5</f>
        <v>-6.5061052245351844E-2</v>
      </c>
      <c r="N17" s="25">
        <f t="shared" si="21"/>
        <v>-6.7057845692898702E-2</v>
      </c>
      <c r="O17" s="25">
        <f t="shared" si="21"/>
        <v>-8.1095211523990351E-2</v>
      </c>
      <c r="P17" s="25">
        <f t="shared" si="21"/>
        <v>-9.7729888181248559E-2</v>
      </c>
      <c r="Q17" s="25">
        <f t="shared" si="21"/>
        <v>-6.5409717732683392E-2</v>
      </c>
      <c r="R17" s="25">
        <f t="shared" si="21"/>
        <v>-8.427282217476964E-2</v>
      </c>
      <c r="S17" s="25">
        <f t="shared" si="21"/>
        <v>-7.2942433192283468E-2</v>
      </c>
      <c r="T17" s="25">
        <f t="shared" si="21"/>
        <v>-8.2978287347926255E-2</v>
      </c>
      <c r="U17" s="25">
        <f t="shared" si="21"/>
        <v>-7.4776444958071273E-2</v>
      </c>
    </row>
    <row r="18" spans="2:21">
      <c r="B18" s="2">
        <v>3</v>
      </c>
      <c r="C18" s="5">
        <v>7.3799724578857404</v>
      </c>
      <c r="D18" s="5">
        <v>1.8453855514526301</v>
      </c>
      <c r="E18" s="5">
        <v>6.8892221450805602</v>
      </c>
      <c r="F18" s="5">
        <v>1.7000768184661801</v>
      </c>
      <c r="G18" s="14">
        <v>9.22535800933837</v>
      </c>
      <c r="H18" s="14">
        <v>8.5892992019653303</v>
      </c>
      <c r="I18" s="15">
        <v>14.2691946029663</v>
      </c>
      <c r="J18" s="15">
        <v>3.5454623699188201</v>
      </c>
      <c r="K18" s="16">
        <v>17.8146572113037</v>
      </c>
      <c r="M18" s="25">
        <f t="shared" si="22"/>
        <v>-2.2564552611887854E-2</v>
      </c>
      <c r="N18" s="25">
        <f t="shared" si="21"/>
        <v>-2.2066434497023585E-2</v>
      </c>
      <c r="O18" s="25">
        <f t="shared" si="21"/>
        <v>-1.5307239016220331E-2</v>
      </c>
      <c r="P18" s="25">
        <f t="shared" si="21"/>
        <v>1.7153258849580355E-2</v>
      </c>
      <c r="Q18" s="25">
        <f t="shared" si="21"/>
        <v>-2.2464989685521457E-2</v>
      </c>
      <c r="R18" s="25">
        <f t="shared" si="21"/>
        <v>-9.0477629196300657E-3</v>
      </c>
      <c r="S18" s="25">
        <f t="shared" si="21"/>
        <v>-1.9074129508418736E-2</v>
      </c>
      <c r="T18" s="25">
        <f t="shared" si="21"/>
        <v>-3.6447884663891438E-3</v>
      </c>
      <c r="U18" s="25">
        <f t="shared" si="21"/>
        <v>-1.6041558815888923E-2</v>
      </c>
    </row>
    <row r="19" spans="2:21">
      <c r="B19" s="2">
        <v>4</v>
      </c>
      <c r="C19" s="5">
        <v>5.8985333442687899</v>
      </c>
      <c r="D19" s="5">
        <v>1.7078833580017001</v>
      </c>
      <c r="E19" s="5">
        <v>5.7784161567687899</v>
      </c>
      <c r="F19" s="5">
        <v>1.6917990446090601</v>
      </c>
      <c r="G19" s="14">
        <v>7.6064167022704998</v>
      </c>
      <c r="H19" s="14">
        <v>7.4702153205871502</v>
      </c>
      <c r="I19" s="15">
        <v>11.6769495010375</v>
      </c>
      <c r="J19" s="15">
        <v>3.3996825218200599</v>
      </c>
      <c r="K19" s="16">
        <v>15.076631546020501</v>
      </c>
      <c r="M19" s="25">
        <f t="shared" ref="M19" si="23">(C19-C7)/C7</f>
        <v>-0.23126054326416595</v>
      </c>
      <c r="N19" s="25">
        <f t="shared" ref="N19" si="24">(D19-D7)/D7</f>
        <v>-0.18023209306610455</v>
      </c>
      <c r="O19" s="25">
        <f t="shared" ref="O19" si="25">(E19-E7)/E7</f>
        <v>-0.20779693501743648</v>
      </c>
      <c r="P19" s="25">
        <f t="shared" ref="P19" si="26">(F19-F7)/F7</f>
        <v>-0.17155057696740131</v>
      </c>
      <c r="Q19" s="25">
        <f t="shared" ref="Q19" si="27">(G19-G7)/G7</f>
        <v>-0.22036395043974366</v>
      </c>
      <c r="R19" s="25">
        <f t="shared" ref="R19" si="28">(H19-H7)/H7</f>
        <v>-0.19986870967340006</v>
      </c>
      <c r="S19" s="25">
        <f t="shared" ref="S19" si="29">(I19-I7)/I7</f>
        <v>-0.21982572355323024</v>
      </c>
      <c r="T19" s="25">
        <f t="shared" ref="T19" si="30">(J19-J7)/J7</f>
        <v>-0.17593475302954362</v>
      </c>
      <c r="U19" s="25">
        <f t="shared" ref="U19" si="31">(K19-K7)/K7</f>
        <v>-0.21034185332622557</v>
      </c>
    </row>
    <row r="20" spans="2:21">
      <c r="B20" s="2">
        <v>5</v>
      </c>
      <c r="C20" s="5">
        <v>8.7376384735107404</v>
      </c>
      <c r="D20" s="5">
        <v>2.0648791790008501</v>
      </c>
      <c r="E20" s="5">
        <v>9.1827507019042898</v>
      </c>
      <c r="F20" s="5">
        <v>2.0610046386718701</v>
      </c>
      <c r="G20" s="14">
        <v>10.802517890930099</v>
      </c>
      <c r="H20" s="14">
        <v>11.243755340576101</v>
      </c>
      <c r="I20" s="15">
        <v>17.920389175415</v>
      </c>
      <c r="J20" s="15">
        <v>4.1258840560912997</v>
      </c>
      <c r="K20" s="16">
        <v>22.046272277831999</v>
      </c>
      <c r="M20" s="25">
        <f t="shared" ref="M20" si="32">(C20-C8)/C8</f>
        <v>-4.9539015857605192E-3</v>
      </c>
      <c r="N20" s="25">
        <f t="shared" ref="N20" si="33">(D20-D8)/D8</f>
        <v>3.1935714639761081E-2</v>
      </c>
      <c r="O20" s="25">
        <f t="shared" ref="O20" si="34">(E20-E8)/E8</f>
        <v>2.3095593462813035E-2</v>
      </c>
      <c r="P20" s="25">
        <f t="shared" ref="P20" si="35">(F20-F8)/F8</f>
        <v>3.4365186139199776E-2</v>
      </c>
      <c r="Q20" s="25">
        <f t="shared" ref="Q20" si="36">(G20-G8)/G8</f>
        <v>1.8922032346408561E-3</v>
      </c>
      <c r="R20" s="25">
        <f t="shared" ref="R20" si="37">(H20-H8)/H8</f>
        <v>2.5142927399030696E-2</v>
      </c>
      <c r="S20" s="25">
        <f t="shared" ref="S20" si="38">(I20-I8)/I8</f>
        <v>9.2243787844136036E-3</v>
      </c>
      <c r="T20" s="25">
        <f t="shared" ref="T20" si="39">(J20-J8)/J8</f>
        <v>3.3147971962241257E-2</v>
      </c>
      <c r="U20" s="25">
        <f t="shared" ref="U20" si="40">(K20-K8)/K8</f>
        <v>1.3616913954343902E-2</v>
      </c>
    </row>
    <row r="21" spans="2:21" ht="14.4" thickBot="1">
      <c r="B21" s="2"/>
      <c r="C21" s="114" t="s">
        <v>14</v>
      </c>
      <c r="D21" s="114"/>
      <c r="E21" s="114"/>
      <c r="F21" s="114"/>
      <c r="G21" s="114"/>
      <c r="H21" s="114"/>
      <c r="I21" s="114"/>
      <c r="J21" s="114"/>
      <c r="K21" s="115"/>
      <c r="L21" s="3" t="s">
        <v>1</v>
      </c>
      <c r="M21" s="8">
        <f>AVERAGE(M16:M20)</f>
        <v>-8.7254706989151373E-2</v>
      </c>
      <c r="N21" s="8">
        <f>AVERAGE(N16:N20)</f>
        <v>-6.6889842320718346E-2</v>
      </c>
      <c r="O21" s="8">
        <f t="shared" ref="O21:U21" si="41">AVERAGE(O16:O20)</f>
        <v>-6.7209002261982134E-2</v>
      </c>
      <c r="P21" s="8">
        <f t="shared" si="41"/>
        <v>-5.2192384775018294E-2</v>
      </c>
      <c r="Q21" s="21">
        <f t="shared" si="41"/>
        <v>-8.3196172454673395E-2</v>
      </c>
      <c r="R21" s="21">
        <f t="shared" si="41"/>
        <v>-6.4171686504702979E-2</v>
      </c>
      <c r="S21" s="22">
        <f t="shared" si="41"/>
        <v>-7.7372055068789775E-2</v>
      </c>
      <c r="T21" s="22">
        <f t="shared" si="41"/>
        <v>-6.0015254076280368E-2</v>
      </c>
      <c r="U21" s="23">
        <f t="shared" si="41"/>
        <v>-7.386419584379425E-2</v>
      </c>
    </row>
    <row r="22" spans="2:21">
      <c r="B22" s="2">
        <v>1</v>
      </c>
      <c r="C22" s="6">
        <f t="shared" ref="C22:K22" si="42">(C16-C10)/C10</f>
        <v>-1.2306257108506535E-2</v>
      </c>
      <c r="D22" s="6">
        <f t="shared" si="42"/>
        <v>-1.0831117512084251E-2</v>
      </c>
      <c r="E22" s="6">
        <f t="shared" si="42"/>
        <v>-2.730340525616131E-2</v>
      </c>
      <c r="F22" s="6">
        <f t="shared" si="42"/>
        <v>-3.9432786418729597E-2</v>
      </c>
      <c r="G22" s="17">
        <f t="shared" si="42"/>
        <v>-1.2034732317009548E-2</v>
      </c>
      <c r="H22" s="17">
        <f t="shared" si="42"/>
        <v>-2.9548115427244944E-2</v>
      </c>
      <c r="I22" s="18">
        <f t="shared" si="42"/>
        <v>-1.9952739207113875E-2</v>
      </c>
      <c r="J22" s="18">
        <f t="shared" si="42"/>
        <v>-2.5462306007196518E-2</v>
      </c>
      <c r="K22" s="19">
        <f t="shared" si="42"/>
        <v>-2.0969597733252292E-2</v>
      </c>
    </row>
    <row r="23" spans="2:21">
      <c r="B23" s="2">
        <v>2</v>
      </c>
      <c r="C23" s="6">
        <f t="shared" ref="C23:K23" si="43">(C17-C11)/C11</f>
        <v>-6.4835395203630908E-2</v>
      </c>
      <c r="D23" s="6">
        <f t="shared" si="43"/>
        <v>-5.2171938401721123E-2</v>
      </c>
      <c r="E23" s="6">
        <f t="shared" si="43"/>
        <v>-6.1957798930665955E-2</v>
      </c>
      <c r="F23" s="6">
        <f t="shared" si="43"/>
        <v>-7.8582374154009899E-2</v>
      </c>
      <c r="G23" s="17">
        <f t="shared" si="43"/>
        <v>-6.2652891060141949E-2</v>
      </c>
      <c r="H23" s="17">
        <f t="shared" si="43"/>
        <v>-6.5132507225487621E-2</v>
      </c>
      <c r="I23" s="18">
        <f t="shared" si="43"/>
        <v>-6.3435598167465884E-2</v>
      </c>
      <c r="J23" s="18">
        <f t="shared" si="43"/>
        <v>-6.5846285331921314E-2</v>
      </c>
      <c r="K23" s="19">
        <f t="shared" si="43"/>
        <v>-6.3873187279585894E-2</v>
      </c>
    </row>
    <row r="24" spans="2:21">
      <c r="B24" s="2">
        <v>3</v>
      </c>
      <c r="C24" s="6">
        <f t="shared" ref="C24:K24" si="44">(C18-C12)/C12</f>
        <v>-7.5050541681079039E-2</v>
      </c>
      <c r="D24" s="6">
        <f t="shared" si="44"/>
        <v>-8.0790827133013193E-2</v>
      </c>
      <c r="E24" s="6">
        <f t="shared" si="44"/>
        <v>-3.6630103798130545E-2</v>
      </c>
      <c r="F24" s="6">
        <f t="shared" si="44"/>
        <v>-4.3800729837837782E-2</v>
      </c>
      <c r="G24" s="17">
        <f t="shared" si="44"/>
        <v>-7.6204545267891527E-2</v>
      </c>
      <c r="H24" s="17">
        <f t="shared" si="44"/>
        <v>-3.805790621331194E-2</v>
      </c>
      <c r="I24" s="18">
        <f t="shared" si="44"/>
        <v>-5.6891158776336027E-2</v>
      </c>
      <c r="J24" s="18">
        <f t="shared" si="44"/>
        <v>-6.3417672313674026E-2</v>
      </c>
      <c r="K24" s="19">
        <f t="shared" si="44"/>
        <v>-5.819728888191112E-2</v>
      </c>
    </row>
    <row r="25" spans="2:21">
      <c r="B25" s="2">
        <v>4</v>
      </c>
      <c r="C25" s="6">
        <f t="shared" ref="C25:K25" si="45">(C19-C13)/C13</f>
        <v>-2.492025628344904E-2</v>
      </c>
      <c r="D25" s="6">
        <f t="shared" si="45"/>
        <v>-4.7852646608371411E-3</v>
      </c>
      <c r="E25" s="6">
        <f t="shared" si="45"/>
        <v>-1.0943173426434324E-2</v>
      </c>
      <c r="F25" s="7">
        <f t="shared" si="45"/>
        <v>6.1324297133149288E-3</v>
      </c>
      <c r="G25" s="17">
        <f t="shared" si="45"/>
        <v>-2.0470576344294313E-2</v>
      </c>
      <c r="H25" s="17">
        <f t="shared" si="45"/>
        <v>-7.1269807881311894E-3</v>
      </c>
      <c r="I25" s="18">
        <f t="shared" si="45"/>
        <v>-1.8053326410725715E-2</v>
      </c>
      <c r="J25" s="20">
        <f t="shared" si="45"/>
        <v>6.1801361987554374E-4</v>
      </c>
      <c r="K25" s="19">
        <f t="shared" si="45"/>
        <v>-1.390421163298842E-2</v>
      </c>
    </row>
    <row r="26" spans="2:21">
      <c r="B26" s="2">
        <v>5</v>
      </c>
      <c r="C26" s="6">
        <f t="shared" ref="C26:K26" si="46">(C20-C14)/C14</f>
        <v>-2.1299114487267103E-2</v>
      </c>
      <c r="D26" s="6">
        <f t="shared" si="46"/>
        <v>-1.6030420044562045E-2</v>
      </c>
      <c r="E26" s="6">
        <f t="shared" si="46"/>
        <v>-2.1019266033779457E-2</v>
      </c>
      <c r="F26" s="6">
        <f t="shared" si="46"/>
        <v>-3.4595693810249937E-3</v>
      </c>
      <c r="G26" s="17">
        <f t="shared" si="46"/>
        <v>-2.0296358928437255E-2</v>
      </c>
      <c r="H26" s="17">
        <f t="shared" si="46"/>
        <v>-1.7846964846387536E-2</v>
      </c>
      <c r="I26" s="18">
        <f t="shared" si="46"/>
        <v>-2.1155683779187202E-2</v>
      </c>
      <c r="J26" s="18">
        <f t="shared" si="46"/>
        <v>-9.7907350964907807E-3</v>
      </c>
      <c r="K26" s="19">
        <f t="shared" si="46"/>
        <v>-1.9048721519252392E-2</v>
      </c>
    </row>
    <row r="27" spans="2:21" ht="14.4" thickBot="1">
      <c r="B27" s="3" t="s">
        <v>1</v>
      </c>
      <c r="C27" s="8">
        <f>AVERAGE(C22:C26)</f>
        <v>-3.9682312952786528E-2</v>
      </c>
      <c r="D27" s="8">
        <f>AVERAGE(D22:D26)</f>
        <v>-3.2921913550443549E-2</v>
      </c>
      <c r="E27" s="8">
        <f t="shared" ref="E27:K27" si="47">AVERAGE(E22:E26)</f>
        <v>-3.1570749489034315E-2</v>
      </c>
      <c r="F27" s="8">
        <f t="shared" si="47"/>
        <v>-3.1828606015657471E-2</v>
      </c>
      <c r="G27" s="21">
        <f t="shared" si="47"/>
        <v>-3.8331820783554918E-2</v>
      </c>
      <c r="H27" s="21">
        <f t="shared" si="47"/>
        <v>-3.1542494900112641E-2</v>
      </c>
      <c r="I27" s="22">
        <f t="shared" si="47"/>
        <v>-3.5897701268165737E-2</v>
      </c>
      <c r="J27" s="22">
        <f t="shared" si="47"/>
        <v>-3.2779797025881421E-2</v>
      </c>
      <c r="K27" s="23">
        <f t="shared" si="47"/>
        <v>-3.5198601409398018E-2</v>
      </c>
    </row>
    <row r="32" spans="2:21">
      <c r="C32">
        <v>8.7811393737792898</v>
      </c>
      <c r="D32">
        <v>2.0009765625</v>
      </c>
      <c r="E32">
        <v>8.9754571914672798</v>
      </c>
      <c r="F32">
        <v>1.99253094196319</v>
      </c>
      <c r="G32">
        <v>10.782115936279199</v>
      </c>
      <c r="H32">
        <v>10.967988014221101</v>
      </c>
      <c r="I32">
        <v>17.756595611572202</v>
      </c>
      <c r="J32">
        <v>3.9935073852539</v>
      </c>
      <c r="K32">
        <v>21.750102996826101</v>
      </c>
    </row>
    <row r="33" spans="3:9">
      <c r="C33" s="24"/>
    </row>
    <row r="34" spans="3:9">
      <c r="C34" s="24"/>
    </row>
    <row r="35" spans="3:9">
      <c r="C35" s="24"/>
    </row>
    <row r="36" spans="3:9">
      <c r="C36" s="24"/>
    </row>
    <row r="37" spans="3:9">
      <c r="C37" s="24"/>
    </row>
    <row r="38" spans="3:9">
      <c r="C38" s="24"/>
    </row>
    <row r="39" spans="3:9">
      <c r="C39" s="24"/>
    </row>
    <row r="40" spans="3:9">
      <c r="C40" s="24"/>
    </row>
    <row r="41" spans="3:9">
      <c r="C41" s="24"/>
      <c r="F41" s="24"/>
      <c r="I41" s="24"/>
    </row>
    <row r="42" spans="3:9">
      <c r="C42" s="24"/>
      <c r="F42" s="24"/>
      <c r="I42" s="24"/>
    </row>
    <row r="43" spans="3:9">
      <c r="C43" s="24"/>
      <c r="F43" s="24"/>
      <c r="I43" s="24"/>
    </row>
    <row r="44" spans="3:9">
      <c r="C44" s="24"/>
      <c r="F44" s="24"/>
      <c r="I44" s="24"/>
    </row>
    <row r="45" spans="3:9">
      <c r="C45" s="24"/>
      <c r="F45" s="24"/>
      <c r="I45" s="24"/>
    </row>
    <row r="46" spans="3:9">
      <c r="C46" s="24"/>
      <c r="F46" s="24"/>
      <c r="I46" s="24"/>
    </row>
    <row r="47" spans="3:9">
      <c r="C47" s="24"/>
      <c r="F47" s="24"/>
      <c r="I47" s="24"/>
    </row>
    <row r="48" spans="3:9">
      <c r="C48" s="24"/>
      <c r="F48" s="24"/>
      <c r="I48" s="24"/>
    </row>
    <row r="49" spans="3:9">
      <c r="C49" s="24"/>
      <c r="F49" s="24"/>
      <c r="I49" s="24"/>
    </row>
  </sheetData>
  <mergeCells count="5">
    <mergeCell ref="C9:K9"/>
    <mergeCell ref="C15:K15"/>
    <mergeCell ref="C21:K21"/>
    <mergeCell ref="C3:K3"/>
    <mergeCell ref="C1:K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0ECD-34D5-411C-90E5-E44871A77F77}">
  <dimension ref="A1:AA103"/>
  <sheetViews>
    <sheetView topLeftCell="A69" workbookViewId="0">
      <selection activeCell="F87" sqref="F87"/>
    </sheetView>
  </sheetViews>
  <sheetFormatPr defaultRowHeight="13.8"/>
  <cols>
    <col min="2" max="2" width="10.44140625" bestFit="1" customWidth="1"/>
    <col min="3" max="3" width="39.109375" bestFit="1" customWidth="1"/>
    <col min="4" max="9" width="16.33203125" customWidth="1"/>
    <col min="10" max="10" width="10.44140625" bestFit="1" customWidth="1"/>
    <col min="15" max="15" width="14" customWidth="1"/>
    <col min="16" max="17" width="14.44140625" bestFit="1" customWidth="1"/>
    <col min="18" max="18" width="15.5546875" bestFit="1" customWidth="1"/>
    <col min="19" max="20" width="13.44140625" bestFit="1" customWidth="1"/>
  </cols>
  <sheetData>
    <row r="1" spans="1:20" ht="18" thickBot="1">
      <c r="B1" s="116" t="s">
        <v>4</v>
      </c>
      <c r="C1" s="117"/>
      <c r="D1" s="117"/>
      <c r="E1" s="117"/>
      <c r="F1" s="117"/>
      <c r="G1" s="117"/>
      <c r="H1" s="117"/>
      <c r="I1" s="117"/>
      <c r="J1" s="117"/>
    </row>
    <row r="2" spans="1:20">
      <c r="A2" s="1"/>
      <c r="B2" s="9" t="s">
        <v>5</v>
      </c>
      <c r="C2" s="4" t="s">
        <v>6</v>
      </c>
      <c r="D2" s="4" t="s">
        <v>7</v>
      </c>
      <c r="E2" s="10" t="s">
        <v>8</v>
      </c>
      <c r="F2" s="11" t="s">
        <v>9</v>
      </c>
      <c r="G2" s="11" t="s">
        <v>10</v>
      </c>
      <c r="H2" s="12" t="s">
        <v>11</v>
      </c>
      <c r="I2" s="12" t="s">
        <v>12</v>
      </c>
      <c r="J2" s="13" t="s">
        <v>13</v>
      </c>
    </row>
    <row r="3" spans="1:20">
      <c r="A3" s="2" t="s">
        <v>0</v>
      </c>
      <c r="B3" s="112" t="s">
        <v>3</v>
      </c>
      <c r="C3" s="112"/>
      <c r="D3" s="112"/>
      <c r="E3" s="112"/>
      <c r="F3" s="112"/>
      <c r="G3" s="112"/>
      <c r="H3" s="112"/>
      <c r="I3" s="112"/>
      <c r="J3" s="113"/>
    </row>
    <row r="4" spans="1:20">
      <c r="A4" s="2">
        <v>1</v>
      </c>
      <c r="B4" s="5">
        <v>6.8040852546691797</v>
      </c>
      <c r="C4" s="5">
        <v>1.5107935667037899</v>
      </c>
      <c r="D4" s="5">
        <v>6.5463237762451101</v>
      </c>
      <c r="E4" s="5">
        <v>1.45005178451538</v>
      </c>
      <c r="F4" s="14">
        <v>8.3148784637451101</v>
      </c>
      <c r="G4" s="14">
        <v>7.9963755607604901</v>
      </c>
      <c r="H4" s="15">
        <v>13.3504085540771</v>
      </c>
      <c r="I4" s="15">
        <v>2.9608454704284601</v>
      </c>
      <c r="J4" s="16">
        <v>16.311254501342699</v>
      </c>
    </row>
    <row r="5" spans="1:20">
      <c r="A5" s="2">
        <v>2</v>
      </c>
      <c r="B5" s="5">
        <v>8.3589096069335902</v>
      </c>
      <c r="C5" s="5">
        <v>1.76800024509429</v>
      </c>
      <c r="D5" s="5">
        <v>8.0806503295898402</v>
      </c>
      <c r="E5" s="5">
        <v>1.9080948829650799</v>
      </c>
      <c r="F5" s="14">
        <v>10.1269102096557</v>
      </c>
      <c r="G5" s="14">
        <v>9.9887447357177699</v>
      </c>
      <c r="H5" s="15">
        <v>16.439559936523398</v>
      </c>
      <c r="I5" s="15">
        <v>3.6760950088500901</v>
      </c>
      <c r="J5" s="16">
        <v>20.115653991699201</v>
      </c>
    </row>
    <row r="6" spans="1:20">
      <c r="A6" s="2">
        <v>3</v>
      </c>
      <c r="B6" s="5">
        <v>7.5503425598144496</v>
      </c>
      <c r="C6" s="5">
        <v>1.8870254755020099</v>
      </c>
      <c r="D6" s="5">
        <v>6.99631643295288</v>
      </c>
      <c r="E6" s="5">
        <v>1.6714067459106401</v>
      </c>
      <c r="F6" s="14">
        <v>9.4373683929443306</v>
      </c>
      <c r="G6" s="14">
        <v>8.6677227020263601</v>
      </c>
      <c r="H6" s="15">
        <v>14.5466594696044</v>
      </c>
      <c r="I6" s="15">
        <v>3.5584321022033598</v>
      </c>
      <c r="J6" s="16">
        <v>18.1050910949707</v>
      </c>
    </row>
    <row r="7" spans="1:20">
      <c r="A7" s="2">
        <v>4</v>
      </c>
      <c r="B7" s="5">
        <v>7.6729941368103001</v>
      </c>
      <c r="C7" s="5">
        <v>2.0833742618560702</v>
      </c>
      <c r="D7" s="5">
        <v>7.2941098213195801</v>
      </c>
      <c r="E7" s="5">
        <v>2.0421271324157702</v>
      </c>
      <c r="F7" s="14">
        <v>9.7563686370849592</v>
      </c>
      <c r="G7" s="14">
        <v>9.3362369537353498</v>
      </c>
      <c r="H7" s="15">
        <v>14.967103958129799</v>
      </c>
      <c r="I7" s="15">
        <v>4.1255016326904297</v>
      </c>
      <c r="J7" s="16">
        <v>19.092605590820298</v>
      </c>
    </row>
    <row r="8" spans="1:20">
      <c r="A8" s="2">
        <v>5</v>
      </c>
      <c r="B8" s="5"/>
      <c r="C8" s="5"/>
      <c r="D8" s="5"/>
      <c r="E8" s="5"/>
      <c r="F8" s="14"/>
      <c r="G8" s="14"/>
      <c r="H8" s="15"/>
      <c r="I8" s="15"/>
      <c r="J8" s="16"/>
    </row>
    <row r="9" spans="1:20">
      <c r="A9" s="2"/>
      <c r="B9" s="112" t="s">
        <v>2</v>
      </c>
      <c r="C9" s="112"/>
      <c r="D9" s="112"/>
      <c r="E9" s="112"/>
      <c r="F9" s="112"/>
      <c r="G9" s="112"/>
      <c r="H9" s="112"/>
      <c r="I9" s="112"/>
      <c r="J9" s="113"/>
    </row>
    <row r="10" spans="1:20">
      <c r="A10" s="2">
        <v>1</v>
      </c>
      <c r="B10" s="5">
        <v>6.1143226623535103</v>
      </c>
      <c r="C10" s="5">
        <v>1.3791410923004099</v>
      </c>
      <c r="D10" s="5">
        <v>6.3603191375732404</v>
      </c>
      <c r="E10" s="5">
        <v>1.4443650245666499</v>
      </c>
      <c r="F10" s="14">
        <v>7.4934635162353498</v>
      </c>
      <c r="G10" s="14">
        <v>7.8046841621398899</v>
      </c>
      <c r="H10" s="15">
        <v>12.474641799926699</v>
      </c>
      <c r="I10" s="15">
        <v>2.8235061168670601</v>
      </c>
      <c r="J10" s="16">
        <v>15.298148155212401</v>
      </c>
      <c r="L10" s="25">
        <f>(B10-B4)/B4</f>
        <v>-0.1013747721403597</v>
      </c>
      <c r="M10" s="25">
        <f t="shared" ref="M10:T13" si="0">(C10-C4)/C4</f>
        <v>-8.714127284154112E-2</v>
      </c>
      <c r="N10" s="25">
        <f t="shared" si="0"/>
        <v>-2.8413602050486972E-2</v>
      </c>
      <c r="O10" s="25">
        <f t="shared" si="0"/>
        <v>-3.9217633531829967E-3</v>
      </c>
      <c r="P10" s="25">
        <f t="shared" si="0"/>
        <v>-9.8788569320805944E-2</v>
      </c>
      <c r="Q10" s="25">
        <f t="shared" si="0"/>
        <v>-2.3972285589143771E-2</v>
      </c>
      <c r="R10" s="25">
        <f t="shared" si="0"/>
        <v>-6.5598498398234381E-2</v>
      </c>
      <c r="S10" s="25">
        <f t="shared" si="0"/>
        <v>-4.6385181169730491E-2</v>
      </c>
      <c r="T10" s="25">
        <f t="shared" si="0"/>
        <v>-6.2110878476385863E-2</v>
      </c>
    </row>
    <row r="11" spans="1:20">
      <c r="A11" s="2">
        <v>2</v>
      </c>
      <c r="B11" s="5">
        <v>8.3568925857543892</v>
      </c>
      <c r="C11" s="5">
        <v>1.74023330211639</v>
      </c>
      <c r="D11" s="5">
        <v>7.9157934188842702</v>
      </c>
      <c r="E11" s="5">
        <v>1.8684437274932799</v>
      </c>
      <c r="F11" s="14">
        <v>10.09712600708</v>
      </c>
      <c r="G11" s="14">
        <v>9.7842369079589808</v>
      </c>
      <c r="H11" s="15">
        <v>16.272686004638601</v>
      </c>
      <c r="I11" s="15">
        <v>3.6086769104003902</v>
      </c>
      <c r="J11" s="16">
        <v>19.881362915038999</v>
      </c>
      <c r="L11" s="25">
        <f t="shared" ref="L11:L13" si="1">(B11-B5)/B5</f>
        <v>-2.4130194894414294E-4</v>
      </c>
      <c r="M11" s="25">
        <f t="shared" si="0"/>
        <v>-1.5705282312570661E-2</v>
      </c>
      <c r="N11" s="25">
        <f t="shared" si="0"/>
        <v>-2.0401440970894951E-2</v>
      </c>
      <c r="O11" s="25">
        <f t="shared" si="0"/>
        <v>-2.0780494631474591E-2</v>
      </c>
      <c r="P11" s="25">
        <f t="shared" si="0"/>
        <v>-2.9410947622801331E-3</v>
      </c>
      <c r="Q11" s="25">
        <f t="shared" si="0"/>
        <v>-2.0473826608813982E-2</v>
      </c>
      <c r="R11" s="25">
        <f t="shared" si="0"/>
        <v>-1.0150754188623842E-2</v>
      </c>
      <c r="S11" s="25">
        <f t="shared" si="0"/>
        <v>-1.8339596307329609E-2</v>
      </c>
      <c r="T11" s="25">
        <f t="shared" si="0"/>
        <v>-1.1647201565352214E-2</v>
      </c>
    </row>
    <row r="12" spans="1:20">
      <c r="A12" s="2">
        <v>3</v>
      </c>
      <c r="B12" s="5">
        <v>7.9787845611572203</v>
      </c>
      <c r="C12" s="5">
        <v>2.0075795650482098</v>
      </c>
      <c r="D12" s="5">
        <v>7.1511702537536603</v>
      </c>
      <c r="E12" s="5">
        <v>1.7779524326324401</v>
      </c>
      <c r="F12" s="14">
        <v>9.9863643646240199</v>
      </c>
      <c r="G12" s="14">
        <v>8.9291229248046804</v>
      </c>
      <c r="H12" s="15">
        <v>15.129955291748001</v>
      </c>
      <c r="I12" s="15">
        <v>3.7855319976806601</v>
      </c>
      <c r="J12" s="16">
        <v>18.9154872894287</v>
      </c>
      <c r="L12" s="25">
        <f t="shared" si="1"/>
        <v>5.6744710315938272E-2</v>
      </c>
      <c r="M12" s="25">
        <f t="shared" si="0"/>
        <v>6.3885777437174524E-2</v>
      </c>
      <c r="N12" s="25">
        <f t="shared" si="0"/>
        <v>2.2133621640012421E-2</v>
      </c>
      <c r="O12" s="25">
        <f t="shared" si="0"/>
        <v>6.3746115050977742E-2</v>
      </c>
      <c r="P12" s="25">
        <f t="shared" si="0"/>
        <v>5.8172569811954747E-2</v>
      </c>
      <c r="Q12" s="25">
        <f t="shared" si="0"/>
        <v>3.0157889420852096E-2</v>
      </c>
      <c r="R12" s="25">
        <f t="shared" si="0"/>
        <v>4.0098266090741436E-2</v>
      </c>
      <c r="S12" s="25">
        <f t="shared" si="0"/>
        <v>6.382021321600638E-2</v>
      </c>
      <c r="T12" s="25">
        <f t="shared" si="0"/>
        <v>4.4760680308486026E-2</v>
      </c>
    </row>
    <row r="13" spans="1:20">
      <c r="A13" s="2">
        <v>4</v>
      </c>
      <c r="B13" s="5">
        <v>6.0492830276489196</v>
      </c>
      <c r="C13" s="5">
        <v>1.7160953283309901</v>
      </c>
      <c r="D13" s="5">
        <v>5.8423500061035103</v>
      </c>
      <c r="E13" s="5">
        <v>1.6814874410629199</v>
      </c>
      <c r="F13" s="14">
        <v>7.7653784751892001</v>
      </c>
      <c r="G13" s="14">
        <v>7.5238375663757298</v>
      </c>
      <c r="H13" s="15">
        <v>11.891633033752401</v>
      </c>
      <c r="I13" s="15">
        <v>3.39758276939392</v>
      </c>
      <c r="J13" s="16">
        <v>15.289216041564901</v>
      </c>
      <c r="L13" s="25">
        <f t="shared" si="1"/>
        <v>-0.2116137560136811</v>
      </c>
      <c r="M13" s="25">
        <f t="shared" si="0"/>
        <v>-0.17629042474484288</v>
      </c>
      <c r="N13" s="25">
        <f t="shared" si="0"/>
        <v>-0.19903180110790153</v>
      </c>
      <c r="O13" s="25">
        <f t="shared" si="0"/>
        <v>-0.17660001947392237</v>
      </c>
      <c r="P13" s="25">
        <f t="shared" si="0"/>
        <v>-0.20407082142507418</v>
      </c>
      <c r="Q13" s="25">
        <f t="shared" si="0"/>
        <v>-0.19412525585423304</v>
      </c>
      <c r="R13" s="25">
        <f t="shared" si="0"/>
        <v>-0.20548203132556389</v>
      </c>
      <c r="S13" s="25">
        <f t="shared" si="0"/>
        <v>-0.17644372202606554</v>
      </c>
      <c r="T13" s="25">
        <f t="shared" si="0"/>
        <v>-0.19920746443764925</v>
      </c>
    </row>
    <row r="14" spans="1:20">
      <c r="A14" s="2">
        <v>5</v>
      </c>
      <c r="B14" s="5">
        <v>8.9277925491333008</v>
      </c>
      <c r="C14" s="5">
        <v>2.0985193252563401</v>
      </c>
      <c r="D14" s="5">
        <v>9.3799095153808594</v>
      </c>
      <c r="E14" s="5">
        <v>2.0681595802307098</v>
      </c>
      <c r="F14" s="14">
        <v>11.0263118743896</v>
      </c>
      <c r="G14" s="14">
        <v>11.4480686187744</v>
      </c>
      <c r="H14" s="15">
        <v>18.307701110839801</v>
      </c>
      <c r="I14" s="15">
        <v>4.1666789054870597</v>
      </c>
      <c r="J14" s="16">
        <v>22.474380493163999</v>
      </c>
    </row>
    <row r="15" spans="1:20" ht="14.4" thickBot="1">
      <c r="A15" s="2"/>
      <c r="B15" s="112" t="s">
        <v>15</v>
      </c>
      <c r="C15" s="112"/>
      <c r="D15" s="112"/>
      <c r="E15" s="112"/>
      <c r="F15" s="112"/>
      <c r="G15" s="112"/>
      <c r="H15" s="112"/>
      <c r="I15" s="112"/>
      <c r="J15" s="113"/>
      <c r="K15" s="3" t="s">
        <v>1</v>
      </c>
      <c r="L15" s="8">
        <f>AVERAGE(L10:L14)</f>
        <v>-6.4121279946761672E-2</v>
      </c>
      <c r="M15" s="8">
        <f>AVERAGE(M10:M14)</f>
        <v>-5.3812800615445036E-2</v>
      </c>
      <c r="N15" s="8">
        <f t="shared" ref="N15:T15" si="2">AVERAGE(N10:N14)</f>
        <v>-5.6428305622317758E-2</v>
      </c>
      <c r="O15" s="8">
        <f t="shared" si="2"/>
        <v>-3.4389040601900553E-2</v>
      </c>
      <c r="P15" s="21">
        <f t="shared" si="2"/>
        <v>-6.1906978924051378E-2</v>
      </c>
      <c r="Q15" s="21">
        <f t="shared" si="2"/>
        <v>-5.2103369657834672E-2</v>
      </c>
      <c r="R15" s="22">
        <f t="shared" si="2"/>
        <v>-6.0283254455420168E-2</v>
      </c>
      <c r="S15" s="22">
        <f t="shared" si="2"/>
        <v>-4.433707157177981E-2</v>
      </c>
      <c r="T15" s="23">
        <f t="shared" si="2"/>
        <v>-5.7051216042725325E-2</v>
      </c>
    </row>
    <row r="16" spans="1:20">
      <c r="A16" s="2">
        <v>1</v>
      </c>
      <c r="B16" s="5">
        <v>6.0390782356262198</v>
      </c>
      <c r="C16" s="5">
        <v>1.36420345306396</v>
      </c>
      <c r="D16" s="5">
        <v>6.1866607666015598</v>
      </c>
      <c r="E16" s="5">
        <v>1.3874096870422301</v>
      </c>
      <c r="F16" s="14">
        <v>7.4032816886901802</v>
      </c>
      <c r="G16" s="14">
        <v>7.5740704536437899</v>
      </c>
      <c r="H16" s="15">
        <v>12.2257385253906</v>
      </c>
      <c r="I16" s="15">
        <v>2.7516131401061998</v>
      </c>
      <c r="J16" s="16">
        <v>14.977352142333901</v>
      </c>
      <c r="L16" s="25">
        <f>(B16-B4)/B4</f>
        <v>-0.1124334852385907</v>
      </c>
      <c r="M16" s="25">
        <f t="shared" ref="M16:T19" si="3">(C16-C4)/C4</f>
        <v>-9.7028552987326044E-2</v>
      </c>
      <c r="N16" s="25">
        <f t="shared" si="3"/>
        <v>-5.4941219215076539E-2</v>
      </c>
      <c r="O16" s="25">
        <f t="shared" si="3"/>
        <v>-4.3199903715221727E-2</v>
      </c>
      <c r="P16" s="25">
        <f t="shared" si="3"/>
        <v>-0.10963440765005926</v>
      </c>
      <c r="Q16" s="25">
        <f t="shared" si="3"/>
        <v>-5.2812065154745819E-2</v>
      </c>
      <c r="R16" s="25">
        <f t="shared" si="3"/>
        <v>-8.4242367874430013E-2</v>
      </c>
      <c r="S16" s="25">
        <f t="shared" si="3"/>
        <v>-7.0666413499784086E-2</v>
      </c>
      <c r="T16" s="25">
        <f t="shared" si="3"/>
        <v>-8.1778036073129431E-2</v>
      </c>
    </row>
    <row r="17" spans="1:20">
      <c r="A17" s="2">
        <v>2</v>
      </c>
      <c r="B17" s="5">
        <v>7.8150701522827104</v>
      </c>
      <c r="C17" s="5">
        <v>1.64944195747375</v>
      </c>
      <c r="D17" s="5">
        <v>7.4253482818603498</v>
      </c>
      <c r="E17" s="5">
        <v>1.7216169834136901</v>
      </c>
      <c r="F17" s="14">
        <v>9.4645118713378906</v>
      </c>
      <c r="G17" s="14">
        <v>9.1469650268554599</v>
      </c>
      <c r="H17" s="15">
        <v>15.240418434143001</v>
      </c>
      <c r="I17" s="15">
        <v>3.3710589408874498</v>
      </c>
      <c r="J17" s="16">
        <v>18.611476898193299</v>
      </c>
      <c r="L17" s="25">
        <f t="shared" ref="L17:L19" si="4">(B17-B5)/B5</f>
        <v>-6.5061052245351844E-2</v>
      </c>
      <c r="M17" s="25">
        <f t="shared" si="3"/>
        <v>-6.7057845692898702E-2</v>
      </c>
      <c r="N17" s="25">
        <f t="shared" si="3"/>
        <v>-8.1095211523990351E-2</v>
      </c>
      <c r="O17" s="25">
        <f t="shared" si="3"/>
        <v>-9.7729888181248559E-2</v>
      </c>
      <c r="P17" s="25">
        <f t="shared" si="3"/>
        <v>-6.5409717732683392E-2</v>
      </c>
      <c r="Q17" s="25">
        <f t="shared" si="3"/>
        <v>-8.427282217476964E-2</v>
      </c>
      <c r="R17" s="25">
        <f t="shared" si="3"/>
        <v>-7.2942433192283468E-2</v>
      </c>
      <c r="S17" s="25">
        <f t="shared" si="3"/>
        <v>-8.2978287347926255E-2</v>
      </c>
      <c r="T17" s="25">
        <f t="shared" si="3"/>
        <v>-7.4776444958071273E-2</v>
      </c>
    </row>
    <row r="18" spans="1:20">
      <c r="A18" s="2">
        <v>3</v>
      </c>
      <c r="B18" s="5">
        <v>7.3799724578857404</v>
      </c>
      <c r="C18" s="5">
        <v>1.8453855514526301</v>
      </c>
      <c r="D18" s="5">
        <v>6.8892221450805602</v>
      </c>
      <c r="E18" s="5">
        <v>1.7000768184661801</v>
      </c>
      <c r="F18" s="14">
        <v>9.22535800933837</v>
      </c>
      <c r="G18" s="14">
        <v>8.5892992019653303</v>
      </c>
      <c r="H18" s="15">
        <v>14.2691946029663</v>
      </c>
      <c r="I18" s="15">
        <v>3.5454623699188201</v>
      </c>
      <c r="J18" s="16">
        <v>17.8146572113037</v>
      </c>
      <c r="L18" s="25">
        <f t="shared" si="4"/>
        <v>-2.2564552611887854E-2</v>
      </c>
      <c r="M18" s="25">
        <f t="shared" si="3"/>
        <v>-2.2066434497023585E-2</v>
      </c>
      <c r="N18" s="25">
        <f t="shared" si="3"/>
        <v>-1.5307239016220331E-2</v>
      </c>
      <c r="O18" s="25">
        <f t="shared" si="3"/>
        <v>1.7153258849580355E-2</v>
      </c>
      <c r="P18" s="25">
        <f t="shared" si="3"/>
        <v>-2.2464989685521457E-2</v>
      </c>
      <c r="Q18" s="25">
        <f t="shared" si="3"/>
        <v>-9.0477629196300657E-3</v>
      </c>
      <c r="R18" s="25">
        <f t="shared" si="3"/>
        <v>-1.9074129508418736E-2</v>
      </c>
      <c r="S18" s="25">
        <f t="shared" si="3"/>
        <v>-3.6447884663891438E-3</v>
      </c>
      <c r="T18" s="25">
        <f t="shared" si="3"/>
        <v>-1.6041558815888923E-2</v>
      </c>
    </row>
    <row r="19" spans="1:20">
      <c r="A19" s="2">
        <v>4</v>
      </c>
      <c r="B19" s="5">
        <v>5.8985333442687899</v>
      </c>
      <c r="C19" s="5">
        <v>1.7078833580017001</v>
      </c>
      <c r="D19" s="5">
        <v>5.7784161567687899</v>
      </c>
      <c r="E19" s="5">
        <v>1.6917990446090601</v>
      </c>
      <c r="F19" s="14">
        <v>7.6064167022704998</v>
      </c>
      <c r="G19" s="14">
        <v>7.4702153205871502</v>
      </c>
      <c r="H19" s="15">
        <v>11.6769495010375</v>
      </c>
      <c r="I19" s="15">
        <v>3.3996825218200599</v>
      </c>
      <c r="J19" s="16">
        <v>15.076631546020501</v>
      </c>
      <c r="L19" s="25">
        <f t="shared" si="4"/>
        <v>-0.23126054326416595</v>
      </c>
      <c r="M19" s="25">
        <f t="shared" si="3"/>
        <v>-0.18023209306610455</v>
      </c>
      <c r="N19" s="25">
        <f t="shared" si="3"/>
        <v>-0.20779693501743648</v>
      </c>
      <c r="O19" s="25">
        <f t="shared" si="3"/>
        <v>-0.17155057696740131</v>
      </c>
      <c r="P19" s="25">
        <f t="shared" si="3"/>
        <v>-0.22036395043974366</v>
      </c>
      <c r="Q19" s="25">
        <f t="shared" si="3"/>
        <v>-0.19986870967340006</v>
      </c>
      <c r="R19" s="25">
        <f t="shared" si="3"/>
        <v>-0.21982572355323024</v>
      </c>
      <c r="S19" s="25">
        <f t="shared" si="3"/>
        <v>-0.17593475302954362</v>
      </c>
      <c r="T19" s="25">
        <f t="shared" si="3"/>
        <v>-0.21034185332622557</v>
      </c>
    </row>
    <row r="20" spans="1:20">
      <c r="A20" s="2">
        <v>5</v>
      </c>
      <c r="B20" s="5">
        <v>8.7376384735107404</v>
      </c>
      <c r="C20" s="5">
        <v>2.0648791790008501</v>
      </c>
      <c r="D20" s="5">
        <v>9.1827507019042898</v>
      </c>
      <c r="E20" s="5">
        <v>2.0610046386718701</v>
      </c>
      <c r="F20" s="14">
        <v>10.802517890930099</v>
      </c>
      <c r="G20" s="14">
        <v>11.243755340576101</v>
      </c>
      <c r="H20" s="15">
        <v>17.920389175415</v>
      </c>
      <c r="I20" s="15">
        <v>4.1258840560912997</v>
      </c>
      <c r="J20" s="16">
        <v>22.046272277831999</v>
      </c>
      <c r="R20" s="26"/>
      <c r="S20" s="26"/>
    </row>
    <row r="21" spans="1:20" ht="14.4" thickBot="1">
      <c r="A21" s="2"/>
      <c r="B21" s="114" t="s">
        <v>14</v>
      </c>
      <c r="C21" s="114"/>
      <c r="D21" s="114"/>
      <c r="E21" s="114"/>
      <c r="F21" s="114"/>
      <c r="G21" s="114"/>
      <c r="H21" s="114"/>
      <c r="I21" s="114"/>
      <c r="J21" s="115"/>
      <c r="K21" s="3" t="s">
        <v>1</v>
      </c>
      <c r="L21" s="8">
        <f>AVERAGE(L16:L20)</f>
        <v>-0.10782990833999909</v>
      </c>
      <c r="M21" s="8">
        <f>AVERAGE(M16:M20)</f>
        <v>-9.1596231560838209E-2</v>
      </c>
      <c r="N21" s="8">
        <f t="shared" ref="N21:T21" si="5">AVERAGE(N16:N20)</f>
        <v>-8.9785151193180923E-2</v>
      </c>
      <c r="O21" s="8">
        <f t="shared" si="5"/>
        <v>-7.383177750357281E-2</v>
      </c>
      <c r="P21" s="21">
        <f t="shared" si="5"/>
        <v>-0.10446826637700195</v>
      </c>
      <c r="Q21" s="21">
        <f t="shared" si="5"/>
        <v>-8.6500339980636387E-2</v>
      </c>
      <c r="R21" s="22">
        <f t="shared" si="5"/>
        <v>-9.9021163532090617E-2</v>
      </c>
      <c r="S21" s="22">
        <f t="shared" si="5"/>
        <v>-8.3306060585910779E-2</v>
      </c>
      <c r="T21" s="23">
        <f t="shared" si="5"/>
        <v>-9.5734473293328792E-2</v>
      </c>
    </row>
    <row r="22" spans="1:20">
      <c r="A22" s="2">
        <v>1</v>
      </c>
      <c r="B22" s="6">
        <f t="shared" ref="B22:J26" si="6">(B16-B10)/B10</f>
        <v>-1.2306257108506535E-2</v>
      </c>
      <c r="C22" s="6">
        <f t="shared" si="6"/>
        <v>-1.0831117512084251E-2</v>
      </c>
      <c r="D22" s="6">
        <f t="shared" si="6"/>
        <v>-2.730340525616131E-2</v>
      </c>
      <c r="E22" s="6">
        <f t="shared" si="6"/>
        <v>-3.9432786418729597E-2</v>
      </c>
      <c r="F22" s="17">
        <f t="shared" si="6"/>
        <v>-1.2034732317009548E-2</v>
      </c>
      <c r="G22" s="17">
        <f t="shared" si="6"/>
        <v>-2.9548115427244944E-2</v>
      </c>
      <c r="H22" s="18">
        <f t="shared" si="6"/>
        <v>-1.9952739207113875E-2</v>
      </c>
      <c r="I22" s="18">
        <f t="shared" si="6"/>
        <v>-2.5462306007196518E-2</v>
      </c>
      <c r="J22" s="19">
        <f t="shared" si="6"/>
        <v>-2.0969597733252292E-2</v>
      </c>
    </row>
    <row r="23" spans="1:20">
      <c r="A23" s="2">
        <v>2</v>
      </c>
      <c r="B23" s="6">
        <f t="shared" si="6"/>
        <v>-6.4835395203630908E-2</v>
      </c>
      <c r="C23" s="6">
        <f t="shared" si="6"/>
        <v>-5.2171938401721123E-2</v>
      </c>
      <c r="D23" s="6">
        <f t="shared" si="6"/>
        <v>-6.1957798930665955E-2</v>
      </c>
      <c r="E23" s="6">
        <f t="shared" si="6"/>
        <v>-7.8582374154009899E-2</v>
      </c>
      <c r="F23" s="17">
        <f t="shared" si="6"/>
        <v>-6.2652891060141949E-2</v>
      </c>
      <c r="G23" s="17">
        <f t="shared" si="6"/>
        <v>-6.5132507225487621E-2</v>
      </c>
      <c r="H23" s="18">
        <f t="shared" si="6"/>
        <v>-6.3435598167465884E-2</v>
      </c>
      <c r="I23" s="18">
        <f t="shared" si="6"/>
        <v>-6.5846285331921314E-2</v>
      </c>
      <c r="J23" s="19">
        <f t="shared" si="6"/>
        <v>-6.3873187279585894E-2</v>
      </c>
    </row>
    <row r="24" spans="1:20">
      <c r="A24" s="2">
        <v>3</v>
      </c>
      <c r="B24" s="6">
        <f t="shared" si="6"/>
        <v>-7.5050541681079039E-2</v>
      </c>
      <c r="C24" s="6">
        <f t="shared" si="6"/>
        <v>-8.0790827133013193E-2</v>
      </c>
      <c r="D24" s="6">
        <f t="shared" si="6"/>
        <v>-3.6630103798130545E-2</v>
      </c>
      <c r="E24" s="6">
        <f t="shared" si="6"/>
        <v>-4.3800729837837782E-2</v>
      </c>
      <c r="F24" s="17">
        <f t="shared" si="6"/>
        <v>-7.6204545267891527E-2</v>
      </c>
      <c r="G24" s="17">
        <f t="shared" si="6"/>
        <v>-3.805790621331194E-2</v>
      </c>
      <c r="H24" s="18">
        <f t="shared" si="6"/>
        <v>-5.6891158776336027E-2</v>
      </c>
      <c r="I24" s="18">
        <f t="shared" si="6"/>
        <v>-6.3417672313674026E-2</v>
      </c>
      <c r="J24" s="19">
        <f t="shared" si="6"/>
        <v>-5.819728888191112E-2</v>
      </c>
    </row>
    <row r="25" spans="1:20">
      <c r="A25" s="2">
        <v>4</v>
      </c>
      <c r="B25" s="6">
        <f t="shared" si="6"/>
        <v>-2.492025628344904E-2</v>
      </c>
      <c r="C25" s="6">
        <f t="shared" si="6"/>
        <v>-4.7852646608371411E-3</v>
      </c>
      <c r="D25" s="6">
        <f t="shared" si="6"/>
        <v>-1.0943173426434324E-2</v>
      </c>
      <c r="E25" s="7">
        <f t="shared" si="6"/>
        <v>6.1324297133149288E-3</v>
      </c>
      <c r="F25" s="17">
        <f t="shared" si="6"/>
        <v>-2.0470576344294313E-2</v>
      </c>
      <c r="G25" s="17">
        <f t="shared" si="6"/>
        <v>-7.1269807881311894E-3</v>
      </c>
      <c r="H25" s="18">
        <f t="shared" si="6"/>
        <v>-1.8053326410725715E-2</v>
      </c>
      <c r="I25" s="20">
        <f t="shared" si="6"/>
        <v>6.1801361987554374E-4</v>
      </c>
      <c r="J25" s="19">
        <f t="shared" si="6"/>
        <v>-1.390421163298842E-2</v>
      </c>
    </row>
    <row r="26" spans="1:20">
      <c r="A26" s="2">
        <v>5</v>
      </c>
      <c r="B26" s="6">
        <f t="shared" si="6"/>
        <v>-2.1299114487267103E-2</v>
      </c>
      <c r="C26" s="6">
        <f t="shared" si="6"/>
        <v>-1.6030420044562045E-2</v>
      </c>
      <c r="D26" s="6">
        <f t="shared" si="6"/>
        <v>-2.1019266033779457E-2</v>
      </c>
      <c r="E26" s="6">
        <f t="shared" si="6"/>
        <v>-3.4595693810249937E-3</v>
      </c>
      <c r="F26" s="17">
        <f t="shared" si="6"/>
        <v>-2.0296358928437255E-2</v>
      </c>
      <c r="G26" s="17">
        <f t="shared" si="6"/>
        <v>-1.7846964846387536E-2</v>
      </c>
      <c r="H26" s="18">
        <f t="shared" si="6"/>
        <v>-2.1155683779187202E-2</v>
      </c>
      <c r="I26" s="18">
        <f t="shared" si="6"/>
        <v>-9.7907350964907807E-3</v>
      </c>
      <c r="J26" s="19">
        <f t="shared" si="6"/>
        <v>-1.9048721519252392E-2</v>
      </c>
    </row>
    <row r="27" spans="1:20" ht="14.4" thickBot="1">
      <c r="A27" s="3" t="s">
        <v>1</v>
      </c>
      <c r="B27" s="8">
        <f>AVERAGE(B22:B26)</f>
        <v>-3.9682312952786528E-2</v>
      </c>
      <c r="C27" s="8">
        <f>AVERAGE(C22:C26)</f>
        <v>-3.2921913550443549E-2</v>
      </c>
      <c r="D27" s="8">
        <f t="shared" ref="D27:J27" si="7">AVERAGE(D22:D26)</f>
        <v>-3.1570749489034315E-2</v>
      </c>
      <c r="E27" s="8">
        <f t="shared" si="7"/>
        <v>-3.1828606015657471E-2</v>
      </c>
      <c r="F27" s="21">
        <f t="shared" si="7"/>
        <v>-3.8331820783554918E-2</v>
      </c>
      <c r="G27" s="21">
        <f t="shared" si="7"/>
        <v>-3.1542494900112641E-2</v>
      </c>
      <c r="H27" s="22">
        <f t="shared" si="7"/>
        <v>-3.5897701268165737E-2</v>
      </c>
      <c r="I27" s="22">
        <f t="shared" si="7"/>
        <v>-3.2779797025881421E-2</v>
      </c>
      <c r="J27" s="23">
        <f t="shared" si="7"/>
        <v>-3.5198601409398018E-2</v>
      </c>
    </row>
    <row r="32" spans="1:20" ht="14.4" thickBot="1"/>
    <row r="33" spans="2:27" ht="14.4" thickBot="1">
      <c r="B33" s="1"/>
      <c r="C33" s="2" t="s">
        <v>0</v>
      </c>
      <c r="D33" s="2">
        <v>1</v>
      </c>
      <c r="E33" s="2">
        <v>2</v>
      </c>
      <c r="F33" s="2">
        <v>3</v>
      </c>
      <c r="G33" s="2">
        <v>4</v>
      </c>
      <c r="H33" s="2">
        <v>5</v>
      </c>
      <c r="I33" s="2"/>
      <c r="J33" s="2">
        <v>1</v>
      </c>
      <c r="K33" s="2">
        <v>2</v>
      </c>
      <c r="L33" s="2">
        <v>3</v>
      </c>
      <c r="M33" s="2">
        <v>4</v>
      </c>
      <c r="N33" s="2">
        <v>5</v>
      </c>
      <c r="O33" s="2"/>
      <c r="P33" s="2">
        <v>1</v>
      </c>
      <c r="Q33" s="2">
        <v>2</v>
      </c>
      <c r="R33" s="2">
        <v>3</v>
      </c>
      <c r="S33" s="2">
        <v>4</v>
      </c>
      <c r="T33" s="2">
        <v>5</v>
      </c>
      <c r="U33" s="2"/>
      <c r="V33" s="2">
        <v>1</v>
      </c>
      <c r="W33" s="2">
        <v>2</v>
      </c>
      <c r="X33" s="2">
        <v>3</v>
      </c>
      <c r="Y33" s="2">
        <v>4</v>
      </c>
      <c r="Z33" s="2">
        <v>5</v>
      </c>
      <c r="AA33" s="3" t="s">
        <v>1</v>
      </c>
    </row>
    <row r="34" spans="2:27" ht="14.4" thickBot="1">
      <c r="B34" s="9" t="s">
        <v>5</v>
      </c>
      <c r="C34" s="112" t="s">
        <v>3</v>
      </c>
      <c r="D34" s="5">
        <v>6.8040852546691797</v>
      </c>
      <c r="E34" s="5">
        <v>8.3589096069335902</v>
      </c>
      <c r="F34" s="5">
        <v>7.5503425598144496</v>
      </c>
      <c r="G34" s="5">
        <v>7.6729941368103001</v>
      </c>
      <c r="H34" s="5"/>
      <c r="I34" s="112" t="s">
        <v>2</v>
      </c>
      <c r="J34" s="5">
        <v>6.1143226623535103</v>
      </c>
      <c r="K34" s="5">
        <v>8.3568925857543892</v>
      </c>
      <c r="L34" s="5">
        <v>7.9787845611572203</v>
      </c>
      <c r="M34" s="5">
        <v>6.0492830276489196</v>
      </c>
      <c r="N34" s="5">
        <v>8.9277925491333008</v>
      </c>
      <c r="O34" s="112" t="s">
        <v>15</v>
      </c>
      <c r="P34" s="5">
        <v>6.0390782356262198</v>
      </c>
      <c r="Q34" s="5">
        <v>7.8150701522827104</v>
      </c>
      <c r="R34" s="5">
        <v>7.3799724578857404</v>
      </c>
      <c r="S34" s="5">
        <v>5.8985333442687899</v>
      </c>
      <c r="T34" s="5">
        <v>8.7376384735107404</v>
      </c>
      <c r="U34" s="114" t="s">
        <v>14</v>
      </c>
      <c r="V34" s="6">
        <f t="shared" ref="V34:V42" si="8">(P34-J34)/J34</f>
        <v>-1.2306257108506535E-2</v>
      </c>
      <c r="W34" s="6">
        <f t="shared" ref="W34:W42" si="9">(Q34-K34)/K34</f>
        <v>-6.4835395203630908E-2</v>
      </c>
      <c r="X34" s="6">
        <f t="shared" ref="X34:X42" si="10">(R34-L34)/L34</f>
        <v>-7.5050541681079039E-2</v>
      </c>
      <c r="Y34" s="6">
        <f t="shared" ref="Y34:Y42" si="11">(S34-M34)/M34</f>
        <v>-2.492025628344904E-2</v>
      </c>
      <c r="Z34" s="6">
        <f t="shared" ref="Z34:Z42" si="12">(T34-N34)/N34</f>
        <v>-2.1299114487267103E-2</v>
      </c>
      <c r="AA34" s="8">
        <f t="shared" ref="AA34:AA42" si="13">AVERAGE(V34:Z34)</f>
        <v>-3.9682312952786528E-2</v>
      </c>
    </row>
    <row r="35" spans="2:27" ht="14.4" thickBot="1">
      <c r="B35" s="4" t="s">
        <v>6</v>
      </c>
      <c r="C35" s="112"/>
      <c r="D35" s="5">
        <v>1.5107935667037899</v>
      </c>
      <c r="E35" s="5">
        <v>1.76800024509429</v>
      </c>
      <c r="F35" s="5">
        <v>1.8870254755020099</v>
      </c>
      <c r="G35" s="5">
        <v>2.0833742618560702</v>
      </c>
      <c r="H35" s="5"/>
      <c r="I35" s="112"/>
      <c r="J35" s="5">
        <v>1.3791410923004099</v>
      </c>
      <c r="K35" s="5">
        <v>1.74023330211639</v>
      </c>
      <c r="L35" s="5">
        <v>2.0075795650482098</v>
      </c>
      <c r="M35" s="5">
        <v>1.7160953283309901</v>
      </c>
      <c r="N35" s="5">
        <v>2.0985193252563401</v>
      </c>
      <c r="O35" s="112"/>
      <c r="P35" s="5">
        <v>1.36420345306396</v>
      </c>
      <c r="Q35" s="5">
        <v>1.64944195747375</v>
      </c>
      <c r="R35" s="5">
        <v>1.8453855514526301</v>
      </c>
      <c r="S35" s="5">
        <v>1.7078833580017001</v>
      </c>
      <c r="T35" s="5">
        <v>2.0648791790008501</v>
      </c>
      <c r="U35" s="114"/>
      <c r="V35" s="6">
        <f t="shared" si="8"/>
        <v>-1.0831117512084251E-2</v>
      </c>
      <c r="W35" s="6">
        <f t="shared" si="9"/>
        <v>-5.2171938401721123E-2</v>
      </c>
      <c r="X35" s="6">
        <f t="shared" si="10"/>
        <v>-8.0790827133013193E-2</v>
      </c>
      <c r="Y35" s="6">
        <f t="shared" si="11"/>
        <v>-4.7852646608371411E-3</v>
      </c>
      <c r="Z35" s="6">
        <f t="shared" si="12"/>
        <v>-1.6030420044562045E-2</v>
      </c>
      <c r="AA35" s="8">
        <f t="shared" si="13"/>
        <v>-3.2921913550443549E-2</v>
      </c>
    </row>
    <row r="36" spans="2:27" ht="14.4" thickBot="1">
      <c r="B36" s="4" t="s">
        <v>7</v>
      </c>
      <c r="C36" s="112"/>
      <c r="D36" s="5">
        <v>6.5463237762451101</v>
      </c>
      <c r="E36" s="5">
        <v>8.0806503295898402</v>
      </c>
      <c r="F36" s="5">
        <v>6.99631643295288</v>
      </c>
      <c r="G36" s="5">
        <v>7.2941098213195801</v>
      </c>
      <c r="H36" s="5"/>
      <c r="I36" s="112"/>
      <c r="J36" s="5">
        <v>6.3603191375732404</v>
      </c>
      <c r="K36" s="5">
        <v>7.9157934188842702</v>
      </c>
      <c r="L36" s="5">
        <v>7.1511702537536603</v>
      </c>
      <c r="M36" s="5">
        <v>5.8423500061035103</v>
      </c>
      <c r="N36" s="5">
        <v>9.3799095153808594</v>
      </c>
      <c r="O36" s="112"/>
      <c r="P36" s="5">
        <v>6.1866607666015598</v>
      </c>
      <c r="Q36" s="5">
        <v>7.4253482818603498</v>
      </c>
      <c r="R36" s="5">
        <v>6.8892221450805602</v>
      </c>
      <c r="S36" s="5">
        <v>5.7784161567687899</v>
      </c>
      <c r="T36" s="5">
        <v>9.1827507019042898</v>
      </c>
      <c r="U36" s="114"/>
      <c r="V36" s="6">
        <f t="shared" si="8"/>
        <v>-2.730340525616131E-2</v>
      </c>
      <c r="W36" s="6">
        <f t="shared" si="9"/>
        <v>-6.1957798930665955E-2</v>
      </c>
      <c r="X36" s="6">
        <f t="shared" si="10"/>
        <v>-3.6630103798130545E-2</v>
      </c>
      <c r="Y36" s="6">
        <f t="shared" si="11"/>
        <v>-1.0943173426434324E-2</v>
      </c>
      <c r="Z36" s="6">
        <f t="shared" si="12"/>
        <v>-2.1019266033779457E-2</v>
      </c>
      <c r="AA36" s="8">
        <f t="shared" si="13"/>
        <v>-3.1570749489034315E-2</v>
      </c>
    </row>
    <row r="37" spans="2:27" ht="14.4" thickBot="1">
      <c r="B37" s="10" t="s">
        <v>8</v>
      </c>
      <c r="C37" s="112"/>
      <c r="D37" s="5">
        <v>1.45005178451538</v>
      </c>
      <c r="E37" s="5">
        <v>1.9080948829650799</v>
      </c>
      <c r="F37" s="5">
        <v>1.6714067459106401</v>
      </c>
      <c r="G37" s="5">
        <v>2.0421271324157702</v>
      </c>
      <c r="H37" s="5"/>
      <c r="I37" s="112"/>
      <c r="J37" s="5">
        <v>1.4443650245666499</v>
      </c>
      <c r="K37" s="5">
        <v>1.8684437274932799</v>
      </c>
      <c r="L37" s="5">
        <v>1.7779524326324401</v>
      </c>
      <c r="M37" s="5">
        <v>1.6814874410629199</v>
      </c>
      <c r="N37" s="5">
        <v>2.0681595802307098</v>
      </c>
      <c r="O37" s="112"/>
      <c r="P37" s="5">
        <v>1.3874096870422301</v>
      </c>
      <c r="Q37" s="5">
        <v>1.7216169834136901</v>
      </c>
      <c r="R37" s="5">
        <v>1.7000768184661801</v>
      </c>
      <c r="S37" s="5">
        <v>1.6917990446090601</v>
      </c>
      <c r="T37" s="5">
        <v>2.0610046386718701</v>
      </c>
      <c r="U37" s="114"/>
      <c r="V37" s="6">
        <f t="shared" si="8"/>
        <v>-3.9432786418729597E-2</v>
      </c>
      <c r="W37" s="6">
        <f t="shared" si="9"/>
        <v>-7.8582374154009899E-2</v>
      </c>
      <c r="X37" s="6">
        <f t="shared" si="10"/>
        <v>-4.3800729837837782E-2</v>
      </c>
      <c r="Y37" s="7">
        <f t="shared" si="11"/>
        <v>6.1324297133149288E-3</v>
      </c>
      <c r="Z37" s="6">
        <f t="shared" si="12"/>
        <v>-3.4595693810249937E-3</v>
      </c>
      <c r="AA37" s="8">
        <f t="shared" si="13"/>
        <v>-3.1828606015657471E-2</v>
      </c>
    </row>
    <row r="38" spans="2:27" ht="14.4" thickBot="1">
      <c r="B38" s="11" t="s">
        <v>9</v>
      </c>
      <c r="C38" s="112"/>
      <c r="D38" s="14">
        <v>8.3148784637451101</v>
      </c>
      <c r="E38" s="14">
        <v>10.1269102096557</v>
      </c>
      <c r="F38" s="14">
        <v>9.4373683929443306</v>
      </c>
      <c r="G38" s="14">
        <v>9.7563686370849592</v>
      </c>
      <c r="H38" s="14"/>
      <c r="I38" s="112"/>
      <c r="J38" s="14">
        <v>7.4934635162353498</v>
      </c>
      <c r="K38" s="14">
        <v>10.09712600708</v>
      </c>
      <c r="L38" s="14">
        <v>9.9863643646240199</v>
      </c>
      <c r="M38" s="14">
        <v>7.7653784751892001</v>
      </c>
      <c r="N38" s="14">
        <v>11.0263118743896</v>
      </c>
      <c r="O38" s="112"/>
      <c r="P38" s="14">
        <v>7.4032816886901802</v>
      </c>
      <c r="Q38" s="14">
        <v>9.4645118713378906</v>
      </c>
      <c r="R38" s="14">
        <v>9.22535800933837</v>
      </c>
      <c r="S38" s="14">
        <v>7.6064167022704998</v>
      </c>
      <c r="T38" s="14">
        <v>10.802517890930099</v>
      </c>
      <c r="U38" s="114"/>
      <c r="V38" s="17">
        <f t="shared" si="8"/>
        <v>-1.2034732317009548E-2</v>
      </c>
      <c r="W38" s="17">
        <f t="shared" si="9"/>
        <v>-6.2652891060141949E-2</v>
      </c>
      <c r="X38" s="17">
        <f t="shared" si="10"/>
        <v>-7.6204545267891527E-2</v>
      </c>
      <c r="Y38" s="17">
        <f t="shared" si="11"/>
        <v>-2.0470576344294313E-2</v>
      </c>
      <c r="Z38" s="17">
        <f t="shared" si="12"/>
        <v>-2.0296358928437255E-2</v>
      </c>
      <c r="AA38" s="21">
        <f t="shared" si="13"/>
        <v>-3.8331820783554918E-2</v>
      </c>
    </row>
    <row r="39" spans="2:27" ht="14.4" thickBot="1">
      <c r="B39" s="11" t="s">
        <v>10</v>
      </c>
      <c r="C39" s="112"/>
      <c r="D39" s="14">
        <v>7.9963755607604901</v>
      </c>
      <c r="E39" s="14">
        <v>9.9887447357177699</v>
      </c>
      <c r="F39" s="14">
        <v>8.6677227020263601</v>
      </c>
      <c r="G39" s="14">
        <v>9.3362369537353498</v>
      </c>
      <c r="H39" s="14"/>
      <c r="I39" s="112"/>
      <c r="J39" s="14">
        <v>7.8046841621398899</v>
      </c>
      <c r="K39" s="14">
        <v>9.7842369079589808</v>
      </c>
      <c r="L39" s="14">
        <v>8.9291229248046804</v>
      </c>
      <c r="M39" s="14">
        <v>7.5238375663757298</v>
      </c>
      <c r="N39" s="14">
        <v>11.4480686187744</v>
      </c>
      <c r="O39" s="112"/>
      <c r="P39" s="14">
        <v>7.5740704536437899</v>
      </c>
      <c r="Q39" s="14">
        <v>9.1469650268554599</v>
      </c>
      <c r="R39" s="14">
        <v>8.5892992019653303</v>
      </c>
      <c r="S39" s="14">
        <v>7.4702153205871502</v>
      </c>
      <c r="T39" s="14">
        <v>11.243755340576101</v>
      </c>
      <c r="U39" s="114"/>
      <c r="V39" s="17">
        <f t="shared" si="8"/>
        <v>-2.9548115427244944E-2</v>
      </c>
      <c r="W39" s="17">
        <f t="shared" si="9"/>
        <v>-6.5132507225487621E-2</v>
      </c>
      <c r="X39" s="17">
        <f t="shared" si="10"/>
        <v>-3.805790621331194E-2</v>
      </c>
      <c r="Y39" s="17">
        <f t="shared" si="11"/>
        <v>-7.1269807881311894E-3</v>
      </c>
      <c r="Z39" s="17">
        <f t="shared" si="12"/>
        <v>-1.7846964846387536E-2</v>
      </c>
      <c r="AA39" s="21">
        <f t="shared" si="13"/>
        <v>-3.1542494900112641E-2</v>
      </c>
    </row>
    <row r="40" spans="2:27" ht="14.4" thickBot="1">
      <c r="B40" s="12" t="s">
        <v>11</v>
      </c>
      <c r="C40" s="112"/>
      <c r="D40" s="15">
        <v>13.3504085540771</v>
      </c>
      <c r="E40" s="15">
        <v>16.439559936523398</v>
      </c>
      <c r="F40" s="15">
        <v>14.5466594696044</v>
      </c>
      <c r="G40" s="15">
        <v>14.967103958129799</v>
      </c>
      <c r="H40" s="15"/>
      <c r="I40" s="112"/>
      <c r="J40" s="15">
        <v>12.474641799926699</v>
      </c>
      <c r="K40" s="15">
        <v>16.272686004638601</v>
      </c>
      <c r="L40" s="15">
        <v>15.129955291748001</v>
      </c>
      <c r="M40" s="15">
        <v>11.891633033752401</v>
      </c>
      <c r="N40" s="15">
        <v>18.307701110839801</v>
      </c>
      <c r="O40" s="112"/>
      <c r="P40" s="15">
        <v>12.2257385253906</v>
      </c>
      <c r="Q40" s="15">
        <v>15.240418434143001</v>
      </c>
      <c r="R40" s="15">
        <v>14.2691946029663</v>
      </c>
      <c r="S40" s="15">
        <v>11.6769495010375</v>
      </c>
      <c r="T40" s="15">
        <v>17.920389175415</v>
      </c>
      <c r="U40" s="114"/>
      <c r="V40" s="18">
        <f t="shared" si="8"/>
        <v>-1.9952739207113875E-2</v>
      </c>
      <c r="W40" s="18">
        <f t="shared" si="9"/>
        <v>-6.3435598167465884E-2</v>
      </c>
      <c r="X40" s="18">
        <f t="shared" si="10"/>
        <v>-5.6891158776336027E-2</v>
      </c>
      <c r="Y40" s="18">
        <f t="shared" si="11"/>
        <v>-1.8053326410725715E-2</v>
      </c>
      <c r="Z40" s="18">
        <f t="shared" si="12"/>
        <v>-2.1155683779187202E-2</v>
      </c>
      <c r="AA40" s="22">
        <f t="shared" si="13"/>
        <v>-3.5897701268165737E-2</v>
      </c>
    </row>
    <row r="41" spans="2:27" ht="14.4" thickBot="1">
      <c r="B41" s="12" t="s">
        <v>12</v>
      </c>
      <c r="C41" s="112"/>
      <c r="D41" s="15">
        <v>2.9608454704284601</v>
      </c>
      <c r="E41" s="15">
        <v>3.6760950088500901</v>
      </c>
      <c r="F41" s="15">
        <v>3.5584321022033598</v>
      </c>
      <c r="G41" s="15">
        <v>4.1255016326904297</v>
      </c>
      <c r="H41" s="15"/>
      <c r="I41" s="112"/>
      <c r="J41" s="15">
        <v>2.8235061168670601</v>
      </c>
      <c r="K41" s="15">
        <v>3.6086769104003902</v>
      </c>
      <c r="L41" s="15">
        <v>3.7855319976806601</v>
      </c>
      <c r="M41" s="15">
        <v>3.39758276939392</v>
      </c>
      <c r="N41" s="15">
        <v>4.1666789054870597</v>
      </c>
      <c r="O41" s="112"/>
      <c r="P41" s="15">
        <v>2.7516131401061998</v>
      </c>
      <c r="Q41" s="15">
        <v>3.3710589408874498</v>
      </c>
      <c r="R41" s="15">
        <v>3.5454623699188201</v>
      </c>
      <c r="S41" s="15">
        <v>3.3996825218200599</v>
      </c>
      <c r="T41" s="15">
        <v>4.1258840560912997</v>
      </c>
      <c r="U41" s="114"/>
      <c r="V41" s="18">
        <f t="shared" si="8"/>
        <v>-2.5462306007196518E-2</v>
      </c>
      <c r="W41" s="18">
        <f t="shared" si="9"/>
        <v>-6.5846285331921314E-2</v>
      </c>
      <c r="X41" s="18">
        <f t="shared" si="10"/>
        <v>-6.3417672313674026E-2</v>
      </c>
      <c r="Y41" s="20">
        <f t="shared" si="11"/>
        <v>6.1801361987554374E-4</v>
      </c>
      <c r="Z41" s="18">
        <f t="shared" si="12"/>
        <v>-9.7907350964907807E-3</v>
      </c>
      <c r="AA41" s="22">
        <f t="shared" si="13"/>
        <v>-3.2779797025881421E-2</v>
      </c>
    </row>
    <row r="42" spans="2:27">
      <c r="B42" s="13" t="s">
        <v>13</v>
      </c>
      <c r="C42" s="113"/>
      <c r="D42" s="16">
        <v>16.311254501342699</v>
      </c>
      <c r="E42" s="16">
        <v>20.115653991699201</v>
      </c>
      <c r="F42" s="16">
        <v>18.1050910949707</v>
      </c>
      <c r="G42" s="16">
        <v>19.092605590820298</v>
      </c>
      <c r="H42" s="16"/>
      <c r="I42" s="113"/>
      <c r="J42" s="16">
        <v>15.298148155212401</v>
      </c>
      <c r="K42" s="16">
        <v>19.881362915038999</v>
      </c>
      <c r="L42" s="16">
        <v>18.9154872894287</v>
      </c>
      <c r="M42" s="16">
        <v>15.289216041564901</v>
      </c>
      <c r="N42" s="16">
        <v>22.474380493163999</v>
      </c>
      <c r="O42" s="113"/>
      <c r="P42" s="16">
        <v>14.977352142333901</v>
      </c>
      <c r="Q42" s="16">
        <v>18.611476898193299</v>
      </c>
      <c r="R42" s="16">
        <v>17.8146572113037</v>
      </c>
      <c r="S42" s="16">
        <v>15.076631546020501</v>
      </c>
      <c r="T42" s="16">
        <v>22.046272277831999</v>
      </c>
      <c r="U42" s="115"/>
      <c r="V42" s="19">
        <f t="shared" si="8"/>
        <v>-2.0969597733252292E-2</v>
      </c>
      <c r="W42" s="19">
        <f t="shared" si="9"/>
        <v>-6.3873187279585894E-2</v>
      </c>
      <c r="X42" s="19">
        <f t="shared" si="10"/>
        <v>-5.819728888191112E-2</v>
      </c>
      <c r="Y42" s="19">
        <f t="shared" si="11"/>
        <v>-1.390421163298842E-2</v>
      </c>
      <c r="Z42" s="19">
        <f t="shared" si="12"/>
        <v>-1.9048721519252392E-2</v>
      </c>
      <c r="AA42" s="23">
        <f t="shared" si="13"/>
        <v>-3.5198601409398018E-2</v>
      </c>
    </row>
    <row r="45" spans="2:27" ht="14.4" thickBot="1">
      <c r="B45" s="28"/>
      <c r="C45" s="36"/>
      <c r="D45" s="28" t="s">
        <v>18</v>
      </c>
      <c r="E45" s="28" t="s">
        <v>19</v>
      </c>
      <c r="F45" s="28" t="s">
        <v>20</v>
      </c>
      <c r="G45" s="28" t="s">
        <v>21</v>
      </c>
      <c r="H45" s="28" t="s">
        <v>22</v>
      </c>
      <c r="I45" s="98" t="s">
        <v>96</v>
      </c>
      <c r="O45" t="s">
        <v>96</v>
      </c>
      <c r="U45" t="s">
        <v>96</v>
      </c>
    </row>
    <row r="46" spans="2:27">
      <c r="B46" s="118" t="s">
        <v>5</v>
      </c>
      <c r="C46" s="30" t="s">
        <v>16</v>
      </c>
      <c r="D46" s="31">
        <v>6.8040852546691797</v>
      </c>
      <c r="E46" s="31">
        <v>8.3589096069335902</v>
      </c>
      <c r="F46" s="31">
        <v>7.5503425598144496</v>
      </c>
      <c r="G46" s="31">
        <v>7.6729941368103001</v>
      </c>
      <c r="H46" s="82">
        <v>8.7811393737792898</v>
      </c>
      <c r="I46" s="80">
        <f>AVERAGE(D46:H46)</f>
        <v>7.8334941864013619</v>
      </c>
    </row>
    <row r="47" spans="2:27">
      <c r="B47" s="119"/>
      <c r="C47" s="27" t="s">
        <v>17</v>
      </c>
      <c r="D47" s="5">
        <v>6.1143226623535103</v>
      </c>
      <c r="E47" s="5">
        <v>8.3568925857543892</v>
      </c>
      <c r="F47" s="5">
        <v>7.9787845611572203</v>
      </c>
      <c r="G47" s="5">
        <v>6.0492830276489196</v>
      </c>
      <c r="H47" s="32">
        <v>8.9277925491333008</v>
      </c>
      <c r="I47" s="80">
        <f t="shared" ref="I47:I72" si="14">AVERAGE(D47:H47)</f>
        <v>7.485415077209467</v>
      </c>
      <c r="J47" s="25">
        <f>(D47-D46)/D46</f>
        <v>-0.1013747721403597</v>
      </c>
      <c r="K47" s="25">
        <f t="shared" ref="K47:L47" si="15">(E47-E46)/E46</f>
        <v>-2.4130194894414294E-4</v>
      </c>
      <c r="L47" s="25">
        <f t="shared" si="15"/>
        <v>5.6744710315938272E-2</v>
      </c>
      <c r="M47" s="25">
        <f>(G47-G46)/G46</f>
        <v>-0.2116137560136811</v>
      </c>
      <c r="N47" s="25">
        <f>(H47-H46)/H46</f>
        <v>1.6700927876389389E-2</v>
      </c>
      <c r="O47" s="25">
        <f t="shared" ref="O47" si="16">(I47-I46)/I46</f>
        <v>-4.4434718518863082E-2</v>
      </c>
      <c r="P47" s="25" t="str">
        <f t="shared" ref="P47:U48" si="17">_xlfn.CONCAT(TEXT(D47,"0.000")," ","(", TEXT(J47,"0.00%"), ")")</f>
        <v>6.114 (-10.14%)</v>
      </c>
      <c r="Q47" s="25" t="str">
        <f t="shared" si="17"/>
        <v>8.357 (-0.02%)</v>
      </c>
      <c r="R47" s="25" t="str">
        <f t="shared" si="17"/>
        <v>7.979 (5.67%)</v>
      </c>
      <c r="S47" s="25" t="str">
        <f t="shared" si="17"/>
        <v>6.049 (-21.16%)</v>
      </c>
      <c r="T47" s="25" t="str">
        <f t="shared" si="17"/>
        <v>8.928 (1.67%)</v>
      </c>
      <c r="U47" s="25" t="str">
        <f t="shared" si="17"/>
        <v>7.485 (-4.44%)</v>
      </c>
    </row>
    <row r="48" spans="2:27" ht="14.4" thickBot="1">
      <c r="B48" s="120"/>
      <c r="C48" s="33" t="s">
        <v>15</v>
      </c>
      <c r="D48" s="34">
        <v>6.0390782356262198</v>
      </c>
      <c r="E48" s="34">
        <v>7.8150701522827104</v>
      </c>
      <c r="F48" s="34">
        <v>7.3799724578857404</v>
      </c>
      <c r="G48" s="34">
        <v>5.8985333442687899</v>
      </c>
      <c r="H48" s="35">
        <v>8.7376384735107404</v>
      </c>
      <c r="I48" s="80">
        <f t="shared" si="14"/>
        <v>7.1740585327148407</v>
      </c>
      <c r="J48" s="25">
        <f>(D48-D46)/D46</f>
        <v>-0.1124334852385907</v>
      </c>
      <c r="K48" s="25">
        <f t="shared" ref="K48:N48" si="18">(E48-E46)/E46</f>
        <v>-6.5061052245351844E-2</v>
      </c>
      <c r="L48" s="25">
        <f t="shared" si="18"/>
        <v>-2.2564552611887854E-2</v>
      </c>
      <c r="M48" s="25">
        <f t="shared" si="18"/>
        <v>-0.23126054326416595</v>
      </c>
      <c r="N48" s="25">
        <f t="shared" si="18"/>
        <v>-4.9539015857605192E-3</v>
      </c>
      <c r="O48" s="25">
        <f t="shared" ref="O48" si="19">(I48-I46)/I46</f>
        <v>-8.4181546318279718E-2</v>
      </c>
      <c r="P48" s="25" t="str">
        <f t="shared" si="17"/>
        <v>6.039 (-11.24%)</v>
      </c>
      <c r="Q48" s="25" t="str">
        <f t="shared" si="17"/>
        <v>7.815 (-6.51%)</v>
      </c>
      <c r="R48" s="25" t="str">
        <f t="shared" si="17"/>
        <v>7.380 (-2.26%)</v>
      </c>
      <c r="S48" s="25" t="str">
        <f t="shared" si="17"/>
        <v>5.899 (-23.13%)</v>
      </c>
      <c r="T48" s="25" t="str">
        <f t="shared" si="17"/>
        <v>8.738 (-0.50%)</v>
      </c>
      <c r="U48" s="25" t="str">
        <f t="shared" si="17"/>
        <v>7.174 (-8.42%)</v>
      </c>
    </row>
    <row r="49" spans="2:21">
      <c r="B49" s="118" t="s">
        <v>6</v>
      </c>
      <c r="C49" s="30" t="s">
        <v>16</v>
      </c>
      <c r="D49" s="31">
        <v>1.5107935667037899</v>
      </c>
      <c r="E49" s="31">
        <v>1.76800024509429</v>
      </c>
      <c r="F49" s="31">
        <v>1.8870254755020099</v>
      </c>
      <c r="G49" s="31">
        <v>2.0833742618560702</v>
      </c>
      <c r="H49" s="82">
        <v>2.0009765625</v>
      </c>
      <c r="I49" s="80">
        <f t="shared" si="14"/>
        <v>1.8500340223312322</v>
      </c>
    </row>
    <row r="50" spans="2:21">
      <c r="B50" s="119"/>
      <c r="C50" s="27" t="s">
        <v>17</v>
      </c>
      <c r="D50" s="5">
        <v>1.3791410923004099</v>
      </c>
      <c r="E50" s="5">
        <v>1.74023330211639</v>
      </c>
      <c r="F50" s="5">
        <v>2.0075795650482098</v>
      </c>
      <c r="G50" s="5">
        <v>1.7160953283309901</v>
      </c>
      <c r="H50" s="32">
        <v>2.0985193252563401</v>
      </c>
      <c r="I50" s="80">
        <f t="shared" si="14"/>
        <v>1.7883137226104679</v>
      </c>
      <c r="J50" s="25">
        <f>(D50-D49)/D49</f>
        <v>-8.714127284154112E-2</v>
      </c>
      <c r="K50" s="25">
        <f t="shared" ref="K50" si="20">(E50-E49)/E49</f>
        <v>-1.5705282312570661E-2</v>
      </c>
      <c r="L50" s="25">
        <f t="shared" ref="L50" si="21">(F50-F49)/F49</f>
        <v>6.3885777437174524E-2</v>
      </c>
      <c r="M50" s="25">
        <f t="shared" ref="M50:N50" si="22">(G50-G49)/G49</f>
        <v>-0.17629042474484288</v>
      </c>
      <c r="N50" s="25">
        <f t="shared" si="22"/>
        <v>4.874757884943498E-2</v>
      </c>
      <c r="O50" s="25">
        <f t="shared" ref="O50:O71" si="23">(I50-I49)/I49</f>
        <v>-3.3361710636537548E-2</v>
      </c>
      <c r="P50" s="25" t="str">
        <f t="shared" ref="P50:U51" si="24">_xlfn.CONCAT(TEXT(D50,"0.000")," ","(", TEXT(J50,"0.00%"), ")")</f>
        <v>1.379 (-8.71%)</v>
      </c>
      <c r="Q50" s="25" t="str">
        <f t="shared" si="24"/>
        <v>1.740 (-1.57%)</v>
      </c>
      <c r="R50" s="25" t="str">
        <f t="shared" si="24"/>
        <v>2.008 (6.39%)</v>
      </c>
      <c r="S50" s="25" t="str">
        <f t="shared" si="24"/>
        <v>1.716 (-17.63%)</v>
      </c>
      <c r="T50" s="25" t="str">
        <f t="shared" si="24"/>
        <v>2.099 (4.87%)</v>
      </c>
      <c r="U50" s="25" t="str">
        <f t="shared" si="24"/>
        <v>1.788 (-3.34%)</v>
      </c>
    </row>
    <row r="51" spans="2:21" ht="14.4" thickBot="1">
      <c r="B51" s="119"/>
      <c r="C51" s="28" t="s">
        <v>15</v>
      </c>
      <c r="D51" s="29">
        <v>1.36420345306396</v>
      </c>
      <c r="E51" s="29">
        <v>1.64944195747375</v>
      </c>
      <c r="F51" s="29">
        <v>1.8453855514526301</v>
      </c>
      <c r="G51" s="29">
        <v>1.7078833580017001</v>
      </c>
      <c r="H51" s="37">
        <v>2.0648791790008501</v>
      </c>
      <c r="I51" s="80">
        <f t="shared" si="14"/>
        <v>1.7263586997985783</v>
      </c>
      <c r="J51" s="25">
        <f>(D51-D49)/D49</f>
        <v>-9.7028552987326044E-2</v>
      </c>
      <c r="K51" s="25">
        <f t="shared" ref="K51" si="25">(E51-E49)/E49</f>
        <v>-6.7057845692898702E-2</v>
      </c>
      <c r="L51" s="25">
        <f t="shared" ref="L51" si="26">(F51-F49)/F49</f>
        <v>-2.2066434497023585E-2</v>
      </c>
      <c r="M51" s="25">
        <f t="shared" ref="M51:N51" si="27">(G51-G49)/G49</f>
        <v>-0.18023209306610455</v>
      </c>
      <c r="N51" s="25">
        <f t="shared" si="27"/>
        <v>3.1935714639761081E-2</v>
      </c>
      <c r="O51" s="25">
        <f t="shared" ref="O51:O72" si="28">(I51-I49)/I49</f>
        <v>-6.6850296286340913E-2</v>
      </c>
      <c r="P51" s="25" t="str">
        <f t="shared" si="24"/>
        <v>1.364 (-9.70%)</v>
      </c>
      <c r="Q51" s="25" t="str">
        <f t="shared" si="24"/>
        <v>1.649 (-6.71%)</v>
      </c>
      <c r="R51" s="25" t="str">
        <f t="shared" si="24"/>
        <v>1.845 (-2.21%)</v>
      </c>
      <c r="S51" s="25" t="str">
        <f t="shared" si="24"/>
        <v>1.708 (-18.02%)</v>
      </c>
      <c r="T51" s="25" t="str">
        <f t="shared" si="24"/>
        <v>2.065 (3.19%)</v>
      </c>
      <c r="U51" s="25" t="str">
        <f t="shared" si="24"/>
        <v>1.726 (-6.69%)</v>
      </c>
    </row>
    <row r="52" spans="2:21">
      <c r="B52" s="118" t="s">
        <v>7</v>
      </c>
      <c r="C52" s="30" t="s">
        <v>16</v>
      </c>
      <c r="D52" s="31">
        <v>6.5463237762451101</v>
      </c>
      <c r="E52" s="31">
        <v>8.0806503295898402</v>
      </c>
      <c r="F52" s="31">
        <v>6.99631643295288</v>
      </c>
      <c r="G52" s="31">
        <v>7.2941098213195801</v>
      </c>
      <c r="H52" s="82">
        <v>8.9754571914672798</v>
      </c>
      <c r="I52" s="80">
        <f t="shared" si="14"/>
        <v>7.5785715103149389</v>
      </c>
    </row>
    <row r="53" spans="2:21">
      <c r="B53" s="119"/>
      <c r="C53" s="27" t="s">
        <v>17</v>
      </c>
      <c r="D53" s="5">
        <v>6.3603191375732404</v>
      </c>
      <c r="E53" s="5">
        <v>7.9157934188842702</v>
      </c>
      <c r="F53" s="5">
        <v>7.1511702537536603</v>
      </c>
      <c r="G53" s="5">
        <v>5.8423500061035103</v>
      </c>
      <c r="H53" s="32">
        <v>9.3799095153808594</v>
      </c>
      <c r="I53" s="80">
        <f t="shared" si="14"/>
        <v>7.3299084663391083</v>
      </c>
      <c r="J53" s="25">
        <f>(D53-D52)/D52</f>
        <v>-2.8413602050486972E-2</v>
      </c>
      <c r="K53" s="25">
        <f t="shared" ref="K53" si="29">(E53-E52)/E52</f>
        <v>-2.0401440970894951E-2</v>
      </c>
      <c r="L53" s="25">
        <f t="shared" ref="L53" si="30">(F53-F52)/F52</f>
        <v>2.2133621640012421E-2</v>
      </c>
      <c r="M53" s="25">
        <f t="shared" ref="M53:N53" si="31">(G53-G52)/G52</f>
        <v>-0.19903180110790153</v>
      </c>
      <c r="N53" s="25">
        <f t="shared" si="31"/>
        <v>4.5062030299479479E-2</v>
      </c>
      <c r="O53" s="25">
        <f>(I53-I52)/I52</f>
        <v>-3.2811334383713829E-2</v>
      </c>
      <c r="P53" s="25" t="str">
        <f t="shared" ref="P53:U54" si="32">_xlfn.CONCAT(TEXT(D53,"0.000")," ","(", TEXT(J53,"0.00%"), ")")</f>
        <v>6.360 (-2.84%)</v>
      </c>
      <c r="Q53" s="25" t="str">
        <f t="shared" si="32"/>
        <v>7.916 (-2.04%)</v>
      </c>
      <c r="R53" s="25" t="str">
        <f t="shared" si="32"/>
        <v>7.151 (2.21%)</v>
      </c>
      <c r="S53" s="25" t="str">
        <f t="shared" si="32"/>
        <v>5.842 (-19.90%)</v>
      </c>
      <c r="T53" s="25" t="str">
        <f t="shared" si="32"/>
        <v>9.380 (4.51%)</v>
      </c>
      <c r="U53" s="25" t="str">
        <f t="shared" si="32"/>
        <v>7.330 (-3.28%)</v>
      </c>
    </row>
    <row r="54" spans="2:21" ht="14.4" thickBot="1">
      <c r="B54" s="120"/>
      <c r="C54" s="33" t="s">
        <v>15</v>
      </c>
      <c r="D54" s="34">
        <v>6.1866607666015598</v>
      </c>
      <c r="E54" s="34">
        <v>7.4253482818603498</v>
      </c>
      <c r="F54" s="34">
        <v>6.8892221450805602</v>
      </c>
      <c r="G54" s="34">
        <v>5.7784161567687899</v>
      </c>
      <c r="H54" s="35">
        <v>9.1827507019042898</v>
      </c>
      <c r="I54" s="80">
        <f t="shared" si="14"/>
        <v>7.0924796104431094</v>
      </c>
      <c r="J54" s="25">
        <f>(D54-D52)/D52</f>
        <v>-5.4941219215076539E-2</v>
      </c>
      <c r="K54" s="25">
        <f t="shared" ref="K54" si="33">(E54-E52)/E52</f>
        <v>-8.1095211523990351E-2</v>
      </c>
      <c r="L54" s="25">
        <f t="shared" ref="L54" si="34">(F54-F52)/F52</f>
        <v>-1.5307239016220331E-2</v>
      </c>
      <c r="M54" s="25">
        <f t="shared" ref="M54:N54" si="35">(G54-G52)/G52</f>
        <v>-0.20779693501743648</v>
      </c>
      <c r="N54" s="25">
        <f t="shared" si="35"/>
        <v>2.3095593462813035E-2</v>
      </c>
      <c r="O54" s="25">
        <f t="shared" si="28"/>
        <v>-6.4140306548566076E-2</v>
      </c>
      <c r="P54" s="25" t="str">
        <f t="shared" si="32"/>
        <v>6.187 (-5.49%)</v>
      </c>
      <c r="Q54" s="25" t="str">
        <f t="shared" si="32"/>
        <v>7.425 (-8.11%)</v>
      </c>
      <c r="R54" s="25" t="str">
        <f t="shared" si="32"/>
        <v>6.889 (-1.53%)</v>
      </c>
      <c r="S54" s="25" t="str">
        <f t="shared" si="32"/>
        <v>5.778 (-20.78%)</v>
      </c>
      <c r="T54" s="25" t="str">
        <f t="shared" si="32"/>
        <v>9.183 (2.31%)</v>
      </c>
      <c r="U54" s="25" t="str">
        <f t="shared" si="32"/>
        <v>7.092 (-6.41%)</v>
      </c>
    </row>
    <row r="55" spans="2:21">
      <c r="B55" s="118" t="s">
        <v>8</v>
      </c>
      <c r="C55" s="30" t="s">
        <v>16</v>
      </c>
      <c r="D55" s="31">
        <v>1.45005178451538</v>
      </c>
      <c r="E55" s="31">
        <v>1.9080948829650799</v>
      </c>
      <c r="F55" s="31">
        <v>1.6714067459106401</v>
      </c>
      <c r="G55" s="31">
        <v>2.0421271324157702</v>
      </c>
      <c r="H55" s="82">
        <v>1.99253094196319</v>
      </c>
      <c r="I55" s="80">
        <f t="shared" si="14"/>
        <v>1.8128422975540122</v>
      </c>
    </row>
    <row r="56" spans="2:21">
      <c r="B56" s="119"/>
      <c r="C56" s="27" t="s">
        <v>17</v>
      </c>
      <c r="D56" s="5">
        <v>1.4443650245666499</v>
      </c>
      <c r="E56" s="5">
        <v>1.8684437274932799</v>
      </c>
      <c r="F56" s="5">
        <v>1.7779524326324401</v>
      </c>
      <c r="G56" s="5">
        <v>1.6814874410629199</v>
      </c>
      <c r="H56" s="32">
        <v>2.0681595802307098</v>
      </c>
      <c r="I56" s="80">
        <f t="shared" si="14"/>
        <v>1.7680816411972</v>
      </c>
      <c r="J56" s="25">
        <f>(D56-D55)/D55</f>
        <v>-3.9217633531829967E-3</v>
      </c>
      <c r="K56" s="25">
        <f t="shared" ref="K56" si="36">(E56-E55)/E55</f>
        <v>-2.0780494631474591E-2</v>
      </c>
      <c r="L56" s="25">
        <f t="shared" ref="L56" si="37">(F56-F55)/F55</f>
        <v>6.3746115050977742E-2</v>
      </c>
      <c r="M56" s="25">
        <f t="shared" ref="M56:N56" si="38">(G56-G55)/G55</f>
        <v>-0.17660001947392237</v>
      </c>
      <c r="N56" s="25">
        <f t="shared" si="38"/>
        <v>3.795606716802339E-2</v>
      </c>
      <c r="O56" s="25">
        <f t="shared" si="23"/>
        <v>-2.4690871576201482E-2</v>
      </c>
      <c r="P56" s="25" t="str">
        <f t="shared" ref="P56:U57" si="39">_xlfn.CONCAT(TEXT(D56,"0.000")," ","(", TEXT(J56,"0.00%"), ")")</f>
        <v>1.444 (-0.39%)</v>
      </c>
      <c r="Q56" s="25" t="str">
        <f t="shared" si="39"/>
        <v>1.868 (-2.08%)</v>
      </c>
      <c r="R56" s="25" t="str">
        <f t="shared" si="39"/>
        <v>1.778 (6.37%)</v>
      </c>
      <c r="S56" s="25" t="str">
        <f t="shared" si="39"/>
        <v>1.681 (-17.66%)</v>
      </c>
      <c r="T56" s="25" t="str">
        <f t="shared" si="39"/>
        <v>2.068 (3.80%)</v>
      </c>
      <c r="U56" s="25" t="str">
        <f t="shared" si="39"/>
        <v>1.768 (-2.47%)</v>
      </c>
    </row>
    <row r="57" spans="2:21" ht="14.4" thickBot="1">
      <c r="B57" s="120"/>
      <c r="C57" s="33" t="s">
        <v>15</v>
      </c>
      <c r="D57" s="34">
        <v>1.3874096870422301</v>
      </c>
      <c r="E57" s="34">
        <v>1.7216169834136901</v>
      </c>
      <c r="F57" s="34">
        <v>1.7000768184661801</v>
      </c>
      <c r="G57" s="34">
        <v>1.6917990446090601</v>
      </c>
      <c r="H57" s="35">
        <v>2.0610046386718701</v>
      </c>
      <c r="I57" s="80">
        <f t="shared" si="14"/>
        <v>1.7123814344406061</v>
      </c>
      <c r="J57" s="25">
        <f>(D57-D55)/D55</f>
        <v>-4.3199903715221727E-2</v>
      </c>
      <c r="K57" s="25">
        <f t="shared" ref="K57" si="40">(E57-E55)/E55</f>
        <v>-9.7729888181248559E-2</v>
      </c>
      <c r="L57" s="25">
        <f t="shared" ref="L57" si="41">(F57-F55)/F55</f>
        <v>1.7153258849580355E-2</v>
      </c>
      <c r="M57" s="25">
        <f t="shared" ref="M57:N57" si="42">(G57-G55)/G55</f>
        <v>-0.17155057696740131</v>
      </c>
      <c r="N57" s="25">
        <f t="shared" si="42"/>
        <v>3.4365186139199776E-2</v>
      </c>
      <c r="O57" s="25">
        <f t="shared" si="28"/>
        <v>-5.5416217532519775E-2</v>
      </c>
      <c r="P57" s="25" t="str">
        <f t="shared" si="39"/>
        <v>1.387 (-4.32%)</v>
      </c>
      <c r="Q57" s="25" t="str">
        <f t="shared" si="39"/>
        <v>1.722 (-9.77%)</v>
      </c>
      <c r="R57" s="25" t="str">
        <f t="shared" si="39"/>
        <v>1.700 (1.72%)</v>
      </c>
      <c r="S57" s="25" t="str">
        <f t="shared" si="39"/>
        <v>1.692 (-17.16%)</v>
      </c>
      <c r="T57" s="25" t="str">
        <f t="shared" si="39"/>
        <v>2.061 (3.44%)</v>
      </c>
      <c r="U57" s="25" t="str">
        <f t="shared" si="39"/>
        <v>1.712 (-5.54%)</v>
      </c>
    </row>
    <row r="58" spans="2:21">
      <c r="B58" s="121" t="s">
        <v>9</v>
      </c>
      <c r="C58" s="30" t="s">
        <v>16</v>
      </c>
      <c r="D58" s="38">
        <v>8.3148784637451101</v>
      </c>
      <c r="E58" s="38">
        <v>10.1269102096557</v>
      </c>
      <c r="F58" s="38">
        <v>9.4373683929443306</v>
      </c>
      <c r="G58" s="38">
        <v>9.7563686370849592</v>
      </c>
      <c r="H58" s="84">
        <v>10.782115936279199</v>
      </c>
      <c r="I58" s="80">
        <f t="shared" si="14"/>
        <v>9.6835283279418594</v>
      </c>
    </row>
    <row r="59" spans="2:21">
      <c r="B59" s="122"/>
      <c r="C59" s="27" t="s">
        <v>17</v>
      </c>
      <c r="D59" s="14">
        <v>7.4934635162353498</v>
      </c>
      <c r="E59" s="14">
        <v>10.09712600708</v>
      </c>
      <c r="F59" s="14">
        <v>9.9863643646240199</v>
      </c>
      <c r="G59" s="14">
        <v>7.7653784751892001</v>
      </c>
      <c r="H59" s="39">
        <v>11.0263118743896</v>
      </c>
      <c r="I59" s="80">
        <f t="shared" si="14"/>
        <v>9.2737288475036337</v>
      </c>
      <c r="J59" s="25">
        <f>(D59-D58)/D58</f>
        <v>-9.8788569320805944E-2</v>
      </c>
      <c r="K59" s="25">
        <f t="shared" ref="K59" si="43">(E59-E58)/E58</f>
        <v>-2.9410947622801331E-3</v>
      </c>
      <c r="L59" s="25">
        <f t="shared" ref="L59" si="44">(F59-F58)/F58</f>
        <v>5.8172569811954747E-2</v>
      </c>
      <c r="M59" s="25">
        <f t="shared" ref="M59:N59" si="45">(G59-G58)/G58</f>
        <v>-0.20407082142507418</v>
      </c>
      <c r="N59" s="25">
        <f t="shared" si="45"/>
        <v>2.2648238949902342E-2</v>
      </c>
      <c r="O59" s="25">
        <f t="shared" si="23"/>
        <v>-4.2319231850207702E-2</v>
      </c>
      <c r="P59" s="25" t="str">
        <f t="shared" ref="P59:U60" si="46">_xlfn.CONCAT(TEXT(D59,"0.000")," ","(", TEXT(J59,"0.00%"), ")")</f>
        <v>7.493 (-9.88%)</v>
      </c>
      <c r="Q59" s="25" t="str">
        <f t="shared" si="46"/>
        <v>10.097 (-0.29%)</v>
      </c>
      <c r="R59" s="25" t="str">
        <f t="shared" si="46"/>
        <v>9.986 (5.82%)</v>
      </c>
      <c r="S59" s="25" t="str">
        <f t="shared" si="46"/>
        <v>7.765 (-20.41%)</v>
      </c>
      <c r="T59" s="25" t="str">
        <f t="shared" si="46"/>
        <v>11.026 (2.26%)</v>
      </c>
      <c r="U59" s="25" t="str">
        <f t="shared" si="46"/>
        <v>9.274 (-4.23%)</v>
      </c>
    </row>
    <row r="60" spans="2:21" ht="14.4" thickBot="1">
      <c r="B60" s="122"/>
      <c r="C60" s="28" t="s">
        <v>15</v>
      </c>
      <c r="D60" s="42">
        <v>7.4032816886901802</v>
      </c>
      <c r="E60" s="42">
        <v>9.4645118713378906</v>
      </c>
      <c r="F60" s="42">
        <v>9.22535800933837</v>
      </c>
      <c r="G60" s="42">
        <v>7.6064167022704998</v>
      </c>
      <c r="H60" s="43">
        <v>10.802517890930099</v>
      </c>
      <c r="I60" s="80">
        <f t="shared" si="14"/>
        <v>8.9004172325134085</v>
      </c>
      <c r="J60" s="25">
        <f>(D60-D58)/D58</f>
        <v>-0.10963440765005926</v>
      </c>
      <c r="K60" s="25">
        <f t="shared" ref="K60" si="47">(E60-E58)/E58</f>
        <v>-6.5409717732683392E-2</v>
      </c>
      <c r="L60" s="25">
        <f t="shared" ref="L60" si="48">(F60-F58)/F58</f>
        <v>-2.2464989685521457E-2</v>
      </c>
      <c r="M60" s="25">
        <f t="shared" ref="M60:N60" si="49">(G60-G58)/G58</f>
        <v>-0.22036395043974366</v>
      </c>
      <c r="N60" s="25">
        <f t="shared" si="49"/>
        <v>1.8922032346408561E-3</v>
      </c>
      <c r="O60" s="25">
        <f t="shared" si="28"/>
        <v>-8.0870429548781375E-2</v>
      </c>
      <c r="P60" s="25" t="str">
        <f t="shared" si="46"/>
        <v>7.403 (-10.96%)</v>
      </c>
      <c r="Q60" s="25" t="str">
        <f t="shared" si="46"/>
        <v>9.465 (-6.54%)</v>
      </c>
      <c r="R60" s="25" t="str">
        <f t="shared" si="46"/>
        <v>9.225 (-2.25%)</v>
      </c>
      <c r="S60" s="25" t="str">
        <f t="shared" si="46"/>
        <v>7.606 (-22.04%)</v>
      </c>
      <c r="T60" s="25" t="str">
        <f t="shared" si="46"/>
        <v>10.803 (0.19%)</v>
      </c>
      <c r="U60" s="25" t="str">
        <f t="shared" si="46"/>
        <v>8.900 (-8.09%)</v>
      </c>
    </row>
    <row r="61" spans="2:21">
      <c r="B61" s="121" t="s">
        <v>10</v>
      </c>
      <c r="C61" s="30" t="s">
        <v>16</v>
      </c>
      <c r="D61" s="38">
        <v>7.9963755607604901</v>
      </c>
      <c r="E61" s="38">
        <v>9.9887447357177699</v>
      </c>
      <c r="F61" s="38">
        <v>8.6677227020263601</v>
      </c>
      <c r="G61" s="38">
        <v>9.3362369537353498</v>
      </c>
      <c r="H61" s="84">
        <v>10.967988014221101</v>
      </c>
      <c r="I61" s="80">
        <f t="shared" si="14"/>
        <v>9.3914135932922136</v>
      </c>
    </row>
    <row r="62" spans="2:21">
      <c r="B62" s="122"/>
      <c r="C62" s="27" t="s">
        <v>17</v>
      </c>
      <c r="D62" s="14">
        <v>7.8046841621398899</v>
      </c>
      <c r="E62" s="14">
        <v>9.7842369079589808</v>
      </c>
      <c r="F62" s="14">
        <v>8.9291229248046804</v>
      </c>
      <c r="G62" s="14">
        <v>7.5238375663757298</v>
      </c>
      <c r="H62" s="39">
        <v>11.4480686187744</v>
      </c>
      <c r="I62" s="80">
        <f t="shared" si="14"/>
        <v>9.0979900360107369</v>
      </c>
      <c r="J62" s="25">
        <f>(D62-D61)/D61</f>
        <v>-2.3972285589143771E-2</v>
      </c>
      <c r="K62" s="25">
        <f t="shared" ref="K62" si="50">(E62-E61)/E61</f>
        <v>-2.0473826608813982E-2</v>
      </c>
      <c r="L62" s="25">
        <f t="shared" ref="L62" si="51">(F62-F61)/F61</f>
        <v>3.0157889420852096E-2</v>
      </c>
      <c r="M62" s="25">
        <f t="shared" ref="M62:N62" si="52">(G62-G61)/G61</f>
        <v>-0.19412525585423304</v>
      </c>
      <c r="N62" s="25">
        <f t="shared" si="52"/>
        <v>4.3771073047383549E-2</v>
      </c>
      <c r="O62" s="25">
        <f t="shared" si="23"/>
        <v>-3.1243811633538697E-2</v>
      </c>
      <c r="P62" s="25" t="str">
        <f t="shared" ref="P62:U63" si="53">_xlfn.CONCAT(TEXT(D62,"0.000")," ","(", TEXT(J62,"0.00%"), ")")</f>
        <v>7.805 (-2.40%)</v>
      </c>
      <c r="Q62" s="25" t="str">
        <f t="shared" si="53"/>
        <v>9.784 (-2.05%)</v>
      </c>
      <c r="R62" s="25" t="str">
        <f t="shared" si="53"/>
        <v>8.929 (3.02%)</v>
      </c>
      <c r="S62" s="25" t="str">
        <f t="shared" si="53"/>
        <v>7.524 (-19.41%)</v>
      </c>
      <c r="T62" s="25" t="str">
        <f t="shared" si="53"/>
        <v>11.448 (4.38%)</v>
      </c>
      <c r="U62" s="25" t="str">
        <f t="shared" si="53"/>
        <v>9.098 (-3.12%)</v>
      </c>
    </row>
    <row r="63" spans="2:21" ht="14.4" thickBot="1">
      <c r="B63" s="123"/>
      <c r="C63" s="33" t="s">
        <v>15</v>
      </c>
      <c r="D63" s="40">
        <v>7.5740704536437899</v>
      </c>
      <c r="E63" s="40">
        <v>9.1469650268554599</v>
      </c>
      <c r="F63" s="40">
        <v>8.5892992019653303</v>
      </c>
      <c r="G63" s="40">
        <v>7.4702153205871502</v>
      </c>
      <c r="H63" s="41">
        <v>11.243755340576101</v>
      </c>
      <c r="I63" s="80">
        <f t="shared" si="14"/>
        <v>8.8048610687255664</v>
      </c>
      <c r="J63" s="25">
        <f>(D63-D61)/D61</f>
        <v>-5.2812065154745819E-2</v>
      </c>
      <c r="K63" s="25">
        <f t="shared" ref="K63" si="54">(E63-E61)/E61</f>
        <v>-8.427282217476964E-2</v>
      </c>
      <c r="L63" s="25">
        <f t="shared" ref="L63" si="55">(F63-F61)/F61</f>
        <v>-9.0477629196300657E-3</v>
      </c>
      <c r="M63" s="25">
        <f t="shared" ref="M63:N63" si="56">(G63-G61)/G61</f>
        <v>-0.19986870967340006</v>
      </c>
      <c r="N63" s="25">
        <f t="shared" si="56"/>
        <v>2.5142927399030696E-2</v>
      </c>
      <c r="O63" s="25">
        <f t="shared" si="28"/>
        <v>-6.2456255252733239E-2</v>
      </c>
      <c r="P63" s="25" t="str">
        <f t="shared" si="53"/>
        <v>7.574 (-5.28%)</v>
      </c>
      <c r="Q63" s="25" t="str">
        <f t="shared" si="53"/>
        <v>9.147 (-8.43%)</v>
      </c>
      <c r="R63" s="25" t="str">
        <f t="shared" si="53"/>
        <v>8.589 (-0.90%)</v>
      </c>
      <c r="S63" s="25" t="str">
        <f t="shared" si="53"/>
        <v>7.470 (-19.99%)</v>
      </c>
      <c r="T63" s="25" t="str">
        <f t="shared" si="53"/>
        <v>11.244 (2.51%)</v>
      </c>
      <c r="U63" s="25" t="str">
        <f t="shared" si="53"/>
        <v>8.805 (-6.25%)</v>
      </c>
    </row>
    <row r="64" spans="2:21">
      <c r="B64" s="124" t="s">
        <v>11</v>
      </c>
      <c r="C64" s="30" t="s">
        <v>16</v>
      </c>
      <c r="D64" s="44">
        <v>13.3504085540771</v>
      </c>
      <c r="E64" s="44">
        <v>16.439559936523398</v>
      </c>
      <c r="F64" s="44">
        <v>14.5466594696044</v>
      </c>
      <c r="G64" s="44">
        <v>14.967103958129799</v>
      </c>
      <c r="H64" s="85">
        <v>17.756595611572202</v>
      </c>
      <c r="I64" s="80">
        <f t="shared" si="14"/>
        <v>15.41206550598138</v>
      </c>
    </row>
    <row r="65" spans="2:21">
      <c r="B65" s="125"/>
      <c r="C65" s="27" t="s">
        <v>17</v>
      </c>
      <c r="D65" s="15">
        <v>12.474641799926699</v>
      </c>
      <c r="E65" s="15">
        <v>16.272686004638601</v>
      </c>
      <c r="F65" s="15">
        <v>15.129955291748001</v>
      </c>
      <c r="G65" s="15">
        <v>11.891633033752401</v>
      </c>
      <c r="H65" s="45">
        <v>18.307701110839801</v>
      </c>
      <c r="I65" s="80">
        <f t="shared" si="14"/>
        <v>14.8153234481811</v>
      </c>
      <c r="J65" s="25">
        <f>(D65-D64)/D64</f>
        <v>-6.5598498398234381E-2</v>
      </c>
      <c r="K65" s="25">
        <f t="shared" ref="K65" si="57">(E65-E64)/E64</f>
        <v>-1.0150754188623842E-2</v>
      </c>
      <c r="L65" s="25">
        <f t="shared" ref="L65" si="58">(F65-F64)/F64</f>
        <v>4.0098266090741436E-2</v>
      </c>
      <c r="M65" s="25">
        <f t="shared" ref="M65:N65" si="59">(G65-G64)/G64</f>
        <v>-0.20548203132556389</v>
      </c>
      <c r="N65" s="25">
        <f t="shared" si="59"/>
        <v>3.1036664421666329E-2</v>
      </c>
      <c r="O65" s="25">
        <f t="shared" si="23"/>
        <v>-3.871914881030613E-2</v>
      </c>
      <c r="P65" s="25" t="str">
        <f t="shared" ref="P65:U66" si="60">_xlfn.CONCAT(TEXT(D65,"0.000")," ","(", TEXT(J65,"0.00%"), ")")</f>
        <v>12.475 (-6.56%)</v>
      </c>
      <c r="Q65" s="25" t="str">
        <f t="shared" si="60"/>
        <v>16.273 (-1.02%)</v>
      </c>
      <c r="R65" s="25" t="str">
        <f t="shared" si="60"/>
        <v>15.130 (4.01%)</v>
      </c>
      <c r="S65" s="25" t="str">
        <f t="shared" si="60"/>
        <v>11.892 (-20.55%)</v>
      </c>
      <c r="T65" s="25" t="str">
        <f t="shared" si="60"/>
        <v>18.308 (3.10%)</v>
      </c>
      <c r="U65" s="25" t="str">
        <f t="shared" si="60"/>
        <v>14.815 (-3.87%)</v>
      </c>
    </row>
    <row r="66" spans="2:21" ht="14.4" thickBot="1">
      <c r="B66" s="126"/>
      <c r="C66" s="33" t="s">
        <v>15</v>
      </c>
      <c r="D66" s="46">
        <v>12.2257385253906</v>
      </c>
      <c r="E66" s="46">
        <v>15.240418434143001</v>
      </c>
      <c r="F66" s="46">
        <v>14.2691946029663</v>
      </c>
      <c r="G66" s="46">
        <v>11.6769495010375</v>
      </c>
      <c r="H66" s="47">
        <v>17.920389175415</v>
      </c>
      <c r="I66" s="80">
        <f t="shared" si="14"/>
        <v>14.26653804779048</v>
      </c>
      <c r="J66" s="25">
        <f>(D66-D64)/D64</f>
        <v>-8.4242367874430013E-2</v>
      </c>
      <c r="K66" s="25">
        <f t="shared" ref="K66" si="61">(E66-E64)/E64</f>
        <v>-7.2942433192283468E-2</v>
      </c>
      <c r="L66" s="25">
        <f t="shared" ref="L66" si="62">(F66-F64)/F64</f>
        <v>-1.9074129508418736E-2</v>
      </c>
      <c r="M66" s="25">
        <f t="shared" ref="M66:N66" si="63">(G66-G64)/G64</f>
        <v>-0.21982572355323024</v>
      </c>
      <c r="N66" s="25">
        <f t="shared" si="63"/>
        <v>9.2243787844136036E-3</v>
      </c>
      <c r="O66" s="25">
        <f t="shared" si="28"/>
        <v>-7.4326666840750441E-2</v>
      </c>
      <c r="P66" s="25" t="str">
        <f t="shared" si="60"/>
        <v>12.226 (-8.42%)</v>
      </c>
      <c r="Q66" s="25" t="str">
        <f t="shared" si="60"/>
        <v>15.240 (-7.29%)</v>
      </c>
      <c r="R66" s="25" t="str">
        <f t="shared" si="60"/>
        <v>14.269 (-1.91%)</v>
      </c>
      <c r="S66" s="25" t="str">
        <f t="shared" si="60"/>
        <v>11.677 (-21.98%)</v>
      </c>
      <c r="T66" s="25" t="str">
        <f t="shared" si="60"/>
        <v>17.920 (0.92%)</v>
      </c>
      <c r="U66" s="25" t="str">
        <f t="shared" si="60"/>
        <v>14.267 (-7.43%)</v>
      </c>
    </row>
    <row r="67" spans="2:21">
      <c r="B67" s="124" t="s">
        <v>12</v>
      </c>
      <c r="C67" s="30" t="s">
        <v>16</v>
      </c>
      <c r="D67" s="44">
        <v>2.9608454704284601</v>
      </c>
      <c r="E67" s="44">
        <v>3.6760950088500901</v>
      </c>
      <c r="F67" s="44">
        <v>3.5584321022033598</v>
      </c>
      <c r="G67" s="44">
        <v>4.1255016326904297</v>
      </c>
      <c r="H67" s="85">
        <v>3.9935073852539</v>
      </c>
      <c r="I67" s="80">
        <f t="shared" si="14"/>
        <v>3.6628763198852483</v>
      </c>
    </row>
    <row r="68" spans="2:21">
      <c r="B68" s="125"/>
      <c r="C68" s="27" t="s">
        <v>17</v>
      </c>
      <c r="D68" s="15">
        <v>2.8235061168670601</v>
      </c>
      <c r="E68" s="15">
        <v>3.6086769104003902</v>
      </c>
      <c r="F68" s="15">
        <v>3.7855319976806601</v>
      </c>
      <c r="G68" s="15">
        <v>3.39758276939392</v>
      </c>
      <c r="H68" s="45">
        <v>4.1666789054870597</v>
      </c>
      <c r="I68" s="80">
        <f t="shared" si="14"/>
        <v>3.5563953399658184</v>
      </c>
      <c r="J68" s="25">
        <f>(D68-D67)/D67</f>
        <v>-4.6385181169730491E-2</v>
      </c>
      <c r="K68" s="25">
        <f t="shared" ref="K68" si="64">(E68-E67)/E67</f>
        <v>-1.8339596307329609E-2</v>
      </c>
      <c r="L68" s="25">
        <f t="shared" ref="L68" si="65">(F68-F67)/F67</f>
        <v>6.382021321600638E-2</v>
      </c>
      <c r="M68" s="25">
        <f t="shared" ref="M68:N68" si="66">(G68-G67)/G67</f>
        <v>-0.17644372202606554</v>
      </c>
      <c r="N68" s="25">
        <f t="shared" si="66"/>
        <v>4.3363265302224972E-2</v>
      </c>
      <c r="O68" s="25">
        <f t="shared" si="23"/>
        <v>-2.9070318138059825E-2</v>
      </c>
      <c r="P68" s="25" t="str">
        <f t="shared" ref="P68:U69" si="67">_xlfn.CONCAT(TEXT(D68,"0.000")," ","(", TEXT(J68,"0.00%"), ")")</f>
        <v>2.824 (-4.64%)</v>
      </c>
      <c r="Q68" s="25" t="str">
        <f t="shared" si="67"/>
        <v>3.609 (-1.83%)</v>
      </c>
      <c r="R68" s="25" t="str">
        <f t="shared" si="67"/>
        <v>3.786 (6.38%)</v>
      </c>
      <c r="S68" s="25" t="str">
        <f t="shared" si="67"/>
        <v>3.398 (-17.64%)</v>
      </c>
      <c r="T68" s="25" t="str">
        <f t="shared" si="67"/>
        <v>4.167 (4.34%)</v>
      </c>
      <c r="U68" s="25" t="str">
        <f t="shared" si="67"/>
        <v>3.556 (-2.91%)</v>
      </c>
    </row>
    <row r="69" spans="2:21" ht="14.4" thickBot="1">
      <c r="B69" s="126"/>
      <c r="C69" s="33" t="s">
        <v>15</v>
      </c>
      <c r="D69" s="46">
        <v>2.7516131401061998</v>
      </c>
      <c r="E69" s="46">
        <v>3.3710589408874498</v>
      </c>
      <c r="F69" s="46">
        <v>3.5454623699188201</v>
      </c>
      <c r="G69" s="46">
        <v>3.3996825218200599</v>
      </c>
      <c r="H69" s="47">
        <v>4.1258840560912997</v>
      </c>
      <c r="I69" s="80">
        <f t="shared" si="14"/>
        <v>3.4387402057647662</v>
      </c>
      <c r="J69" s="25">
        <f>(D69-D67)/D67</f>
        <v>-7.0666413499784086E-2</v>
      </c>
      <c r="K69" s="25">
        <f t="shared" ref="K69" si="68">(E69-E67)/E67</f>
        <v>-8.2978287347926255E-2</v>
      </c>
      <c r="L69" s="25">
        <f t="shared" ref="L69" si="69">(F69-F67)/F67</f>
        <v>-3.6447884663891438E-3</v>
      </c>
      <c r="M69" s="25">
        <f t="shared" ref="M69:N69" si="70">(G69-G67)/G67</f>
        <v>-0.17593475302954362</v>
      </c>
      <c r="N69" s="25">
        <f t="shared" si="70"/>
        <v>3.3147971962241257E-2</v>
      </c>
      <c r="O69" s="25">
        <f t="shared" si="28"/>
        <v>-6.1191286449853124E-2</v>
      </c>
      <c r="P69" s="25" t="str">
        <f t="shared" si="67"/>
        <v>2.752 (-7.07%)</v>
      </c>
      <c r="Q69" s="25" t="str">
        <f t="shared" si="67"/>
        <v>3.371 (-8.30%)</v>
      </c>
      <c r="R69" s="25" t="str">
        <f t="shared" si="67"/>
        <v>3.545 (-0.36%)</v>
      </c>
      <c r="S69" s="25" t="str">
        <f t="shared" si="67"/>
        <v>3.400 (-17.59%)</v>
      </c>
      <c r="T69" s="25" t="str">
        <f t="shared" si="67"/>
        <v>4.126 (3.31%)</v>
      </c>
      <c r="U69" s="25" t="str">
        <f t="shared" si="67"/>
        <v>3.439 (-6.12%)</v>
      </c>
    </row>
    <row r="70" spans="2:21">
      <c r="B70" s="127" t="s">
        <v>13</v>
      </c>
      <c r="C70" s="30" t="s">
        <v>16</v>
      </c>
      <c r="D70" s="48">
        <v>16.311254501342699</v>
      </c>
      <c r="E70" s="48">
        <v>20.115653991699201</v>
      </c>
      <c r="F70" s="48">
        <v>18.1050910949707</v>
      </c>
      <c r="G70" s="48">
        <v>19.092605590820298</v>
      </c>
      <c r="H70" s="86">
        <v>21.750102996826101</v>
      </c>
      <c r="I70" s="80">
        <f t="shared" si="14"/>
        <v>19.0749416351318</v>
      </c>
    </row>
    <row r="71" spans="2:21">
      <c r="B71" s="128"/>
      <c r="C71" s="27" t="s">
        <v>17</v>
      </c>
      <c r="D71" s="16">
        <v>15.298148155212401</v>
      </c>
      <c r="E71" s="16">
        <v>19.881362915038999</v>
      </c>
      <c r="F71" s="16">
        <v>18.9154872894287</v>
      </c>
      <c r="G71" s="16">
        <v>15.289216041564901</v>
      </c>
      <c r="H71" s="49">
        <v>22.474380493163999</v>
      </c>
      <c r="I71" s="80">
        <f t="shared" si="14"/>
        <v>18.371718978881802</v>
      </c>
      <c r="J71" s="25">
        <f>(D71-D70)/D70</f>
        <v>-6.2110878476385863E-2</v>
      </c>
      <c r="K71" s="25">
        <f t="shared" ref="K71" si="71">(E71-E70)/E70</f>
        <v>-1.1647201565352214E-2</v>
      </c>
      <c r="L71" s="25">
        <f t="shared" ref="L71" si="72">(F71-F70)/F70</f>
        <v>4.4760680308486026E-2</v>
      </c>
      <c r="M71" s="25">
        <f t="shared" ref="M71:N71" si="73">(G71-G70)/G70</f>
        <v>-0.19920746443764925</v>
      </c>
      <c r="N71" s="25">
        <f t="shared" si="73"/>
        <v>3.329995708266708E-2</v>
      </c>
      <c r="O71" s="25">
        <f t="shared" si="23"/>
        <v>-3.6866307100768207E-2</v>
      </c>
      <c r="P71" s="25" t="str">
        <f t="shared" ref="P71:U72" si="74">_xlfn.CONCAT(TEXT(D71,"0.000")," ","(", TEXT(J71,"0.00%"), ")")</f>
        <v>15.298 (-6.21%)</v>
      </c>
      <c r="Q71" s="25" t="str">
        <f t="shared" si="74"/>
        <v>19.881 (-1.16%)</v>
      </c>
      <c r="R71" s="25" t="str">
        <f t="shared" si="74"/>
        <v>18.915 (4.48%)</v>
      </c>
      <c r="S71" s="25" t="str">
        <f t="shared" si="74"/>
        <v>15.289 (-19.92%)</v>
      </c>
      <c r="T71" s="25" t="str">
        <f t="shared" si="74"/>
        <v>22.474 (3.33%)</v>
      </c>
      <c r="U71" s="25" t="str">
        <f t="shared" si="74"/>
        <v>18.372 (-3.69%)</v>
      </c>
    </row>
    <row r="72" spans="2:21" ht="14.4" thickBot="1">
      <c r="B72" s="129"/>
      <c r="C72" s="33" t="s">
        <v>15</v>
      </c>
      <c r="D72" s="50">
        <v>14.977352142333901</v>
      </c>
      <c r="E72" s="50">
        <v>18.611476898193299</v>
      </c>
      <c r="F72" s="50">
        <v>17.8146572113037</v>
      </c>
      <c r="G72" s="50">
        <v>15.076631546020501</v>
      </c>
      <c r="H72" s="51">
        <v>22.046272277831999</v>
      </c>
      <c r="I72" s="80">
        <f t="shared" si="14"/>
        <v>17.705278015136678</v>
      </c>
      <c r="J72" s="25">
        <f>(D72-D70)/D70</f>
        <v>-8.1778036073129431E-2</v>
      </c>
      <c r="K72" s="25">
        <f t="shared" ref="K72" si="75">(E72-E70)/E70</f>
        <v>-7.4776444958071273E-2</v>
      </c>
      <c r="L72" s="25">
        <f t="shared" ref="L72" si="76">(F72-F70)/F70</f>
        <v>-1.6041558815888923E-2</v>
      </c>
      <c r="M72" s="25">
        <f t="shared" ref="M72:N72" si="77">(G72-G70)/G70</f>
        <v>-0.21034185332622557</v>
      </c>
      <c r="N72" s="25">
        <f t="shared" si="77"/>
        <v>1.3616913954343902E-2</v>
      </c>
      <c r="O72" s="25">
        <f t="shared" si="28"/>
        <v>-7.1804341328757043E-2</v>
      </c>
      <c r="P72" s="25" t="str">
        <f t="shared" si="74"/>
        <v>14.977 (-8.18%)</v>
      </c>
      <c r="Q72" s="25" t="str">
        <f t="shared" si="74"/>
        <v>18.611 (-7.48%)</v>
      </c>
      <c r="R72" s="25" t="str">
        <f t="shared" si="74"/>
        <v>17.815 (-1.60%)</v>
      </c>
      <c r="S72" s="25" t="str">
        <f t="shared" si="74"/>
        <v>15.077 (-21.03%)</v>
      </c>
      <c r="T72" s="25" t="str">
        <f t="shared" si="74"/>
        <v>22.046 (1.36%)</v>
      </c>
      <c r="U72" s="25" t="str">
        <f t="shared" si="74"/>
        <v>17.705 (-7.18%)</v>
      </c>
    </row>
    <row r="76" spans="2:21" ht="14.4" thickBot="1">
      <c r="B76" s="28"/>
      <c r="C76" s="36"/>
      <c r="D76" s="28" t="s">
        <v>18</v>
      </c>
      <c r="E76" s="28" t="s">
        <v>19</v>
      </c>
      <c r="F76" s="28" t="s">
        <v>20</v>
      </c>
      <c r="G76" s="28" t="s">
        <v>21</v>
      </c>
      <c r="H76" s="28" t="s">
        <v>22</v>
      </c>
      <c r="I76" s="81" t="s">
        <v>95</v>
      </c>
    </row>
    <row r="77" spans="2:21">
      <c r="B77" s="118" t="s">
        <v>5</v>
      </c>
      <c r="C77" s="67" t="s">
        <v>3</v>
      </c>
      <c r="D77" s="69">
        <v>6.8040852546691797</v>
      </c>
      <c r="E77" s="69">
        <v>8.3589096069335902</v>
      </c>
      <c r="F77" s="69">
        <v>7.5503425598144496</v>
      </c>
      <c r="G77" s="69">
        <v>7.6729941368103001</v>
      </c>
      <c r="H77" s="82">
        <v>8.7811393737792898</v>
      </c>
      <c r="I77" s="87">
        <f>AVERAGE(D77:H77)</f>
        <v>7.8334941864013619</v>
      </c>
    </row>
    <row r="78" spans="2:21">
      <c r="B78" s="119"/>
      <c r="C78" s="63" t="s">
        <v>17</v>
      </c>
      <c r="D78" s="52" t="s">
        <v>23</v>
      </c>
      <c r="E78" s="52" t="s">
        <v>24</v>
      </c>
      <c r="F78" s="63" t="s">
        <v>25</v>
      </c>
      <c r="G78" s="52" t="s">
        <v>26</v>
      </c>
      <c r="H78" s="102" t="s">
        <v>115</v>
      </c>
      <c r="I78" s="88" t="s">
        <v>97</v>
      </c>
      <c r="J78" t="s">
        <v>97</v>
      </c>
      <c r="L78" t="s">
        <v>115</v>
      </c>
    </row>
    <row r="79" spans="2:21" ht="14.4" thickBot="1">
      <c r="B79" s="120"/>
      <c r="C79" s="68" t="s">
        <v>15</v>
      </c>
      <c r="D79" s="53" t="s">
        <v>27</v>
      </c>
      <c r="E79" s="53" t="s">
        <v>28</v>
      </c>
      <c r="F79" s="53" t="s">
        <v>29</v>
      </c>
      <c r="G79" s="53" t="s">
        <v>30</v>
      </c>
      <c r="H79" s="83" t="s">
        <v>116</v>
      </c>
      <c r="I79" s="89" t="s">
        <v>98</v>
      </c>
      <c r="J79" t="s">
        <v>98</v>
      </c>
      <c r="L79" t="s">
        <v>116</v>
      </c>
    </row>
    <row r="80" spans="2:21">
      <c r="B80" s="118" t="s">
        <v>6</v>
      </c>
      <c r="C80" s="67" t="s">
        <v>3</v>
      </c>
      <c r="D80" s="69">
        <v>1.5107935667037899</v>
      </c>
      <c r="E80" s="69">
        <v>1.76800024509429</v>
      </c>
      <c r="F80" s="69">
        <v>1.8870254755020099</v>
      </c>
      <c r="G80" s="69">
        <v>2.0833742618560702</v>
      </c>
      <c r="H80" s="82">
        <v>2.0009765625</v>
      </c>
      <c r="I80" s="87">
        <f>AVERAGE(D80:H80)</f>
        <v>1.8500340223312322</v>
      </c>
    </row>
    <row r="81" spans="2:12">
      <c r="B81" s="119"/>
      <c r="C81" s="63" t="s">
        <v>17</v>
      </c>
      <c r="D81" s="52" t="s">
        <v>31</v>
      </c>
      <c r="E81" s="52" t="s">
        <v>32</v>
      </c>
      <c r="F81" s="63" t="s">
        <v>33</v>
      </c>
      <c r="G81" s="52" t="s">
        <v>34</v>
      </c>
      <c r="H81" s="102" t="s">
        <v>117</v>
      </c>
      <c r="I81" s="88" t="s">
        <v>99</v>
      </c>
      <c r="J81" t="s">
        <v>99</v>
      </c>
      <c r="L81" t="s">
        <v>117</v>
      </c>
    </row>
    <row r="82" spans="2:12" ht="14.4" thickBot="1">
      <c r="B82" s="119"/>
      <c r="C82" s="68" t="s">
        <v>15</v>
      </c>
      <c r="D82" s="55" t="s">
        <v>35</v>
      </c>
      <c r="E82" s="55" t="s">
        <v>36</v>
      </c>
      <c r="F82" s="55" t="s">
        <v>37</v>
      </c>
      <c r="G82" s="55" t="s">
        <v>38</v>
      </c>
      <c r="H82" s="103" t="s">
        <v>118</v>
      </c>
      <c r="I82" s="90" t="s">
        <v>100</v>
      </c>
      <c r="J82" t="s">
        <v>100</v>
      </c>
      <c r="L82" t="s">
        <v>118</v>
      </c>
    </row>
    <row r="83" spans="2:12">
      <c r="B83" s="118" t="s">
        <v>7</v>
      </c>
      <c r="C83" s="67" t="s">
        <v>3</v>
      </c>
      <c r="D83" s="69">
        <v>6.5463237762451101</v>
      </c>
      <c r="E83" s="69">
        <v>8.0806503295898402</v>
      </c>
      <c r="F83" s="69">
        <v>6.99631643295288</v>
      </c>
      <c r="G83" s="69">
        <v>7.2941098213195801</v>
      </c>
      <c r="H83" s="82">
        <v>8.9754571914672798</v>
      </c>
      <c r="I83" s="87">
        <f>AVERAGE(D83:H83)</f>
        <v>7.5785715103149389</v>
      </c>
    </row>
    <row r="84" spans="2:12">
      <c r="B84" s="119"/>
      <c r="C84" s="63" t="s">
        <v>17</v>
      </c>
      <c r="D84" s="52" t="s">
        <v>39</v>
      </c>
      <c r="E84" s="52" t="s">
        <v>40</v>
      </c>
      <c r="F84" s="63" t="s">
        <v>41</v>
      </c>
      <c r="G84" s="52" t="s">
        <v>42</v>
      </c>
      <c r="H84" s="102" t="s">
        <v>119</v>
      </c>
      <c r="I84" s="88" t="s">
        <v>101</v>
      </c>
      <c r="J84" t="s">
        <v>101</v>
      </c>
      <c r="L84" t="s">
        <v>119</v>
      </c>
    </row>
    <row r="85" spans="2:12" ht="14.4" thickBot="1">
      <c r="B85" s="120"/>
      <c r="C85" s="68" t="s">
        <v>15</v>
      </c>
      <c r="D85" s="53" t="s">
        <v>43</v>
      </c>
      <c r="E85" s="53" t="s">
        <v>44</v>
      </c>
      <c r="F85" s="53" t="s">
        <v>45</v>
      </c>
      <c r="G85" s="53" t="s">
        <v>46</v>
      </c>
      <c r="H85" s="104" t="s">
        <v>120</v>
      </c>
      <c r="I85" s="89" t="s">
        <v>102</v>
      </c>
      <c r="J85" t="s">
        <v>102</v>
      </c>
      <c r="L85" t="s">
        <v>120</v>
      </c>
    </row>
    <row r="86" spans="2:12">
      <c r="B86" s="118" t="s">
        <v>8</v>
      </c>
      <c r="C86" s="67" t="s">
        <v>3</v>
      </c>
      <c r="D86" s="69">
        <v>1.45005178451538</v>
      </c>
      <c r="E86" s="69">
        <v>1.9080948829650799</v>
      </c>
      <c r="F86" s="69">
        <v>1.6714067459106401</v>
      </c>
      <c r="G86" s="69">
        <v>2.0421271324157702</v>
      </c>
      <c r="H86" s="82">
        <v>1.99253094196319</v>
      </c>
      <c r="I86" s="87">
        <f>AVERAGE(D86:H86)</f>
        <v>1.8128422975540122</v>
      </c>
    </row>
    <row r="87" spans="2:12">
      <c r="B87" s="119"/>
      <c r="C87" s="63" t="s">
        <v>17</v>
      </c>
      <c r="D87" s="52" t="s">
        <v>47</v>
      </c>
      <c r="E87" s="52" t="s">
        <v>48</v>
      </c>
      <c r="F87" s="63" t="s">
        <v>49</v>
      </c>
      <c r="G87" s="52" t="s">
        <v>50</v>
      </c>
      <c r="H87" s="102" t="s">
        <v>121</v>
      </c>
      <c r="I87" s="88" t="s">
        <v>103</v>
      </c>
      <c r="J87" t="s">
        <v>103</v>
      </c>
      <c r="L87" t="s">
        <v>121</v>
      </c>
    </row>
    <row r="88" spans="2:12" ht="14.4" thickBot="1">
      <c r="B88" s="120"/>
      <c r="C88" s="68" t="s">
        <v>15</v>
      </c>
      <c r="D88" s="53" t="s">
        <v>51</v>
      </c>
      <c r="E88" s="53" t="s">
        <v>52</v>
      </c>
      <c r="F88" s="53" t="s">
        <v>53</v>
      </c>
      <c r="G88" s="54" t="s">
        <v>54</v>
      </c>
      <c r="H88" s="104" t="s">
        <v>122</v>
      </c>
      <c r="I88" s="89" t="s">
        <v>104</v>
      </c>
      <c r="J88" t="s">
        <v>104</v>
      </c>
      <c r="L88" t="s">
        <v>122</v>
      </c>
    </row>
    <row r="89" spans="2:12">
      <c r="B89" s="121" t="s">
        <v>9</v>
      </c>
      <c r="C89" s="73" t="s">
        <v>16</v>
      </c>
      <c r="D89" s="70">
        <v>8.3148784637451101</v>
      </c>
      <c r="E89" s="70">
        <v>10.1269102096557</v>
      </c>
      <c r="F89" s="70">
        <v>9.4373683929443306</v>
      </c>
      <c r="G89" s="70">
        <v>9.7563686370849592</v>
      </c>
      <c r="H89" s="84">
        <v>10.782115936279199</v>
      </c>
      <c r="I89" s="99">
        <f>AVERAGE(D89:H89)</f>
        <v>9.6835283279418594</v>
      </c>
    </row>
    <row r="90" spans="2:12">
      <c r="B90" s="122"/>
      <c r="C90" s="64" t="s">
        <v>17</v>
      </c>
      <c r="D90" s="56" t="s">
        <v>55</v>
      </c>
      <c r="E90" s="56" t="s">
        <v>56</v>
      </c>
      <c r="F90" s="64" t="s">
        <v>57</v>
      </c>
      <c r="G90" s="56" t="s">
        <v>58</v>
      </c>
      <c r="H90" s="105" t="s">
        <v>123</v>
      </c>
      <c r="I90" s="91" t="s">
        <v>105</v>
      </c>
      <c r="J90" t="s">
        <v>105</v>
      </c>
      <c r="L90" t="s">
        <v>123</v>
      </c>
    </row>
    <row r="91" spans="2:12" ht="14.4" thickBot="1">
      <c r="B91" s="122"/>
      <c r="C91" s="76" t="s">
        <v>15</v>
      </c>
      <c r="D91" s="57" t="s">
        <v>59</v>
      </c>
      <c r="E91" s="57" t="s">
        <v>60</v>
      </c>
      <c r="F91" s="57" t="s">
        <v>61</v>
      </c>
      <c r="G91" s="57" t="s">
        <v>62</v>
      </c>
      <c r="H91" s="106" t="s">
        <v>124</v>
      </c>
      <c r="I91" s="92" t="s">
        <v>106</v>
      </c>
      <c r="J91" t="s">
        <v>106</v>
      </c>
      <c r="L91" t="s">
        <v>124</v>
      </c>
    </row>
    <row r="92" spans="2:12">
      <c r="B92" s="121" t="s">
        <v>10</v>
      </c>
      <c r="C92" s="73" t="s">
        <v>16</v>
      </c>
      <c r="D92" s="70">
        <v>7.9963755607604901</v>
      </c>
      <c r="E92" s="70">
        <v>9.9887447357177699</v>
      </c>
      <c r="F92" s="70">
        <v>8.6677227020263601</v>
      </c>
      <c r="G92" s="70">
        <v>9.3362369537353498</v>
      </c>
      <c r="H92" s="84">
        <v>10.967988014221101</v>
      </c>
      <c r="I92" s="99">
        <f>AVERAGE(D92:H92)</f>
        <v>9.3914135932922136</v>
      </c>
    </row>
    <row r="93" spans="2:12">
      <c r="B93" s="122"/>
      <c r="C93" s="64" t="s">
        <v>17</v>
      </c>
      <c r="D93" s="56" t="s">
        <v>63</v>
      </c>
      <c r="E93" s="56" t="s">
        <v>64</v>
      </c>
      <c r="F93" s="64" t="s">
        <v>65</v>
      </c>
      <c r="G93" s="56" t="s">
        <v>66</v>
      </c>
      <c r="H93" s="105" t="s">
        <v>125</v>
      </c>
      <c r="I93" s="91" t="s">
        <v>107</v>
      </c>
      <c r="J93" t="s">
        <v>107</v>
      </c>
      <c r="L93" t="s">
        <v>125</v>
      </c>
    </row>
    <row r="94" spans="2:12" ht="14.4" thickBot="1">
      <c r="B94" s="123"/>
      <c r="C94" s="77" t="s">
        <v>15</v>
      </c>
      <c r="D94" s="58" t="s">
        <v>67</v>
      </c>
      <c r="E94" s="58" t="s">
        <v>68</v>
      </c>
      <c r="F94" s="58" t="s">
        <v>69</v>
      </c>
      <c r="G94" s="58" t="s">
        <v>70</v>
      </c>
      <c r="H94" s="107" t="s">
        <v>126</v>
      </c>
      <c r="I94" s="93" t="s">
        <v>108</v>
      </c>
      <c r="J94" t="s">
        <v>108</v>
      </c>
      <c r="L94" t="s">
        <v>126</v>
      </c>
    </row>
    <row r="95" spans="2:12">
      <c r="B95" s="124" t="s">
        <v>11</v>
      </c>
      <c r="C95" s="74" t="s">
        <v>16</v>
      </c>
      <c r="D95" s="71">
        <v>13.3504085540771</v>
      </c>
      <c r="E95" s="71">
        <v>16.439559936523398</v>
      </c>
      <c r="F95" s="71">
        <v>14.5466594696044</v>
      </c>
      <c r="G95" s="71">
        <v>14.967103958129799</v>
      </c>
      <c r="H95" s="85">
        <v>17.756595611572202</v>
      </c>
      <c r="I95" s="100">
        <f>AVERAGE(D95:H95)</f>
        <v>15.41206550598138</v>
      </c>
    </row>
    <row r="96" spans="2:12">
      <c r="B96" s="125"/>
      <c r="C96" s="65" t="s">
        <v>17</v>
      </c>
      <c r="D96" s="59" t="s">
        <v>71</v>
      </c>
      <c r="E96" s="59" t="s">
        <v>72</v>
      </c>
      <c r="F96" s="65" t="s">
        <v>73</v>
      </c>
      <c r="G96" s="59" t="s">
        <v>74</v>
      </c>
      <c r="H96" s="108" t="s">
        <v>127</v>
      </c>
      <c r="I96" s="94" t="s">
        <v>109</v>
      </c>
      <c r="J96" t="s">
        <v>109</v>
      </c>
      <c r="L96" t="s">
        <v>127</v>
      </c>
    </row>
    <row r="97" spans="2:12" ht="14.4" thickBot="1">
      <c r="B97" s="126"/>
      <c r="C97" s="78" t="s">
        <v>15</v>
      </c>
      <c r="D97" s="60" t="s">
        <v>75</v>
      </c>
      <c r="E97" s="60" t="s">
        <v>76</v>
      </c>
      <c r="F97" s="60" t="s">
        <v>77</v>
      </c>
      <c r="G97" s="60" t="s">
        <v>78</v>
      </c>
      <c r="H97" s="109" t="s">
        <v>128</v>
      </c>
      <c r="I97" s="95" t="s">
        <v>110</v>
      </c>
      <c r="J97" t="s">
        <v>110</v>
      </c>
      <c r="L97" t="s">
        <v>128</v>
      </c>
    </row>
    <row r="98" spans="2:12">
      <c r="B98" s="124" t="s">
        <v>12</v>
      </c>
      <c r="C98" s="74" t="s">
        <v>16</v>
      </c>
      <c r="D98" s="71">
        <v>2.9608454704284601</v>
      </c>
      <c r="E98" s="71">
        <v>3.6760950088500901</v>
      </c>
      <c r="F98" s="71">
        <v>3.5584321022033598</v>
      </c>
      <c r="G98" s="71">
        <v>4.1255016326904297</v>
      </c>
      <c r="H98" s="85">
        <v>3.9935073852539</v>
      </c>
      <c r="I98" s="100">
        <f>AVERAGE(D98:H98)</f>
        <v>3.6628763198852483</v>
      </c>
    </row>
    <row r="99" spans="2:12">
      <c r="B99" s="125"/>
      <c r="C99" s="65" t="s">
        <v>17</v>
      </c>
      <c r="D99" s="59" t="s">
        <v>79</v>
      </c>
      <c r="E99" s="59" t="s">
        <v>80</v>
      </c>
      <c r="F99" s="65" t="s">
        <v>81</v>
      </c>
      <c r="G99" s="59" t="s">
        <v>82</v>
      </c>
      <c r="H99" s="108" t="s">
        <v>129</v>
      </c>
      <c r="I99" s="94" t="s">
        <v>111</v>
      </c>
      <c r="J99" t="s">
        <v>111</v>
      </c>
      <c r="L99" t="s">
        <v>129</v>
      </c>
    </row>
    <row r="100" spans="2:12" ht="14.4" thickBot="1">
      <c r="B100" s="126"/>
      <c r="C100" s="78" t="s">
        <v>15</v>
      </c>
      <c r="D100" s="60" t="s">
        <v>83</v>
      </c>
      <c r="E100" s="60" t="s">
        <v>84</v>
      </c>
      <c r="F100" s="60" t="s">
        <v>85</v>
      </c>
      <c r="G100" s="60" t="s">
        <v>86</v>
      </c>
      <c r="H100" s="109" t="s">
        <v>130</v>
      </c>
      <c r="I100" s="95" t="s">
        <v>112</v>
      </c>
      <c r="J100" t="s">
        <v>112</v>
      </c>
      <c r="L100" t="s">
        <v>130</v>
      </c>
    </row>
    <row r="101" spans="2:12">
      <c r="B101" s="127" t="s">
        <v>13</v>
      </c>
      <c r="C101" s="75" t="s">
        <v>16</v>
      </c>
      <c r="D101" s="72">
        <v>16.311254501342699</v>
      </c>
      <c r="E101" s="72">
        <v>20.115653991699201</v>
      </c>
      <c r="F101" s="72">
        <v>18.1050910949707</v>
      </c>
      <c r="G101" s="72">
        <v>19.092605590820298</v>
      </c>
      <c r="H101" s="86">
        <v>21.750102996826101</v>
      </c>
      <c r="I101" s="101">
        <f>AVERAGE(D101:H101)</f>
        <v>19.0749416351318</v>
      </c>
    </row>
    <row r="102" spans="2:12">
      <c r="B102" s="128"/>
      <c r="C102" s="66" t="s">
        <v>17</v>
      </c>
      <c r="D102" s="61" t="s">
        <v>87</v>
      </c>
      <c r="E102" s="61" t="s">
        <v>88</v>
      </c>
      <c r="F102" s="66" t="s">
        <v>89</v>
      </c>
      <c r="G102" s="61" t="s">
        <v>90</v>
      </c>
      <c r="H102" s="110" t="s">
        <v>131</v>
      </c>
      <c r="I102" s="96" t="s">
        <v>113</v>
      </c>
      <c r="J102" t="s">
        <v>113</v>
      </c>
      <c r="L102" t="s">
        <v>131</v>
      </c>
    </row>
    <row r="103" spans="2:12" ht="14.4" thickBot="1">
      <c r="B103" s="129"/>
      <c r="C103" s="79" t="s">
        <v>15</v>
      </c>
      <c r="D103" s="62" t="s">
        <v>91</v>
      </c>
      <c r="E103" s="62" t="s">
        <v>92</v>
      </c>
      <c r="F103" s="62" t="s">
        <v>93</v>
      </c>
      <c r="G103" s="62" t="s">
        <v>94</v>
      </c>
      <c r="H103" s="111" t="s">
        <v>132</v>
      </c>
      <c r="I103" s="97" t="s">
        <v>114</v>
      </c>
      <c r="J103" t="s">
        <v>114</v>
      </c>
      <c r="L103" t="s">
        <v>132</v>
      </c>
    </row>
  </sheetData>
  <mergeCells count="27">
    <mergeCell ref="B95:B97"/>
    <mergeCell ref="B98:B100"/>
    <mergeCell ref="B101:B103"/>
    <mergeCell ref="B77:B79"/>
    <mergeCell ref="B80:B82"/>
    <mergeCell ref="B83:B85"/>
    <mergeCell ref="B86:B88"/>
    <mergeCell ref="B89:B91"/>
    <mergeCell ref="B92:B94"/>
    <mergeCell ref="B58:B60"/>
    <mergeCell ref="B61:B63"/>
    <mergeCell ref="B64:B66"/>
    <mergeCell ref="B67:B69"/>
    <mergeCell ref="B70:B72"/>
    <mergeCell ref="O34:O42"/>
    <mergeCell ref="U34:U42"/>
    <mergeCell ref="B46:B48"/>
    <mergeCell ref="B49:B51"/>
    <mergeCell ref="B52:B54"/>
    <mergeCell ref="B55:B57"/>
    <mergeCell ref="B1:J1"/>
    <mergeCell ref="B3:J3"/>
    <mergeCell ref="B9:J9"/>
    <mergeCell ref="B15:J15"/>
    <mergeCell ref="B21:J21"/>
    <mergeCell ref="C34:C42"/>
    <mergeCell ref="I34:I4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Li</dc:creator>
  <cp:lastModifiedBy>Yang Li</cp:lastModifiedBy>
  <dcterms:created xsi:type="dcterms:W3CDTF">2024-01-03T15:09:45Z</dcterms:created>
  <dcterms:modified xsi:type="dcterms:W3CDTF">2024-04-24T13:51:07Z</dcterms:modified>
</cp:coreProperties>
</file>