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3E5C1E81-7346-431F-A004-4FE7CDAF3281}" xr6:coauthVersionLast="47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" i="1" l="1"/>
  <c r="AN8" i="1"/>
  <c r="AM8" i="1"/>
  <c r="AA8" i="1"/>
  <c r="Z8" i="1"/>
  <c r="Y8" i="1"/>
  <c r="X8" i="1"/>
  <c r="W8" i="1"/>
  <c r="O4" i="1" l="1"/>
  <c r="N4" i="1"/>
  <c r="M4" i="1"/>
  <c r="AL8" i="1" l="1"/>
  <c r="AK8" i="1"/>
  <c r="AJ8" i="1"/>
  <c r="AI8" i="1"/>
  <c r="AG8" i="1"/>
  <c r="AF8" i="1"/>
  <c r="AE8" i="1"/>
  <c r="AD8" i="1"/>
  <c r="U8" i="1"/>
  <c r="T8" i="1"/>
  <c r="S8" i="1"/>
  <c r="R8" i="1"/>
  <c r="Q8" i="1"/>
  <c r="AS8" i="1"/>
  <c r="AU8" i="1"/>
  <c r="AT8" i="1"/>
  <c r="L8" i="1"/>
  <c r="K8" i="1"/>
  <c r="J8" i="1"/>
  <c r="I8" i="1"/>
  <c r="H8" i="1"/>
  <c r="G8" i="1"/>
  <c r="F8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U4" i="1"/>
  <c r="AT4" i="1"/>
  <c r="AS4" i="1"/>
  <c r="AR4" i="1"/>
  <c r="L4" i="1"/>
  <c r="K4" i="1"/>
  <c r="F4" i="1"/>
  <c r="I4" i="1" l="1"/>
  <c r="H4" i="1" l="1"/>
  <c r="G4" i="1"/>
  <c r="J4" i="1"/>
</calcChain>
</file>

<file path=xl/sharedStrings.xml><?xml version="1.0" encoding="utf-8"?>
<sst xmlns="http://schemas.openxmlformats.org/spreadsheetml/2006/main" count="132" uniqueCount="102">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</sst>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HFD.xlsx" TargetMode="External"/><Relationship Id="rId1" Type="http://schemas.openxmlformats.org/officeDocument/2006/relationships/externalLinkPath" Target="&#163;HF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1.74</v>
          </cell>
        </row>
        <row r="7">
          <cell r="C7">
            <v>205.7</v>
          </cell>
        </row>
        <row r="8">
          <cell r="C8">
            <v>357.91800000000001</v>
          </cell>
        </row>
        <row r="11">
          <cell r="C11">
            <v>49.8</v>
          </cell>
        </row>
        <row r="12">
          <cell r="C12">
            <v>308.11799999999999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44713</v>
          </cell>
        </row>
        <row r="34">
          <cell r="C34">
            <v>0.64957894736842103</v>
          </cell>
        </row>
        <row r="35">
          <cell r="C35">
            <v>0.26133031542056079</v>
          </cell>
        </row>
        <row r="36">
          <cell r="C36">
            <v>0.22496933411214953</v>
          </cell>
        </row>
        <row r="37">
          <cell r="C37">
            <v>4.6064092664092673</v>
          </cell>
        </row>
        <row r="38">
          <cell r="C38">
            <v>3.9654826254826259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X3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9" sqref="O9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20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10.85546875" style="2" bestFit="1" customWidth="1"/>
    <col min="45" max="46" width="9.140625" style="2"/>
    <col min="47" max="47" width="19.140625" style="2" bestFit="1" customWidth="1"/>
    <col min="48" max="48" width="9.140625" style="1"/>
    <col min="49" max="49" width="21.140625" style="2" bestFit="1" customWidth="1"/>
    <col min="50" max="50" width="18.5703125" style="2" bestFit="1" customWidth="1"/>
    <col min="51" max="16384" width="9.140625" style="1"/>
  </cols>
  <sheetData>
    <row r="1" spans="2:50" ht="15" customHeight="1" x14ac:dyDescent="0.2">
      <c r="F1" s="29" t="s">
        <v>44</v>
      </c>
      <c r="G1" s="29"/>
      <c r="H1" s="29"/>
      <c r="I1" s="29"/>
      <c r="J1" s="29"/>
      <c r="W1" s="29" t="s">
        <v>23</v>
      </c>
      <c r="X1" s="29"/>
      <c r="Y1" s="29"/>
      <c r="Z1" s="29"/>
      <c r="AA1" s="29"/>
      <c r="AB1" s="29"/>
      <c r="AC1" s="2"/>
      <c r="AI1" s="14"/>
      <c r="AJ1" s="14"/>
      <c r="AK1" s="14"/>
      <c r="AL1" s="14"/>
      <c r="AM1" s="14"/>
      <c r="AN1" s="14"/>
      <c r="AO1" s="14"/>
      <c r="AP1" s="14"/>
      <c r="AR1" s="15"/>
    </row>
    <row r="2" spans="2:50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1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39</v>
      </c>
      <c r="AS2" s="7" t="s">
        <v>40</v>
      </c>
      <c r="AT2" s="7" t="s">
        <v>41</v>
      </c>
      <c r="AU2" s="7" t="s">
        <v>42</v>
      </c>
      <c r="AW2" s="7" t="s">
        <v>46</v>
      </c>
      <c r="AX2" s="7" t="s">
        <v>43</v>
      </c>
    </row>
    <row r="4" spans="2:50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20">
        <f>'[1]Financial Model'!$AH$32</f>
        <v>9.7255299689414816</v>
      </c>
      <c r="N4" s="22">
        <f>'[1]Financial Model'!$AH$34</f>
        <v>0.69584996581308856</v>
      </c>
      <c r="O4" s="22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[1]Main!$C$29</f>
        <v>39484</v>
      </c>
      <c r="AS4" s="2">
        <f>[1]Main!$C$24</f>
        <v>1978</v>
      </c>
      <c r="AT4" s="2">
        <f>[1]Main!$C$25</f>
        <v>2014</v>
      </c>
      <c r="AU4" s="2" t="str">
        <f>[1]Main!$C$23</f>
        <v>Luxembourg/Liverpool</v>
      </c>
      <c r="AW4" s="2" t="s">
        <v>47</v>
      </c>
      <c r="AX4" s="2" t="s">
        <v>45</v>
      </c>
    </row>
    <row r="8" spans="2:50" x14ac:dyDescent="0.2">
      <c r="B8" s="8" t="s">
        <v>51</v>
      </c>
      <c r="C8" s="1" t="s">
        <v>54</v>
      </c>
      <c r="E8" s="2" t="s">
        <v>16</v>
      </c>
      <c r="F8" s="10">
        <f>[2]Main!$C$6</f>
        <v>1.74</v>
      </c>
      <c r="G8" s="11">
        <f>[2]Main!$C$7</f>
        <v>205.7</v>
      </c>
      <c r="H8" s="11">
        <f>[2]Main!$C$8</f>
        <v>357.91800000000001</v>
      </c>
      <c r="I8" s="11">
        <f>[2]Main!$C$11</f>
        <v>49.8</v>
      </c>
      <c r="J8" s="11">
        <f>[2]Main!$C$12</f>
        <v>308.11799999999999</v>
      </c>
      <c r="K8" s="2" t="str">
        <f>[2]Main!$C$29</f>
        <v>FY22</v>
      </c>
      <c r="L8" s="19">
        <f>[2]Main!$D$29</f>
        <v>44713</v>
      </c>
      <c r="Q8" s="18">
        <f>[2]Main!$C$34</f>
        <v>0.64957894736842103</v>
      </c>
      <c r="R8" s="18">
        <f>[2]Main!$C$35</f>
        <v>0.26133031542056079</v>
      </c>
      <c r="S8" s="18">
        <f>[2]Main!$C$36</f>
        <v>0.22496933411214953</v>
      </c>
      <c r="T8" s="18">
        <f>[2]Main!$C$37</f>
        <v>4.6064092664092673</v>
      </c>
      <c r="U8" s="18">
        <f>[2]Main!$C$38</f>
        <v>3.9654826254826259</v>
      </c>
      <c r="W8" s="15">
        <f>'[2]Financial Model'!$Z$12</f>
        <v>77.699999999999989</v>
      </c>
      <c r="X8" s="15">
        <f>'[2]Financial Model'!$Y$12</f>
        <v>53.2</v>
      </c>
      <c r="Y8" s="15">
        <f>'[2]Financial Model'!$X$12</f>
        <v>17.499999999999886</v>
      </c>
      <c r="Z8" s="15">
        <f>'[2]Financial Model'!$W$12</f>
        <v>41.899999999999864</v>
      </c>
      <c r="AA8" s="15">
        <f>'[2]Financial Model'!$V$12</f>
        <v>54.699999999999953</v>
      </c>
      <c r="AB8" s="15">
        <f>'[2]Financial Model'!$U$12</f>
        <v>56.400000000000048</v>
      </c>
      <c r="AD8" s="14">
        <f>'[2]Financial Model'!$Z$19</f>
        <v>0.52694217289719625</v>
      </c>
      <c r="AE8" s="14">
        <f>'[2]Financial Model'!$Z$20</f>
        <v>7.878212616822429E-2</v>
      </c>
      <c r="AF8" s="14">
        <f>'[2]Financial Model'!$Z$21</f>
        <v>5.6731892523364483E-2</v>
      </c>
      <c r="AG8" s="14">
        <f>'[2]Financial Model'!$Z$22</f>
        <v>0.19565217391304351</v>
      </c>
      <c r="AI8" s="14">
        <f>'[2]Financial Model'!$Z$16</f>
        <v>5.9815832237096522E-2</v>
      </c>
      <c r="AJ8" s="14">
        <f>'[2]Financial Model'!$Z$16</f>
        <v>5.9815832237096522E-2</v>
      </c>
      <c r="AK8" s="14">
        <f>'[2]Financial Model'!$Y$16</f>
        <v>0.11877759501341889</v>
      </c>
      <c r="AL8" s="14">
        <f>'[2]Financial Model'!$X$16</f>
        <v>1.4491480765852716E-2</v>
      </c>
      <c r="AM8" s="14">
        <f>'[2]Financial Model'!$W$16</f>
        <v>3.0834287727954379E-3</v>
      </c>
      <c r="AN8" s="14">
        <f>'[2]Financial Model'!$V$16</f>
        <v>3.6621004566209869E-2</v>
      </c>
      <c r="AS8" s="2">
        <f>[2]Main!$C$24</f>
        <v>1892</v>
      </c>
      <c r="AT8" s="2">
        <f>[2]Main!$C$25</f>
        <v>2004</v>
      </c>
      <c r="AU8" s="2" t="str">
        <f>[2]Main!$C$23</f>
        <v>Redditch, UK</v>
      </c>
      <c r="AW8" s="2" t="s">
        <v>52</v>
      </c>
      <c r="AX8" s="2" t="s">
        <v>53</v>
      </c>
    </row>
    <row r="14" spans="2:50" s="23" customFormat="1" x14ac:dyDescent="0.2">
      <c r="D14" s="24"/>
      <c r="E14" s="24"/>
      <c r="F14" s="25"/>
      <c r="G14" s="26"/>
      <c r="H14" s="26"/>
      <c r="I14" s="26"/>
      <c r="J14" s="26"/>
      <c r="K14" s="24"/>
      <c r="L14" s="24"/>
      <c r="M14" s="27"/>
      <c r="N14" s="28"/>
      <c r="O14" s="28"/>
      <c r="Q14" s="24"/>
      <c r="R14" s="24"/>
      <c r="S14" s="24"/>
      <c r="T14" s="24"/>
      <c r="U14" s="24"/>
      <c r="W14" s="24"/>
      <c r="X14" s="24"/>
      <c r="Y14" s="24"/>
      <c r="Z14" s="24"/>
      <c r="AA14" s="24"/>
      <c r="AB14" s="24"/>
      <c r="AD14" s="24"/>
      <c r="AE14" s="24"/>
      <c r="AF14" s="24"/>
      <c r="AG14" s="24"/>
      <c r="AI14" s="24"/>
      <c r="AJ14" s="24"/>
      <c r="AK14" s="24"/>
      <c r="AL14" s="24"/>
      <c r="AM14" s="24"/>
      <c r="AN14" s="24"/>
      <c r="AO14" s="24"/>
      <c r="AP14" s="24"/>
      <c r="AR14" s="24"/>
      <c r="AS14" s="24"/>
      <c r="AT14" s="24"/>
      <c r="AU14" s="24"/>
      <c r="AW14" s="24"/>
      <c r="AX14" s="24"/>
    </row>
    <row r="15" spans="2:50" x14ac:dyDescent="0.2">
      <c r="B15" s="1" t="s">
        <v>55</v>
      </c>
      <c r="C15" s="1" t="s">
        <v>56</v>
      </c>
      <c r="E15" s="2" t="s">
        <v>16</v>
      </c>
      <c r="AX15" s="2" t="s">
        <v>72</v>
      </c>
    </row>
    <row r="16" spans="2:50" x14ac:dyDescent="0.2">
      <c r="B16" s="1" t="s">
        <v>61</v>
      </c>
      <c r="C16" s="1" t="s">
        <v>62</v>
      </c>
      <c r="E16" s="2" t="s">
        <v>16</v>
      </c>
      <c r="AX16" s="2" t="s">
        <v>72</v>
      </c>
    </row>
    <row r="17" spans="2:50" x14ac:dyDescent="0.2">
      <c r="B17" s="1" t="s">
        <v>75</v>
      </c>
      <c r="C17" s="1" t="s">
        <v>76</v>
      </c>
      <c r="E17" s="2" t="s">
        <v>16</v>
      </c>
      <c r="AX17" s="2" t="s">
        <v>77</v>
      </c>
    </row>
    <row r="18" spans="2:50" x14ac:dyDescent="0.2">
      <c r="B18" s="1" t="s">
        <v>57</v>
      </c>
      <c r="C18" s="1" t="s">
        <v>58</v>
      </c>
      <c r="E18" s="2" t="s">
        <v>16</v>
      </c>
      <c r="AW18" s="2" t="s">
        <v>52</v>
      </c>
      <c r="AX18" s="2" t="s">
        <v>71</v>
      </c>
    </row>
    <row r="19" spans="2:50" x14ac:dyDescent="0.2">
      <c r="B19" s="1" t="s">
        <v>59</v>
      </c>
      <c r="C19" s="1" t="s">
        <v>60</v>
      </c>
      <c r="E19" s="2" t="s">
        <v>16</v>
      </c>
      <c r="AX19" s="2" t="s">
        <v>70</v>
      </c>
    </row>
    <row r="20" spans="2:50" x14ac:dyDescent="0.2">
      <c r="B20" s="1" t="s">
        <v>63</v>
      </c>
      <c r="C20" s="1" t="s">
        <v>64</v>
      </c>
      <c r="E20" s="2" t="s">
        <v>16</v>
      </c>
      <c r="AX20" s="2" t="s">
        <v>73</v>
      </c>
    </row>
    <row r="21" spans="2:50" x14ac:dyDescent="0.2">
      <c r="B21" s="1" t="s">
        <v>65</v>
      </c>
      <c r="C21" s="1" t="s">
        <v>66</v>
      </c>
      <c r="E21" s="2" t="s">
        <v>16</v>
      </c>
      <c r="AW21" s="2" t="s">
        <v>47</v>
      </c>
      <c r="AX21" s="2" t="s">
        <v>74</v>
      </c>
    </row>
    <row r="22" spans="2:50" x14ac:dyDescent="0.2">
      <c r="B22" s="1" t="s">
        <v>67</v>
      </c>
      <c r="C22" s="1" t="s">
        <v>68</v>
      </c>
      <c r="E22" s="2" t="s">
        <v>16</v>
      </c>
      <c r="AW22" s="2" t="s">
        <v>52</v>
      </c>
      <c r="AX22" s="2" t="s">
        <v>69</v>
      </c>
    </row>
    <row r="23" spans="2:50" x14ac:dyDescent="0.2">
      <c r="B23" s="1" t="s">
        <v>95</v>
      </c>
      <c r="C23" s="1" t="s">
        <v>96</v>
      </c>
      <c r="E23" s="2" t="s">
        <v>16</v>
      </c>
      <c r="AW23" s="2" t="s">
        <v>52</v>
      </c>
      <c r="AX23" s="2" t="s">
        <v>69</v>
      </c>
    </row>
    <row r="24" spans="2:50" x14ac:dyDescent="0.2">
      <c r="B24" s="1" t="s">
        <v>98</v>
      </c>
      <c r="C24" s="1" t="s">
        <v>99</v>
      </c>
      <c r="E24" s="2" t="s">
        <v>16</v>
      </c>
      <c r="AW24" s="2" t="s">
        <v>52</v>
      </c>
      <c r="AX24" s="2" t="s">
        <v>69</v>
      </c>
    </row>
    <row r="25" spans="2:50" x14ac:dyDescent="0.2">
      <c r="B25" s="1" t="s">
        <v>91</v>
      </c>
      <c r="C25" s="1" t="s">
        <v>93</v>
      </c>
      <c r="E25" s="2" t="s">
        <v>16</v>
      </c>
      <c r="AW25" s="2" t="s">
        <v>47</v>
      </c>
      <c r="AX25" s="2" t="s">
        <v>97</v>
      </c>
    </row>
    <row r="26" spans="2:50" x14ac:dyDescent="0.2">
      <c r="B26" s="1" t="s">
        <v>92</v>
      </c>
      <c r="C26" s="1" t="s">
        <v>94</v>
      </c>
      <c r="E26" s="2" t="s">
        <v>16</v>
      </c>
      <c r="AW26" s="2" t="s">
        <v>47</v>
      </c>
      <c r="AX26" s="2" t="s">
        <v>97</v>
      </c>
    </row>
    <row r="27" spans="2:50" x14ac:dyDescent="0.2">
      <c r="B27" s="1" t="s">
        <v>100</v>
      </c>
      <c r="C27" s="1" t="s">
        <v>101</v>
      </c>
      <c r="E27" s="2" t="s">
        <v>16</v>
      </c>
    </row>
    <row r="31" spans="2:50" x14ac:dyDescent="0.2">
      <c r="B31" s="1" t="s">
        <v>78</v>
      </c>
      <c r="C31" s="1" t="s">
        <v>79</v>
      </c>
      <c r="E31" s="2" t="s">
        <v>80</v>
      </c>
      <c r="AX31" s="2" t="s">
        <v>90</v>
      </c>
    </row>
    <row r="32" spans="2:50" x14ac:dyDescent="0.2">
      <c r="B32" s="1" t="s">
        <v>81</v>
      </c>
      <c r="C32" s="1" t="s">
        <v>82</v>
      </c>
      <c r="E32" s="2" t="s">
        <v>80</v>
      </c>
      <c r="AW32" s="2" t="s">
        <v>47</v>
      </c>
    </row>
    <row r="33" spans="2:50" x14ac:dyDescent="0.2">
      <c r="B33" s="1" t="s">
        <v>83</v>
      </c>
      <c r="C33" s="1" t="s">
        <v>84</v>
      </c>
      <c r="E33" s="2" t="s">
        <v>80</v>
      </c>
    </row>
    <row r="34" spans="2:50" x14ac:dyDescent="0.2">
      <c r="B34" s="1" t="s">
        <v>85</v>
      </c>
      <c r="C34" s="1" t="s">
        <v>86</v>
      </c>
      <c r="E34" s="2" t="s">
        <v>80</v>
      </c>
    </row>
    <row r="35" spans="2:50" x14ac:dyDescent="0.2">
      <c r="B35" s="1" t="s">
        <v>87</v>
      </c>
      <c r="C35" s="1" t="s">
        <v>88</v>
      </c>
      <c r="E35" s="2" t="s">
        <v>80</v>
      </c>
      <c r="AX35" s="2" t="s">
        <v>89</v>
      </c>
    </row>
  </sheetData>
  <mergeCells count="2">
    <mergeCell ref="F1:J1"/>
    <mergeCell ref="W1:AB1"/>
  </mergeCells>
  <hyperlinks>
    <hyperlink ref="B4" r:id="rId1" xr:uid="{2FEDECAA-4E87-41A8-B236-E74A6399BE44}"/>
    <hyperlink ref="B8" r:id="rId2" xr:uid="{65437FD1-BB48-4C4C-9B54-AD9D9DFFBA9B}"/>
  </hyperlinks>
  <pageMargins left="0.7" right="0.7" top="0.75" bottom="0.75" header="0.3" footer="0.3"/>
  <pageSetup paperSize="125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2023-08-22T11:25:41Z</dcterms:created>
  <dcterms:modified xsi:type="dcterms:W3CDTF">2023-08-29T23:46:34Z</dcterms:modified>
</cp:coreProperties>
</file>