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9545C41-C002-40E7-852F-CD1A9AB29085}" xr6:coauthVersionLast="36" xr6:coauthVersionMax="47" xr10:uidLastSave="{00000000-0000-0000-0000-000000000000}"/>
  <bookViews>
    <workbookView xWindow="0" yWindow="495" windowWidth="33525" windowHeight="18900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2" l="1"/>
  <c r="I80" i="2"/>
  <c r="G80" i="2"/>
  <c r="E80" i="2"/>
  <c r="C80" i="2"/>
  <c r="K73" i="2"/>
  <c r="J73" i="2"/>
  <c r="I73" i="2"/>
  <c r="H73" i="2"/>
  <c r="G73" i="2"/>
  <c r="F73" i="2"/>
  <c r="E73" i="2"/>
  <c r="D73" i="2"/>
  <c r="C73" i="2"/>
  <c r="T72" i="2"/>
  <c r="T80" i="2" s="1"/>
  <c r="S72" i="2"/>
  <c r="S80" i="2" s="1"/>
  <c r="R72" i="2"/>
  <c r="R80" i="2" s="1"/>
  <c r="Q72" i="2"/>
  <c r="Q80" i="2" s="1"/>
  <c r="T71" i="2"/>
  <c r="S71" i="2"/>
  <c r="R71" i="2"/>
  <c r="Q71" i="2"/>
  <c r="K76" i="2" l="1"/>
  <c r="K77" i="2" s="1"/>
  <c r="I76" i="2"/>
  <c r="I77" i="2" s="1"/>
  <c r="G76" i="2"/>
  <c r="G77" i="2" s="1"/>
  <c r="E76" i="2"/>
  <c r="E77" i="2" s="1"/>
  <c r="C77" i="2"/>
  <c r="C76" i="2"/>
  <c r="C9" i="1" l="1"/>
  <c r="K65" i="2"/>
  <c r="K64" i="2"/>
  <c r="K66" i="2" s="1"/>
  <c r="K69" i="2" s="1"/>
  <c r="K49" i="2"/>
  <c r="K59" i="2" s="1"/>
  <c r="K62" i="2" s="1"/>
  <c r="K39" i="2"/>
  <c r="K43" i="2" s="1"/>
  <c r="K71" i="2" l="1"/>
  <c r="K72" i="2" s="1"/>
  <c r="C34" i="1" s="1"/>
  <c r="K68" i="2"/>
  <c r="K30" i="2"/>
  <c r="K26" i="2"/>
  <c r="K6" i="2"/>
  <c r="K7" i="2" s="1"/>
  <c r="Q3" i="2"/>
  <c r="R26" i="2" s="1"/>
  <c r="U3" i="2"/>
  <c r="V3" i="2" s="1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U6" i="2" l="1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W3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X3" i="2"/>
  <c r="Q15" i="2" l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17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C69" i="2" s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G69" i="2" s="1"/>
  <c r="R66" i="2"/>
  <c r="R69" i="2" s="1"/>
  <c r="E66" i="2"/>
  <c r="E69" i="2" s="1"/>
  <c r="Q66" i="2"/>
  <c r="Q69" i="2" s="1"/>
  <c r="I66" i="2"/>
  <c r="I69" i="2" s="1"/>
  <c r="X17" i="2" l="1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E59" i="2"/>
  <c r="E71" i="2"/>
  <c r="E72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62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C62" i="2" l="1"/>
  <c r="G59" i="2"/>
  <c r="G71" i="2" s="1"/>
  <c r="G72" i="2" s="1"/>
  <c r="I59" i="2"/>
  <c r="I71" i="2" s="1"/>
  <c r="I72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F64" i="2"/>
  <c r="D64" i="2"/>
  <c r="J66" i="2"/>
  <c r="J69" i="2" s="1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T39" i="2"/>
  <c r="G62" i="2" l="1"/>
  <c r="H71" i="2"/>
  <c r="H72" i="2" s="1"/>
  <c r="I62" i="2"/>
  <c r="T43" i="2"/>
  <c r="J43" i="2" s="1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49" i="2"/>
  <c r="D3" i="2"/>
  <c r="J26" i="2"/>
  <c r="J27" i="2"/>
  <c r="H27" i="2"/>
  <c r="G21" i="2"/>
  <c r="I27" i="2"/>
  <c r="G22" i="2"/>
  <c r="I7" i="2"/>
  <c r="C18" i="2" l="1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Q62" i="2"/>
  <c r="D62" i="2" s="1"/>
  <c r="D59" i="2"/>
  <c r="D71" i="2" s="1"/>
  <c r="D72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4" i="2"/>
  <c r="D23" i="2"/>
  <c r="D18" i="2"/>
  <c r="L23" i="2" l="1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L27" i="2" s="1"/>
  <c r="AH18" i="2"/>
  <c r="AH23" i="2"/>
  <c r="L19" i="2"/>
  <c r="L18" i="2" s="1"/>
</calcChain>
</file>

<file path=xl/sharedStrings.xml><?xml version="1.0" encoding="utf-8"?>
<sst xmlns="http://schemas.openxmlformats.org/spreadsheetml/2006/main" count="390" uniqueCount="194">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</sst>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4"/>
  <sheetViews>
    <sheetView tabSelected="1" topLeftCell="A4" workbookViewId="0">
      <selection activeCell="P11" sqref="P11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49" t="s">
        <v>8</v>
      </c>
      <c r="C5" s="150"/>
      <c r="D5" s="151"/>
      <c r="I5" s="146" t="s">
        <v>129</v>
      </c>
      <c r="J5" s="147"/>
      <c r="K5" s="147"/>
      <c r="L5" s="147"/>
      <c r="M5" s="147"/>
      <c r="N5" s="147"/>
      <c r="O5" s="147"/>
      <c r="P5" s="147"/>
      <c r="Q5" s="148"/>
    </row>
    <row r="6" spans="2:17" x14ac:dyDescent="0.25">
      <c r="B6" s="6" t="s">
        <v>0</v>
      </c>
      <c r="C6" s="69">
        <v>0.96050000000000002</v>
      </c>
      <c r="D6" s="3"/>
      <c r="I6" s="14" t="s">
        <v>192</v>
      </c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29" t="s">
        <v>193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390.84214180800001</v>
      </c>
      <c r="D8" s="3"/>
      <c r="I8" s="13"/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f>299.5*D13</f>
        <v>263.56</v>
      </c>
      <c r="D9" s="45" t="s">
        <v>136</v>
      </c>
      <c r="I9" s="14" t="s">
        <v>146</v>
      </c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0</v>
      </c>
      <c r="D10" s="45" t="s">
        <v>136</v>
      </c>
      <c r="I10" s="29" t="s">
        <v>150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263.56</v>
      </c>
      <c r="D11" s="3"/>
      <c r="I11" s="13"/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127.28214180800001</v>
      </c>
      <c r="D12" s="4"/>
      <c r="I12" s="14" t="s">
        <v>143</v>
      </c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52" t="s">
        <v>132</v>
      </c>
      <c r="C13" s="153"/>
      <c r="D13" s="85">
        <v>0.88</v>
      </c>
      <c r="I13" s="30" t="s">
        <v>141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30" t="s">
        <v>142</v>
      </c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30" t="s">
        <v>144</v>
      </c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49" t="s">
        <v>9</v>
      </c>
      <c r="C16" s="150"/>
      <c r="D16" s="151"/>
      <c r="I16" s="87" t="s">
        <v>145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5">
      <c r="B17" s="5" t="s">
        <v>33</v>
      </c>
      <c r="C17" s="160" t="s">
        <v>59</v>
      </c>
      <c r="D17" s="161"/>
      <c r="I17" s="13"/>
      <c r="J17" s="9"/>
      <c r="K17" s="19"/>
      <c r="L17" s="19"/>
      <c r="M17" s="19"/>
      <c r="N17" s="19"/>
      <c r="O17" s="19"/>
      <c r="P17" s="9"/>
      <c r="Q17" s="10"/>
    </row>
    <row r="18" spans="2:19" x14ac:dyDescent="0.25">
      <c r="B18" s="5" t="s">
        <v>34</v>
      </c>
      <c r="C18" s="160" t="s">
        <v>60</v>
      </c>
      <c r="D18" s="161"/>
      <c r="F18" s="25" t="s">
        <v>106</v>
      </c>
      <c r="I18" s="14" t="s">
        <v>139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5">
      <c r="B19" s="5" t="s">
        <v>35</v>
      </c>
      <c r="C19" s="160" t="s">
        <v>61</v>
      </c>
      <c r="D19" s="161"/>
      <c r="F19" t="s">
        <v>107</v>
      </c>
      <c r="I19" s="30" t="s">
        <v>140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5">
      <c r="B20" s="5"/>
      <c r="C20" s="158"/>
      <c r="D20" s="159"/>
      <c r="F20" t="s">
        <v>108</v>
      </c>
      <c r="I20" s="13"/>
      <c r="J20" s="9"/>
      <c r="K20" s="19"/>
      <c r="L20" s="19"/>
      <c r="M20" s="19"/>
      <c r="N20" s="19"/>
      <c r="O20" s="19"/>
      <c r="P20" s="9"/>
      <c r="Q20" s="10"/>
    </row>
    <row r="21" spans="2:19" x14ac:dyDescent="0.25">
      <c r="B21" s="27" t="s">
        <v>36</v>
      </c>
      <c r="C21" s="156" t="s">
        <v>62</v>
      </c>
      <c r="D21" s="157"/>
      <c r="I21" s="14" t="s">
        <v>138</v>
      </c>
      <c r="J21" s="9"/>
      <c r="K21" s="19"/>
      <c r="L21" s="19"/>
      <c r="M21" s="19"/>
      <c r="N21" s="19"/>
      <c r="O21" s="19"/>
      <c r="P21" s="9"/>
      <c r="Q21" s="10"/>
      <c r="S21" s="145" t="s">
        <v>190</v>
      </c>
    </row>
    <row r="22" spans="2:19" x14ac:dyDescent="0.25">
      <c r="I22" s="29" t="s">
        <v>137</v>
      </c>
      <c r="J22" s="9"/>
      <c r="K22" s="19"/>
      <c r="L22" s="19"/>
      <c r="M22" s="19"/>
      <c r="N22" s="19"/>
      <c r="O22" s="19"/>
      <c r="P22" s="9"/>
      <c r="Q22" s="10"/>
      <c r="S22" s="145" t="s">
        <v>191</v>
      </c>
    </row>
    <row r="23" spans="2:19" x14ac:dyDescent="0.25">
      <c r="I23" s="13"/>
      <c r="J23" s="9"/>
      <c r="K23" s="19"/>
      <c r="L23" s="19"/>
      <c r="M23" s="19"/>
      <c r="N23" s="19"/>
      <c r="O23" s="19"/>
      <c r="P23" s="9"/>
      <c r="Q23" s="10"/>
    </row>
    <row r="24" spans="2:19" x14ac:dyDescent="0.25">
      <c r="B24" s="149" t="s">
        <v>151</v>
      </c>
      <c r="C24" s="150"/>
      <c r="D24" s="151"/>
      <c r="I24" s="14" t="s">
        <v>127</v>
      </c>
      <c r="J24" s="9"/>
      <c r="K24" s="19"/>
      <c r="L24" s="19"/>
      <c r="M24" s="19"/>
      <c r="N24" s="19"/>
      <c r="O24" s="19"/>
      <c r="P24" s="9"/>
      <c r="Q24" s="10"/>
    </row>
    <row r="25" spans="2:19" x14ac:dyDescent="0.25">
      <c r="B25" s="106" t="s">
        <v>154</v>
      </c>
      <c r="C25" s="160" t="s">
        <v>156</v>
      </c>
      <c r="D25" s="161"/>
      <c r="I25" s="35" t="s">
        <v>128</v>
      </c>
      <c r="J25" s="9"/>
      <c r="K25" s="19"/>
      <c r="L25" s="19"/>
      <c r="M25" s="19"/>
      <c r="N25" s="19"/>
      <c r="O25" s="19"/>
      <c r="P25" s="9"/>
      <c r="Q25" s="10"/>
    </row>
    <row r="26" spans="2:19" x14ac:dyDescent="0.25">
      <c r="B26" s="106" t="s">
        <v>155</v>
      </c>
      <c r="C26" s="160">
        <v>1997</v>
      </c>
      <c r="D26" s="161"/>
      <c r="I26" s="29" t="s">
        <v>130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5">
      <c r="B27" s="106"/>
      <c r="C27" s="95"/>
      <c r="D27" s="96"/>
      <c r="I27" s="29" t="s">
        <v>131</v>
      </c>
      <c r="J27" s="9"/>
      <c r="K27" s="19"/>
      <c r="L27" s="19"/>
      <c r="M27" s="19"/>
      <c r="N27" s="19"/>
      <c r="O27" s="19"/>
      <c r="P27" s="9"/>
      <c r="Q27" s="10"/>
    </row>
    <row r="28" spans="2:19" x14ac:dyDescent="0.25">
      <c r="B28" s="106"/>
      <c r="C28" s="95"/>
      <c r="D28" s="96"/>
      <c r="I28" s="13"/>
      <c r="J28" s="9"/>
      <c r="K28" s="19"/>
      <c r="L28" s="19"/>
      <c r="M28" s="19"/>
      <c r="N28" s="19"/>
      <c r="O28" s="19"/>
      <c r="P28" s="9"/>
      <c r="Q28" s="10"/>
    </row>
    <row r="29" spans="2:19" x14ac:dyDescent="0.25">
      <c r="B29" s="106"/>
      <c r="C29" s="95"/>
      <c r="D29" s="96"/>
      <c r="I29" s="8" t="s">
        <v>10</v>
      </c>
      <c r="J29" s="9"/>
      <c r="K29" s="19"/>
      <c r="L29" s="19"/>
      <c r="M29" s="19"/>
      <c r="N29" s="19"/>
      <c r="O29" s="19"/>
      <c r="P29" s="9"/>
      <c r="Q29" s="10"/>
    </row>
    <row r="30" spans="2:19" x14ac:dyDescent="0.25">
      <c r="B30" s="107" t="s">
        <v>152</v>
      </c>
      <c r="C30" s="162" t="s">
        <v>153</v>
      </c>
      <c r="D30" s="163"/>
      <c r="I30" s="11" t="s">
        <v>11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5">
      <c r="I31" s="12" t="s">
        <v>12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5">
      <c r="I32" s="13"/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49" t="s">
        <v>186</v>
      </c>
      <c r="C33" s="150"/>
      <c r="D33" s="151"/>
      <c r="I33" s="14" t="s">
        <v>13</v>
      </c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54">
        <f>C6/('Financial Model'!K72*Main!D13)</f>
        <v>1.4207894993892867</v>
      </c>
      <c r="D34" s="155"/>
      <c r="I34" s="35" t="s">
        <v>63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54">
        <f>C6/('Financial Model'!T18*D13)</f>
        <v>5.883254324358421</v>
      </c>
      <c r="D35" s="155"/>
      <c r="I35" s="29" t="s">
        <v>64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I36" s="12"/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I37" s="14" t="s">
        <v>14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I38" s="15" t="s">
        <v>15</v>
      </c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I39" s="12" t="s">
        <v>16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I40" s="12" t="s">
        <v>17</v>
      </c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I41" s="12"/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I42" s="8" t="s">
        <v>18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6" t="s">
        <v>19</v>
      </c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2" t="s">
        <v>20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5" t="s">
        <v>21</v>
      </c>
      <c r="J45" s="9"/>
      <c r="K45" s="19"/>
      <c r="L45" s="19"/>
      <c r="M45" s="19"/>
      <c r="N45" s="19"/>
      <c r="O45" s="19"/>
      <c r="P45" s="9"/>
      <c r="Q45" s="10"/>
    </row>
    <row r="46" spans="2:17" x14ac:dyDescent="0.25">
      <c r="I46" s="13"/>
      <c r="J46" s="9"/>
      <c r="K46" s="19"/>
      <c r="L46" s="19"/>
      <c r="M46" s="19"/>
      <c r="N46" s="19"/>
      <c r="O46" s="19"/>
      <c r="P46" s="9"/>
      <c r="Q46" s="10"/>
    </row>
    <row r="47" spans="2:17" x14ac:dyDescent="0.25">
      <c r="I47" s="17" t="s">
        <v>22</v>
      </c>
      <c r="J47" s="9"/>
      <c r="K47" s="19"/>
      <c r="L47" s="19"/>
      <c r="M47" s="19"/>
      <c r="N47" s="19"/>
      <c r="O47" s="19"/>
      <c r="P47" s="9"/>
      <c r="Q47" s="10"/>
    </row>
    <row r="48" spans="2:17" x14ac:dyDescent="0.25">
      <c r="I48" s="18" t="s">
        <v>23</v>
      </c>
      <c r="J48" s="19"/>
      <c r="K48" s="19"/>
      <c r="L48" s="19"/>
      <c r="M48" s="19"/>
      <c r="N48" s="19"/>
      <c r="O48" s="19"/>
      <c r="P48" s="9"/>
      <c r="Q48" s="10"/>
    </row>
    <row r="49" spans="9:17" x14ac:dyDescent="0.25">
      <c r="I49" s="18" t="s">
        <v>24</v>
      </c>
      <c r="J49" s="19"/>
      <c r="K49" s="19"/>
      <c r="L49" s="19"/>
      <c r="M49" s="19"/>
      <c r="N49" s="19"/>
      <c r="O49" s="19"/>
      <c r="P49" s="9"/>
      <c r="Q49" s="10"/>
    </row>
    <row r="50" spans="9:17" x14ac:dyDescent="0.25">
      <c r="I50" s="20" t="s">
        <v>25</v>
      </c>
      <c r="J50" s="19"/>
      <c r="K50" s="19"/>
      <c r="L50" s="19"/>
      <c r="M50" s="19"/>
      <c r="N50" s="19"/>
      <c r="O50" s="19"/>
      <c r="P50" s="9"/>
      <c r="Q50" s="10"/>
    </row>
    <row r="51" spans="9:17" x14ac:dyDescent="0.25">
      <c r="I51" s="18" t="s">
        <v>26</v>
      </c>
      <c r="J51" s="19"/>
      <c r="K51" s="19"/>
      <c r="L51" s="19"/>
      <c r="M51" s="19"/>
      <c r="N51" s="19"/>
      <c r="O51" s="19"/>
      <c r="P51" s="9"/>
      <c r="Q51" s="10"/>
    </row>
    <row r="52" spans="9:17" x14ac:dyDescent="0.25">
      <c r="I52" s="20"/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21" t="s">
        <v>27</v>
      </c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8" t="s">
        <v>38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30" t="s">
        <v>39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18"/>
      <c r="J56" s="1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28</v>
      </c>
      <c r="J57" s="19"/>
      <c r="K57" s="19"/>
      <c r="L57" s="19"/>
      <c r="M57" s="19"/>
      <c r="N57" s="19"/>
      <c r="O57" s="19"/>
      <c r="P57" s="9"/>
      <c r="Q57" s="10"/>
    </row>
    <row r="58" spans="9:17" x14ac:dyDescent="0.25">
      <c r="I58" s="28" t="s">
        <v>37</v>
      </c>
      <c r="J58" s="19"/>
      <c r="K58" s="19"/>
      <c r="L58" s="19"/>
      <c r="M58" s="19"/>
      <c r="N58" s="19"/>
      <c r="O58" s="19"/>
      <c r="P58" s="9"/>
      <c r="Q58" s="10"/>
    </row>
    <row r="59" spans="9:17" x14ac:dyDescent="0.25">
      <c r="I59" s="18"/>
      <c r="J59" s="9"/>
      <c r="K59" s="19"/>
      <c r="L59" s="19"/>
      <c r="M59" s="19"/>
      <c r="N59" s="19"/>
      <c r="O59" s="19"/>
      <c r="P59" s="9"/>
      <c r="Q59" s="10"/>
    </row>
    <row r="60" spans="9:17" x14ac:dyDescent="0.25">
      <c r="I60" s="21" t="s">
        <v>29</v>
      </c>
      <c r="J60" s="9"/>
      <c r="K60" s="19"/>
      <c r="L60" s="19"/>
      <c r="M60" s="19"/>
      <c r="N60" s="19"/>
      <c r="O60" s="19"/>
      <c r="P60" s="9"/>
      <c r="Q60" s="10"/>
    </row>
    <row r="61" spans="9:17" x14ac:dyDescent="0.25">
      <c r="I61" s="18" t="s">
        <v>30</v>
      </c>
      <c r="J61" s="9"/>
      <c r="K61" s="19"/>
      <c r="L61" s="19"/>
      <c r="M61" s="19"/>
      <c r="N61" s="19"/>
      <c r="O61" s="19"/>
      <c r="P61" s="9"/>
      <c r="Q61" s="10"/>
    </row>
    <row r="62" spans="9:17" x14ac:dyDescent="0.25">
      <c r="I62" s="18"/>
      <c r="J62" s="9"/>
      <c r="K62" s="19"/>
      <c r="L62" s="19"/>
      <c r="M62" s="19"/>
      <c r="N62" s="19"/>
      <c r="O62" s="19"/>
      <c r="P62" s="9"/>
      <c r="Q62" s="10"/>
    </row>
    <row r="63" spans="9:17" x14ac:dyDescent="0.25">
      <c r="I63" s="21" t="s">
        <v>31</v>
      </c>
      <c r="J63" s="9"/>
      <c r="K63" s="19"/>
      <c r="L63" s="19"/>
      <c r="M63" s="19"/>
      <c r="N63" s="19"/>
      <c r="O63" s="19"/>
      <c r="P63" s="9"/>
      <c r="Q63" s="10"/>
    </row>
    <row r="64" spans="9:17" x14ac:dyDescent="0.25">
      <c r="I64" s="22" t="s">
        <v>32</v>
      </c>
      <c r="J64" s="23"/>
      <c r="K64" s="26"/>
      <c r="L64" s="26"/>
      <c r="M64" s="26"/>
      <c r="N64" s="26"/>
      <c r="O64" s="26"/>
      <c r="P64" s="23"/>
      <c r="Q64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12" r:id="rId1" display="UK Government 2022 Legislation" xr:uid="{C1D3F6CD-A120-4B44-833C-73430C0A8313}"/>
    <hyperlink ref="I9" r:id="rId2" xr:uid="{C680B2B4-B716-DE4A-8BF1-0F084F783051}"/>
    <hyperlink ref="C30:D30" r:id="rId3" location="results-reports-presentations" display="Link" xr:uid="{F059621B-F373-4C60-B0C8-A80A3B8384D6}"/>
    <hyperlink ref="I6" r:id="rId4" xr:uid="{0E5B6056-A23B-4531-AD44-5A14FE0C9AFF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zoomScaleNormal="10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P81" sqref="P81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0.96050000000000002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7.8854742571205811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  <c r="L70" s="5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5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43"/>
      <c r="U73" s="133"/>
    </row>
    <row r="74" spans="2:21" x14ac:dyDescent="0.25">
      <c r="D74" s="32"/>
      <c r="F74" s="32"/>
      <c r="H74" s="32"/>
      <c r="J74" s="32"/>
      <c r="L74" s="52"/>
    </row>
    <row r="75" spans="2:21" x14ac:dyDescent="0.25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5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5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5">
      <c r="D78" s="32"/>
      <c r="F78" s="32"/>
      <c r="H78" s="32"/>
      <c r="J78" s="32"/>
      <c r="L78" s="32"/>
    </row>
    <row r="79" spans="2:21" x14ac:dyDescent="0.25">
      <c r="D79" s="32"/>
      <c r="F79" s="32"/>
      <c r="H79" s="32"/>
      <c r="J79" s="32"/>
      <c r="L79" s="32"/>
    </row>
    <row r="80" spans="2:21" x14ac:dyDescent="0.25">
      <c r="B80" t="s">
        <v>185</v>
      </c>
      <c r="C80" s="142">
        <f>C75/C73</f>
        <v>9.5134653214120846</v>
      </c>
      <c r="D80" s="144"/>
      <c r="E80" s="142">
        <f>E75/E73</f>
        <v>4.966909686846936</v>
      </c>
      <c r="F80" s="144"/>
      <c r="G80" s="142">
        <f>G75/G73</f>
        <v>3.9364851140751207</v>
      </c>
      <c r="H80" s="144"/>
      <c r="I80" s="142">
        <f>I75/I73</f>
        <v>12.19200115383833</v>
      </c>
      <c r="J80" s="144"/>
      <c r="K80" s="142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5">
      <c r="B81" t="s">
        <v>187</v>
      </c>
      <c r="D81" s="32"/>
      <c r="F81" s="32"/>
      <c r="H81" s="32"/>
      <c r="J81" s="32"/>
      <c r="L81" s="32"/>
    </row>
    <row r="83" spans="2:12" x14ac:dyDescent="0.25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2022-10-06T19:32:22Z</dcterms:modified>
</cp:coreProperties>
</file>