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A8C250C-432F-42A5-940B-1048A424D28B}" xr6:coauthVersionLast="36" xr6:coauthVersionMax="47" xr10:uidLastSave="{00000000-0000-0000-0000-000000000000}"/>
  <bookViews>
    <workbookView xWindow="0" yWindow="495" windowWidth="33300" windowHeight="18855" activeTab="1" xr2:uid="{F2A00D14-12C1-4375-9C40-347B0D1F8261}"/>
  </bookViews>
  <sheets>
    <sheet name="Screener - Aerospace &amp; Defence" sheetId="2" r:id="rId1"/>
    <sheet name="Main" sheetId="1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AA5" i="1"/>
  <c r="J4" i="1" l="1"/>
  <c r="P4" i="1" l="1"/>
  <c r="O5" i="1"/>
  <c r="O4" i="1"/>
  <c r="N4" i="1"/>
  <c r="S5" i="1" l="1"/>
  <c r="Z4" i="1" l="1"/>
  <c r="Y4" i="1"/>
  <c r="Z5" i="1"/>
  <c r="Y5" i="1"/>
  <c r="P5" i="1"/>
  <c r="N5" i="1"/>
  <c r="J3" i="1" l="1"/>
  <c r="I3" i="1"/>
  <c r="H3" i="1"/>
  <c r="G3" i="1"/>
  <c r="F3" i="1"/>
  <c r="C3" i="1"/>
  <c r="L5" i="1" l="1"/>
  <c r="K5" i="1"/>
  <c r="J5" i="1"/>
  <c r="I5" i="1"/>
  <c r="I4" i="1"/>
  <c r="H5" i="1"/>
  <c r="H4" i="1"/>
  <c r="G5" i="1"/>
  <c r="G4" i="1"/>
  <c r="F5" i="1"/>
  <c r="F4" i="1"/>
  <c r="C4" i="1"/>
  <c r="C5" i="1"/>
</calcChain>
</file>

<file path=xl/sharedStrings.xml><?xml version="1.0" encoding="utf-8"?>
<sst xmlns="http://schemas.openxmlformats.org/spreadsheetml/2006/main" count="1291" uniqueCount="798">
  <si>
    <t>Ticker</t>
  </si>
  <si>
    <t>Company Name</t>
  </si>
  <si>
    <t>Market</t>
  </si>
  <si>
    <t>Currency</t>
  </si>
  <si>
    <t>Share Price</t>
  </si>
  <si>
    <t>S/O</t>
  </si>
  <si>
    <t>MCAP</t>
  </si>
  <si>
    <t>Net Cash</t>
  </si>
  <si>
    <t>EV</t>
  </si>
  <si>
    <t>Update</t>
  </si>
  <si>
    <t>Released</t>
  </si>
  <si>
    <t xml:space="preserve"> </t>
  </si>
  <si>
    <t>$ERJ</t>
  </si>
  <si>
    <t>€AIR</t>
  </si>
  <si>
    <t>EURONEXT</t>
  </si>
  <si>
    <t>NYSE</t>
  </si>
  <si>
    <t>$</t>
  </si>
  <si>
    <t>€</t>
  </si>
  <si>
    <t>EURGBP</t>
  </si>
  <si>
    <t>USDGBP</t>
  </si>
  <si>
    <t>$BA</t>
  </si>
  <si>
    <t>Normalised to Pound Sterling (GBP)</t>
  </si>
  <si>
    <t>Aerospace &amp; Defense</t>
  </si>
  <si>
    <t>XETRA</t>
  </si>
  <si>
    <t>LMT</t>
  </si>
  <si>
    <t>Lockheed Martin Corp.</t>
  </si>
  <si>
    <t>$125.38B</t>
  </si>
  <si>
    <t>$9.834B</t>
  </si>
  <si>
    <t>1.855M</t>
  </si>
  <si>
    <t>$454.61</t>
  </si>
  <si>
    <t>BOEI</t>
  </si>
  <si>
    <t>The Boeing Company</t>
  </si>
  <si>
    <t>$101.93B</t>
  </si>
  <si>
    <t>$119.000M</t>
  </si>
  <si>
    <t>N/A</t>
  </si>
  <si>
    <t>$153.00</t>
  </si>
  <si>
    <t>BA</t>
  </si>
  <si>
    <t>Boeing Co.</t>
  </si>
  <si>
    <t>$83.05B</t>
  </si>
  <si>
    <t>-$2.49</t>
  </si>
  <si>
    <t>5.930M</t>
  </si>
  <si>
    <t>$141.32</t>
  </si>
  <si>
    <t>AIR</t>
  </si>
  <si>
    <t>Airbus SE</t>
  </si>
  <si>
    <t>$82.66B</t>
  </si>
  <si>
    <t>€6.528B</t>
  </si>
  <si>
    <t>1.073M</t>
  </si>
  <si>
    <t>NTH</t>
  </si>
  <si>
    <t>Northrop Grumman Corporation</t>
  </si>
  <si>
    <t>$82.39B</t>
  </si>
  <si>
    <t>$8.757B</t>
  </si>
  <si>
    <t>BOE</t>
  </si>
  <si>
    <t>LSE</t>
  </si>
  <si>
    <t>$82.36B</t>
  </si>
  <si>
    <t>15.927k</t>
  </si>
  <si>
    <t>$138.61</t>
  </si>
  <si>
    <t>NOC</t>
  </si>
  <si>
    <t>Northrop Grumman Corp.</t>
  </si>
  <si>
    <t>$82.23B</t>
  </si>
  <si>
    <t>$4.914B</t>
  </si>
  <si>
    <t>919.550k</t>
  </si>
  <si>
    <t>$522.66</t>
  </si>
  <si>
    <t>EADSY</t>
  </si>
  <si>
    <t>OTC</t>
  </si>
  <si>
    <t>$79.06B</t>
  </si>
  <si>
    <t>423.607k</t>
  </si>
  <si>
    <t>$25.07</t>
  </si>
  <si>
    <t>EADSF</t>
  </si>
  <si>
    <t>$78.43B</t>
  </si>
  <si>
    <t>12.072k</t>
  </si>
  <si>
    <t>$98.828</t>
  </si>
  <si>
    <t>GDX</t>
  </si>
  <si>
    <t>VanEck Vectors Gold Miners UCITS ETF</t>
  </si>
  <si>
    <t>$70.00B</t>
  </si>
  <si>
    <t>$5.280B</t>
  </si>
  <si>
    <t>GD</t>
  </si>
  <si>
    <t>General Dynamics Corp.</t>
  </si>
  <si>
    <t>$67.74B</t>
  </si>
  <si>
    <t>$5.028B</t>
  </si>
  <si>
    <t>1.048M</t>
  </si>
  <si>
    <t>$242.60</t>
  </si>
  <si>
    <t>BBD-B</t>
  </si>
  <si>
    <t>Bombardier Inc.</t>
  </si>
  <si>
    <t>TSX</t>
  </si>
  <si>
    <t>$64.85B</t>
  </si>
  <si>
    <t>$383.000M</t>
  </si>
  <si>
    <t>384.555k</t>
  </si>
  <si>
    <t>CAD$34.80</t>
  </si>
  <si>
    <t>BBD.A</t>
  </si>
  <si>
    <t>Bombardier, Inc.</t>
  </si>
  <si>
    <t>$64.15B</t>
  </si>
  <si>
    <t>4.868k</t>
  </si>
  <si>
    <t>CAD$35.21</t>
  </si>
  <si>
    <t>BDRAF</t>
  </si>
  <si>
    <t>$56.38B</t>
  </si>
  <si>
    <t>$23.62</t>
  </si>
  <si>
    <t>BBDB</t>
  </si>
  <si>
    <t>$49.50B</t>
  </si>
  <si>
    <t>SAF</t>
  </si>
  <si>
    <t>Safran SA</t>
  </si>
  <si>
    <t>$47.25B</t>
  </si>
  <si>
    <t>€3.168B</t>
  </si>
  <si>
    <t>572.037k</t>
  </si>
  <si>
    <t>SAFRY</t>
  </si>
  <si>
    <t>$45.94B</t>
  </si>
  <si>
    <t>239.485k</t>
  </si>
  <si>
    <t>$26.88</t>
  </si>
  <si>
    <t>BAE Systems Plc</t>
  </si>
  <si>
    <t>$31.60B</t>
  </si>
  <si>
    <t>£2.133B</t>
  </si>
  <si>
    <t>6.546M</t>
  </si>
  <si>
    <t>GBX800.40</t>
  </si>
  <si>
    <t>BSP</t>
  </si>
  <si>
    <t>BAE Systems plc</t>
  </si>
  <si>
    <t>$30.49B</t>
  </si>
  <si>
    <t>10.742k</t>
  </si>
  <si>
    <t>TDG</t>
  </si>
  <si>
    <t>Transdigm Group Incorporated</t>
  </si>
  <si>
    <t>$29.72B</t>
  </si>
  <si>
    <t>$2.247B</t>
  </si>
  <si>
    <t>290.433k</t>
  </si>
  <si>
    <t>$537.88</t>
  </si>
  <si>
    <t>BAESF</t>
  </si>
  <si>
    <t>$29.11B</t>
  </si>
  <si>
    <t>9.749k</t>
  </si>
  <si>
    <t>$9.14</t>
  </si>
  <si>
    <t>BAESY</t>
  </si>
  <si>
    <t>152.001k</t>
  </si>
  <si>
    <t>$36.78</t>
  </si>
  <si>
    <t>HO</t>
  </si>
  <si>
    <t>Thales SA</t>
  </si>
  <si>
    <t>$25.72B</t>
  </si>
  <si>
    <t>€2.025B</t>
  </si>
  <si>
    <t>243.914k</t>
  </si>
  <si>
    <t>THLEF</t>
  </si>
  <si>
    <t>$24.07B</t>
  </si>
  <si>
    <t>$111.12</t>
  </si>
  <si>
    <t>HEI</t>
  </si>
  <si>
    <t>Heico Corp.</t>
  </si>
  <si>
    <t>$19.23B</t>
  </si>
  <si>
    <t>$560.104M</t>
  </si>
  <si>
    <t>280.780k</t>
  </si>
  <si>
    <t>$151.70</t>
  </si>
  <si>
    <t>HEI-A</t>
  </si>
  <si>
    <t>HEICO Corporation</t>
  </si>
  <si>
    <t>$17.07B</t>
  </si>
  <si>
    <t>$530.087M</t>
  </si>
  <si>
    <t>178.736k</t>
  </si>
  <si>
    <t>$120.18</t>
  </si>
  <si>
    <t>DLRWF</t>
  </si>
  <si>
    <t>Delta Drone SA</t>
  </si>
  <si>
    <t>$15.78B</t>
  </si>
  <si>
    <t>$3.00</t>
  </si>
  <si>
    <t>TXT</t>
  </si>
  <si>
    <t>Textron Inc.</t>
  </si>
  <si>
    <t>$13.87B</t>
  </si>
  <si>
    <t>$1.167B</t>
  </si>
  <si>
    <t>940.850k</t>
  </si>
  <si>
    <t>$62.95</t>
  </si>
  <si>
    <t>AM</t>
  </si>
  <si>
    <t>Dassault Aviation SA</t>
  </si>
  <si>
    <t>$12.27B</t>
  </si>
  <si>
    <t>€704.078M</t>
  </si>
  <si>
    <t>40.574k</t>
  </si>
  <si>
    <t>HAL</t>
  </si>
  <si>
    <t>Hindustan Aeronautics Limited</t>
  </si>
  <si>
    <t>NSE</t>
  </si>
  <si>
    <t>$10.07B</t>
  </si>
  <si>
    <t>₨47.508B</t>
  </si>
  <si>
    <t>1.212M</t>
  </si>
  <si>
    <t>₨2,403.95</t>
  </si>
  <si>
    <t>HII</t>
  </si>
  <si>
    <t>Huntington Ingalls Industries Inc</t>
  </si>
  <si>
    <t>$10.01B</t>
  </si>
  <si>
    <t>$902.000M</t>
  </si>
  <si>
    <t>366.814k</t>
  </si>
  <si>
    <t>$249.89</t>
  </si>
  <si>
    <t>MTX</t>
  </si>
  <si>
    <t>MTU Aero Engines AG</t>
  </si>
  <si>
    <t>$9.50B</t>
  </si>
  <si>
    <t>€592.000M</t>
  </si>
  <si>
    <t>123.597k</t>
  </si>
  <si>
    <t>ESLT</t>
  </si>
  <si>
    <t>Elbit Systems Ltd.</t>
  </si>
  <si>
    <t>NASDAQ</t>
  </si>
  <si>
    <t>$9.06B</t>
  </si>
  <si>
    <t>$547.272M</t>
  </si>
  <si>
    <t>16.567k</t>
  </si>
  <si>
    <t>$201.56</t>
  </si>
  <si>
    <t>AAXN</t>
  </si>
  <si>
    <t>Axon Enterprise Inc</t>
  </si>
  <si>
    <t>$8.72B</t>
  </si>
  <si>
    <t>-$22.53</t>
  </si>
  <si>
    <t>$174.54</t>
  </si>
  <si>
    <t>MGGT</t>
  </si>
  <si>
    <t>Meggitt Plc</t>
  </si>
  <si>
    <t>$7.67B</t>
  </si>
  <si>
    <t>£222.900M</t>
  </si>
  <si>
    <t>3.048M</t>
  </si>
  <si>
    <t>GBX798.80</t>
  </si>
  <si>
    <t>RR</t>
  </si>
  <si>
    <t>Rolls-Royce Holdings Plc</t>
  </si>
  <si>
    <t>$7.56B</t>
  </si>
  <si>
    <t>£996.000M</t>
  </si>
  <si>
    <t>31.829M</t>
  </si>
  <si>
    <t>GBX73.578</t>
  </si>
  <si>
    <t>HI4</t>
  </si>
  <si>
    <t>Huntington Ingalls Industries, Inc.</t>
  </si>
  <si>
    <t>$7.17B</t>
  </si>
  <si>
    <t>$1.003B</t>
  </si>
  <si>
    <t>RYCEY</t>
  </si>
  <si>
    <t>4.301M</t>
  </si>
  <si>
    <t>$0.85</t>
  </si>
  <si>
    <t>RYCEF</t>
  </si>
  <si>
    <t>$7.13B</t>
  </si>
  <si>
    <t>86.358k</t>
  </si>
  <si>
    <t>$0.845</t>
  </si>
  <si>
    <t>CAE</t>
  </si>
  <si>
    <t>CAE, Inc.</t>
  </si>
  <si>
    <t>$5.82B</t>
  </si>
  <si>
    <t>CAD$552.300M</t>
  </si>
  <si>
    <t>753.930k</t>
  </si>
  <si>
    <t>CAD$24.08</t>
  </si>
  <si>
    <t>Cae Inc.</t>
  </si>
  <si>
    <t>$5.59B</t>
  </si>
  <si>
    <t>CAD$540.092M</t>
  </si>
  <si>
    <t>410.640k</t>
  </si>
  <si>
    <t>$17.64</t>
  </si>
  <si>
    <t>WWD</t>
  </si>
  <si>
    <t>Woodward Inc</t>
  </si>
  <si>
    <t>$5.49B</t>
  </si>
  <si>
    <t>$352.704M</t>
  </si>
  <si>
    <t>275.200k</t>
  </si>
  <si>
    <t>$87.10</t>
  </si>
  <si>
    <t>BWXT</t>
  </si>
  <si>
    <t>BWX Technologies Inc</t>
  </si>
  <si>
    <t>$5.11B</t>
  </si>
  <si>
    <t>$425.331M</t>
  </si>
  <si>
    <t>350.800k</t>
  </si>
  <si>
    <t>$55.45</t>
  </si>
  <si>
    <t>HXL</t>
  </si>
  <si>
    <t>Hexcel Corp.</t>
  </si>
  <si>
    <t>$4.80B</t>
  </si>
  <si>
    <t>$260.200M</t>
  </si>
  <si>
    <t>515.220k</t>
  </si>
  <si>
    <t>$57.17</t>
  </si>
  <si>
    <t>FINMY</t>
  </si>
  <si>
    <t>Leonardo SpA</t>
  </si>
  <si>
    <t>$4.42B</t>
  </si>
  <si>
    <t>€1.399B</t>
  </si>
  <si>
    <t>33.824k</t>
  </si>
  <si>
    <t>$3.75</t>
  </si>
  <si>
    <t>AJRD</t>
  </si>
  <si>
    <t>Aerojet Rocketdyne Holdings Inc</t>
  </si>
  <si>
    <t>$3.61B</t>
  </si>
  <si>
    <t>$291.500M</t>
  </si>
  <si>
    <t>551.467k</t>
  </si>
  <si>
    <t>$44.88</t>
  </si>
  <si>
    <t>CSSC Offshore &amp; Marine Engineering (Group) Company Limited</t>
  </si>
  <si>
    <t>HKSE</t>
  </si>
  <si>
    <t>$3.40B</t>
  </si>
  <si>
    <t>¥90.623M</t>
  </si>
  <si>
    <t>1.975M</t>
  </si>
  <si>
    <t>HKD$7.12</t>
  </si>
  <si>
    <t>AviChina Industry &amp; Technology Company Limited</t>
  </si>
  <si>
    <t>$3.39B</t>
  </si>
  <si>
    <t>¥6.422B</t>
  </si>
  <si>
    <t>9.988M</t>
  </si>
  <si>
    <t>HKD$3.45</t>
  </si>
  <si>
    <t>BEL</t>
  </si>
  <si>
    <t>Bharat Electronics Limited</t>
  </si>
  <si>
    <t>$3.16B</t>
  </si>
  <si>
    <t>₨37.974B</t>
  </si>
  <si>
    <t>11.942M</t>
  </si>
  <si>
    <t>₨103.60</t>
  </si>
  <si>
    <t>BSE</t>
  </si>
  <si>
    <t>₨25.488B</t>
  </si>
  <si>
    <t>800.658k</t>
  </si>
  <si>
    <t>ULE</t>
  </si>
  <si>
    <t>Ultra Electronics Holdings Plc</t>
  </si>
  <si>
    <t>$3.06B</t>
  </si>
  <si>
    <t>£134.200M</t>
  </si>
  <si>
    <t>460.014k</t>
  </si>
  <si>
    <t>GBX3,500.00</t>
  </si>
  <si>
    <t>MLHK</t>
  </si>
  <si>
    <t>H&amp;K Ag</t>
  </si>
  <si>
    <t>$2.88B</t>
  </si>
  <si>
    <t>€63.996M</t>
  </si>
  <si>
    <t>5UH</t>
  </si>
  <si>
    <t>HENSOLDT GmbH</t>
  </si>
  <si>
    <t>$2.84B</t>
  </si>
  <si>
    <t>€211.000M</t>
  </si>
  <si>
    <t>150.958k</t>
  </si>
  <si>
    <t>MOG-B</t>
  </si>
  <si>
    <t>Moog Inc.</t>
  </si>
  <si>
    <t>$2.77B</t>
  </si>
  <si>
    <t>$337.684M</t>
  </si>
  <si>
    <t>$79.59</t>
  </si>
  <si>
    <t>MOG-A</t>
  </si>
  <si>
    <t>$2.73B</t>
  </si>
  <si>
    <t>129.797k</t>
  </si>
  <si>
    <t>$81.10</t>
  </si>
  <si>
    <t>SPR</t>
  </si>
  <si>
    <t>Spirit Aerosystems Holdings Inc</t>
  </si>
  <si>
    <t>$2.59B</t>
  </si>
  <si>
    <t>-$384.10</t>
  </si>
  <si>
    <t>2.303M</t>
  </si>
  <si>
    <t>$25.10</t>
  </si>
  <si>
    <t>BBD.B</t>
  </si>
  <si>
    <t>$2.49B</t>
  </si>
  <si>
    <t>384.544k</t>
  </si>
  <si>
    <t>QQ</t>
  </si>
  <si>
    <t>QinetiQ Group plc</t>
  </si>
  <si>
    <t>$2.45B</t>
  </si>
  <si>
    <t>£179.000M</t>
  </si>
  <si>
    <t>1.666M</t>
  </si>
  <si>
    <t>GBX343.80</t>
  </si>
  <si>
    <t>CUB</t>
  </si>
  <si>
    <t>Cubic Corp.</t>
  </si>
  <si>
    <t>$2.38B</t>
  </si>
  <si>
    <t>$160.784M</t>
  </si>
  <si>
    <t>$75.01</t>
  </si>
  <si>
    <t>BDL</t>
  </si>
  <si>
    <t>Bharat Dynamics Limited</t>
  </si>
  <si>
    <t>$2.19B</t>
  </si>
  <si>
    <t>₨7.261B</t>
  </si>
  <si>
    <t>1.565M</t>
  </si>
  <si>
    <t>₨954.85</t>
  </si>
  <si>
    <t>AVAV</t>
  </si>
  <si>
    <t>AeroVironment Inc.</t>
  </si>
  <si>
    <t>$1.98B</t>
  </si>
  <si>
    <t>65.353M$</t>
  </si>
  <si>
    <t>176.025k</t>
  </si>
  <si>
    <t>$79.74</t>
  </si>
  <si>
    <t>ERJ</t>
  </si>
  <si>
    <t>Embraer S.A.</t>
  </si>
  <si>
    <t>$1.79B</t>
  </si>
  <si>
    <t>1.982M</t>
  </si>
  <si>
    <t>$9.69</t>
  </si>
  <si>
    <t>AAR Corp.</t>
  </si>
  <si>
    <t>$1.51B</t>
  </si>
  <si>
    <t>$155.200M</t>
  </si>
  <si>
    <t>244.367k</t>
  </si>
  <si>
    <t>$42.71</t>
  </si>
  <si>
    <t>FII</t>
  </si>
  <si>
    <t>Lisi S.A.</t>
  </si>
  <si>
    <t>$1.03B</t>
  </si>
  <si>
    <t>€144.445M</t>
  </si>
  <si>
    <t>20.989k</t>
  </si>
  <si>
    <t>CHG</t>
  </si>
  <si>
    <t>Chemring Group Plc</t>
  </si>
  <si>
    <t>$1.02B</t>
  </si>
  <si>
    <t>£76.900M</t>
  </si>
  <si>
    <t>446.587k</t>
  </si>
  <si>
    <t>GBX293.00</t>
  </si>
  <si>
    <t>CDRE</t>
  </si>
  <si>
    <t>Cadre Holdings, Inc.</t>
  </si>
  <si>
    <t>$994.02M</t>
  </si>
  <si>
    <t>130.583k</t>
  </si>
  <si>
    <t>$28.91</t>
  </si>
  <si>
    <t>RGR</t>
  </si>
  <si>
    <t>Sturm, Ruger &amp; Co., Inc.</t>
  </si>
  <si>
    <t>$927.34M</t>
  </si>
  <si>
    <t>$180.166M</t>
  </si>
  <si>
    <t>136.300k</t>
  </si>
  <si>
    <t>$54.02</t>
  </si>
  <si>
    <t>KAMN</t>
  </si>
  <si>
    <t>Kaman Corp.</t>
  </si>
  <si>
    <t>$907.64M</t>
  </si>
  <si>
    <t>$53.564M</t>
  </si>
  <si>
    <t>164.150k</t>
  </si>
  <si>
    <t>$32.59</t>
  </si>
  <si>
    <t>AOBC</t>
  </si>
  <si>
    <t>American Outdoor Brands Corp.</t>
  </si>
  <si>
    <t>892.22M$</t>
  </si>
  <si>
    <t>1.549M</t>
  </si>
  <si>
    <t>$1.44</t>
  </si>
  <si>
    <t>COCHINSHIP</t>
  </si>
  <si>
    <t>Cochin Shipyard Limited</t>
  </si>
  <si>
    <t>$856.03M</t>
  </si>
  <si>
    <t>₨5.866B</t>
  </si>
  <si>
    <t>87.424k</t>
  </si>
  <si>
    <t>₨517.25</t>
  </si>
  <si>
    <t>$852.81M</t>
  </si>
  <si>
    <t>₨6.227B</t>
  </si>
  <si>
    <t>1.416M</t>
  </si>
  <si>
    <t>₨518.05</t>
  </si>
  <si>
    <t>SNR</t>
  </si>
  <si>
    <t>Senior Plc</t>
  </si>
  <si>
    <t>$644.70M</t>
  </si>
  <si>
    <t>£47.100M</t>
  </si>
  <si>
    <t>225.855k</t>
  </si>
  <si>
    <t>GBX124.60</t>
  </si>
  <si>
    <t>GRSE</t>
  </si>
  <si>
    <t>Garden Reach Shipbuilders &amp; Engineers Limited</t>
  </si>
  <si>
    <t>$635.50M</t>
  </si>
  <si>
    <t>₨1.413B</t>
  </si>
  <si>
    <t>1.599M</t>
  </si>
  <si>
    <t>₨441.80</t>
  </si>
  <si>
    <t>MDA</t>
  </si>
  <si>
    <t>MDA Ltd.</t>
  </si>
  <si>
    <t>$626.31M</t>
  </si>
  <si>
    <t>CAD$93.300M</t>
  </si>
  <si>
    <t>70.832k</t>
  </si>
  <si>
    <t>CAD$6.72</t>
  </si>
  <si>
    <t>ASB</t>
  </si>
  <si>
    <t>Austal Limited</t>
  </si>
  <si>
    <t>ASX</t>
  </si>
  <si>
    <t>$599.88M</t>
  </si>
  <si>
    <t>AUD$148.541M</t>
  </si>
  <si>
    <t>791.842k</t>
  </si>
  <si>
    <t>AUD$2.25</t>
  </si>
  <si>
    <t>TGI</t>
  </si>
  <si>
    <t>Triumph Group Inc.</t>
  </si>
  <si>
    <t>$581.50M</t>
  </si>
  <si>
    <t>$163.331M</t>
  </si>
  <si>
    <t>514.433k</t>
  </si>
  <si>
    <t>$9.00</t>
  </si>
  <si>
    <t>DCO</t>
  </si>
  <si>
    <t>Ducommun Inc.</t>
  </si>
  <si>
    <t>$545.69M</t>
  </si>
  <si>
    <t>$81.837M</t>
  </si>
  <si>
    <t>25.167k</t>
  </si>
  <si>
    <t>$45.20</t>
  </si>
  <si>
    <t>RADA</t>
  </si>
  <si>
    <t>Rada Electronic Industries</t>
  </si>
  <si>
    <t>$525.24M</t>
  </si>
  <si>
    <t>$14.717M</t>
  </si>
  <si>
    <t>183.500k</t>
  </si>
  <si>
    <t>$10.64</t>
  </si>
  <si>
    <t>SWBI</t>
  </si>
  <si>
    <t>Smith &amp; Wesson Brands, Inc.</t>
  </si>
  <si>
    <t>$499.37M</t>
  </si>
  <si>
    <t>$286.136M</t>
  </si>
  <si>
    <t>744.960k</t>
  </si>
  <si>
    <t>$10.34</t>
  </si>
  <si>
    <t>AERG</t>
  </si>
  <si>
    <t>Applied Energetics, Inc.</t>
  </si>
  <si>
    <t>$473.24M</t>
  </si>
  <si>
    <t>-$6.18</t>
  </si>
  <si>
    <t>54.607k</t>
  </si>
  <si>
    <t>$2.28</t>
  </si>
  <si>
    <t>NPK</t>
  </si>
  <si>
    <t>National Presto Industries, Inc.</t>
  </si>
  <si>
    <t>$471.69M</t>
  </si>
  <si>
    <t>$18.916M</t>
  </si>
  <si>
    <t>52.700k</t>
  </si>
  <si>
    <t>$68.83</t>
  </si>
  <si>
    <t>AVON</t>
  </si>
  <si>
    <t>Avon Rubber Plc</t>
  </si>
  <si>
    <t>$384.50M</t>
  </si>
  <si>
    <t>$11.300M</t>
  </si>
  <si>
    <t>47.441k</t>
  </si>
  <si>
    <t>GBX1,104.168</t>
  </si>
  <si>
    <t>POWW</t>
  </si>
  <si>
    <t>AMMO, Inc.</t>
  </si>
  <si>
    <t>$361.41M</t>
  </si>
  <si>
    <t>$54.488M</t>
  </si>
  <si>
    <t>1.292M</t>
  </si>
  <si>
    <t>$3.15</t>
  </si>
  <si>
    <t>MLTEA</t>
  </si>
  <si>
    <t>Team Societe anonyme</t>
  </si>
  <si>
    <t>$331.80M</t>
  </si>
  <si>
    <t>HRX</t>
  </si>
  <si>
    <t>Héroux-Devtek, Inc.</t>
  </si>
  <si>
    <t>$323.43M</t>
  </si>
  <si>
    <t>CAD$71.356M</t>
  </si>
  <si>
    <t>21.853k</t>
  </si>
  <si>
    <t>CAD$11.86</t>
  </si>
  <si>
    <t>MAL</t>
  </si>
  <si>
    <t>Magellan Aerospace Corp.</t>
  </si>
  <si>
    <t>$298.46M</t>
  </si>
  <si>
    <t>CAD$30.465M</t>
  </si>
  <si>
    <t>15.802k</t>
  </si>
  <si>
    <t>CAD$6.78</t>
  </si>
  <si>
    <t>SX</t>
  </si>
  <si>
    <t>CS Communication &amp; Systèmes SA</t>
  </si>
  <si>
    <t>$273.43M</t>
  </si>
  <si>
    <t>€11.315M</t>
  </si>
  <si>
    <t>16.571k</t>
  </si>
  <si>
    <t>ATROB</t>
  </si>
  <si>
    <t>Astronics Corp.</t>
  </si>
  <si>
    <t>$262.94M</t>
  </si>
  <si>
    <t>-$531.00</t>
  </si>
  <si>
    <t>$8.06</t>
  </si>
  <si>
    <t>AAZZF</t>
  </si>
  <si>
    <t>A2Z Technologies Canada Corp.</t>
  </si>
  <si>
    <t>$260.23M</t>
  </si>
  <si>
    <t>-$6.27</t>
  </si>
  <si>
    <t>51.130k</t>
  </si>
  <si>
    <t>$10.8545</t>
  </si>
  <si>
    <t>ATRO</t>
  </si>
  <si>
    <t>$257.53M</t>
  </si>
  <si>
    <t>-$2.61</t>
  </si>
  <si>
    <t>82.717k</t>
  </si>
  <si>
    <t>$8.26</t>
  </si>
  <si>
    <t>CHRT</t>
  </si>
  <si>
    <t>Cohort Plc</t>
  </si>
  <si>
    <t>$243.26M</t>
  </si>
  <si>
    <t>£19.454M</t>
  </si>
  <si>
    <t>16.441k</t>
  </si>
  <si>
    <t>GBX465.628</t>
  </si>
  <si>
    <t>EH</t>
  </si>
  <si>
    <t>EHang Holdings Ltd</t>
  </si>
  <si>
    <t>$216.17M</t>
  </si>
  <si>
    <t>301.160k</t>
  </si>
  <si>
    <t>$3.90</t>
  </si>
  <si>
    <t>ZENTEC</t>
  </si>
  <si>
    <t>Zen Technologies Limited</t>
  </si>
  <si>
    <t>$200.49M</t>
  </si>
  <si>
    <t>₨30.965M</t>
  </si>
  <si>
    <t>363.576k</t>
  </si>
  <si>
    <t>₨201.95</t>
  </si>
  <si>
    <t>LAT</t>
  </si>
  <si>
    <t>Latecoere S.A.</t>
  </si>
  <si>
    <t>$190.81M</t>
  </si>
  <si>
    <t>105.557k</t>
  </si>
  <si>
    <t>AIRI</t>
  </si>
  <si>
    <t>Air Industries Group</t>
  </si>
  <si>
    <t>NYSEMKT</t>
  </si>
  <si>
    <t>$166.74M</t>
  </si>
  <si>
    <t>61.650k</t>
  </si>
  <si>
    <t>$5.19</t>
  </si>
  <si>
    <t>FGA</t>
  </si>
  <si>
    <t>Figeac Aéro SA</t>
  </si>
  <si>
    <t>$164.71M</t>
  </si>
  <si>
    <t>€27.925M</t>
  </si>
  <si>
    <t>6.582k</t>
  </si>
  <si>
    <t>BYRN</t>
  </si>
  <si>
    <t>Byrna Technologies Inc.</t>
  </si>
  <si>
    <t>$163.64M</t>
  </si>
  <si>
    <t>-$7.99</t>
  </si>
  <si>
    <t>89.798k</t>
  </si>
  <si>
    <t>$6.93</t>
  </si>
  <si>
    <t>ISSC</t>
  </si>
  <si>
    <t>Innovative Solutions And Support Inc</t>
  </si>
  <si>
    <t>$154.70M</t>
  </si>
  <si>
    <t>$7.156M</t>
  </si>
  <si>
    <t>29.367k</t>
  </si>
  <si>
    <t>$8.97</t>
  </si>
  <si>
    <t>PTB</t>
  </si>
  <si>
    <t>PTB Group Limited</t>
  </si>
  <si>
    <t>$141.17M</t>
  </si>
  <si>
    <t>AUD$17.622M</t>
  </si>
  <si>
    <t>490.165k</t>
  </si>
  <si>
    <t>AUD$1.595</t>
  </si>
  <si>
    <t>ALDR</t>
  </si>
  <si>
    <t>$105.26M</t>
  </si>
  <si>
    <t>212.940k</t>
  </si>
  <si>
    <t>AVIC International Holding (HK) Limited</t>
  </si>
  <si>
    <t>$90.07M</t>
  </si>
  <si>
    <t>HKD$68.886M</t>
  </si>
  <si>
    <t>1.901M</t>
  </si>
  <si>
    <t>HKD$0.077</t>
  </si>
  <si>
    <t>SAB</t>
  </si>
  <si>
    <t>Societe Anonyme Belge de Constructions Aeronautiques</t>
  </si>
  <si>
    <t>$89.00M</t>
  </si>
  <si>
    <t>€10.167M</t>
  </si>
  <si>
    <t>MICT</t>
  </si>
  <si>
    <t>MICT Inc</t>
  </si>
  <si>
    <t>77.01M$</t>
  </si>
  <si>
    <t>131.550k</t>
  </si>
  <si>
    <t>$0.63</t>
  </si>
  <si>
    <t>CODA</t>
  </si>
  <si>
    <t>Coda Octopus Group Inc.</t>
  </si>
  <si>
    <t>$65.90M</t>
  </si>
  <si>
    <t>19.960k</t>
  </si>
  <si>
    <t>$6.07</t>
  </si>
  <si>
    <t>MSI</t>
  </si>
  <si>
    <t>MS INTERNATIONAL plc</t>
  </si>
  <si>
    <t>$65.22M</t>
  </si>
  <si>
    <t>£6.468M</t>
  </si>
  <si>
    <t>10.556k</t>
  </si>
  <si>
    <t>GBX323.00</t>
  </si>
  <si>
    <t>TATT</t>
  </si>
  <si>
    <t>Tat Technologies</t>
  </si>
  <si>
    <t>$58.70M</t>
  </si>
  <si>
    <t>1.350k</t>
  </si>
  <si>
    <t>$6.35</t>
  </si>
  <si>
    <t>APOLLO</t>
  </si>
  <si>
    <t>Apollo Micro Systems Limited</t>
  </si>
  <si>
    <t>$57.79M</t>
  </si>
  <si>
    <t>₨456.467M</t>
  </si>
  <si>
    <t>492.283k</t>
  </si>
  <si>
    <t>₨221.70</t>
  </si>
  <si>
    <t>Apollo Micro systems Limited</t>
  </si>
  <si>
    <t>$57.14M</t>
  </si>
  <si>
    <t>₨450.972M</t>
  </si>
  <si>
    <t>67.561k</t>
  </si>
  <si>
    <t>₨225.00</t>
  </si>
  <si>
    <t>EOS</t>
  </si>
  <si>
    <t>Electro Optic Systems Holdings Limited</t>
  </si>
  <si>
    <t>$56.53M</t>
  </si>
  <si>
    <t>-AUD$3.47</t>
  </si>
  <si>
    <t>1.099M</t>
  </si>
  <si>
    <t>AUD$0.54</t>
  </si>
  <si>
    <t>VEE</t>
  </si>
  <si>
    <t>VEEM Ltd</t>
  </si>
  <si>
    <t>$54.60M</t>
  </si>
  <si>
    <t>AUD$4.151M</t>
  </si>
  <si>
    <t>106.674k</t>
  </si>
  <si>
    <t>AUD$0.57</t>
  </si>
  <si>
    <t>VTSI</t>
  </si>
  <si>
    <t>VirTra Inc</t>
  </si>
  <si>
    <t>$54.14M</t>
  </si>
  <si>
    <t>54.767k</t>
  </si>
  <si>
    <t>$5.01</t>
  </si>
  <si>
    <t>SOG</t>
  </si>
  <si>
    <t>Sogeclair SA</t>
  </si>
  <si>
    <t>$52.80M</t>
  </si>
  <si>
    <t>€5.209M</t>
  </si>
  <si>
    <t>Titan Petrochemicals Group Limited</t>
  </si>
  <si>
    <t>$49.36M</t>
  </si>
  <si>
    <t>HKD$17.225M</t>
  </si>
  <si>
    <t>HKD$10.36</t>
  </si>
  <si>
    <t>DTXS Silk Road Investment Holdings Company Limited</t>
  </si>
  <si>
    <t>$45.92M</t>
  </si>
  <si>
    <t>-HKD$25.29</t>
  </si>
  <si>
    <t>458.963k</t>
  </si>
  <si>
    <t>HKD$0.54</t>
  </si>
  <si>
    <t>TANAA</t>
  </si>
  <si>
    <t>Taneja Aerospace and Aviation Limited</t>
  </si>
  <si>
    <t>$43.26M</t>
  </si>
  <si>
    <t>₨124.999M</t>
  </si>
  <si>
    <t>28.085k</t>
  </si>
  <si>
    <t>₨138.50</t>
  </si>
  <si>
    <t>UAVS</t>
  </si>
  <si>
    <t>AgEagle Aerial Systems Inc.</t>
  </si>
  <si>
    <t>$40.02M</t>
  </si>
  <si>
    <t>478.671k</t>
  </si>
  <si>
    <t>$0.4405</t>
  </si>
  <si>
    <t>AZ</t>
  </si>
  <si>
    <t>TSXV</t>
  </si>
  <si>
    <t>$37.66M</t>
  </si>
  <si>
    <t>-$10.14</t>
  </si>
  <si>
    <t>1.700k</t>
  </si>
  <si>
    <t>CAD$2.06</t>
  </si>
  <si>
    <t>FTG</t>
  </si>
  <si>
    <t>Firan Technology Group Corp.</t>
  </si>
  <si>
    <t>$34.74M</t>
  </si>
  <si>
    <t>CAD$7.435M</t>
  </si>
  <si>
    <t>10.469k</t>
  </si>
  <si>
    <t>CAD$1.86</t>
  </si>
  <si>
    <t>AVP</t>
  </si>
  <si>
    <t>Avcorp Industries Inc.</t>
  </si>
  <si>
    <t>$29.70M</t>
  </si>
  <si>
    <t>-CAD$9.26</t>
  </si>
  <si>
    <t>34.827k</t>
  </si>
  <si>
    <t>CAD$0.105</t>
  </si>
  <si>
    <t>RNAVAL</t>
  </si>
  <si>
    <t>Reliance Naval and Engineering Limited</t>
  </si>
  <si>
    <t>$27.72M</t>
  </si>
  <si>
    <t>-₨1.31</t>
  </si>
  <si>
    <t>446.976k</t>
  </si>
  <si>
    <t>₨3.00</t>
  </si>
  <si>
    <t>VOL</t>
  </si>
  <si>
    <t>Volatus Aerospace Corp</t>
  </si>
  <si>
    <t>$26.44M</t>
  </si>
  <si>
    <t>-CAD$3.45</t>
  </si>
  <si>
    <t>20.29</t>
  </si>
  <si>
    <t>26.058k</t>
  </si>
  <si>
    <t>CAD$0.345</t>
  </si>
  <si>
    <t>CVU</t>
  </si>
  <si>
    <t>CPI Aerostructures Inc</t>
  </si>
  <si>
    <t>$20.35M</t>
  </si>
  <si>
    <t>50.067k</t>
  </si>
  <si>
    <t>$1.745</t>
  </si>
  <si>
    <t>FLY</t>
  </si>
  <si>
    <t>FLYHT Aerospace Solutions Ltd.</t>
  </si>
  <si>
    <t>$19.99M</t>
  </si>
  <si>
    <t>-CAD$5.21</t>
  </si>
  <si>
    <t>12.091k</t>
  </si>
  <si>
    <t>CAD$0.72</t>
  </si>
  <si>
    <t>BPLI</t>
  </si>
  <si>
    <t>BPLI Holdings Inc.</t>
  </si>
  <si>
    <t>$19.88M</t>
  </si>
  <si>
    <t>CAD$5.653M</t>
  </si>
  <si>
    <t>1.500k</t>
  </si>
  <si>
    <t>CAD$0.23</t>
  </si>
  <si>
    <t>QHL</t>
  </si>
  <si>
    <t>Quickstep Holdings Limited</t>
  </si>
  <si>
    <t>$19.87M</t>
  </si>
  <si>
    <t>AUD$8.216M</t>
  </si>
  <si>
    <t>28.405k</t>
  </si>
  <si>
    <t>AUD$0.40</t>
  </si>
  <si>
    <t>ASTC</t>
  </si>
  <si>
    <t>Astrotech Corp</t>
  </si>
  <si>
    <t>$19.56M</t>
  </si>
  <si>
    <t>-$8.36</t>
  </si>
  <si>
    <t>680.700k</t>
  </si>
  <si>
    <t>$0.40</t>
  </si>
  <si>
    <t>FLYLF</t>
  </si>
  <si>
    <t>$19.35M</t>
  </si>
  <si>
    <t>6.651k</t>
  </si>
  <si>
    <t>$0.53</t>
  </si>
  <si>
    <t>OPXS</t>
  </si>
  <si>
    <t>Optex Systems Holdings, Inc.</t>
  </si>
  <si>
    <t>$18.61M</t>
  </si>
  <si>
    <t>-$53.00</t>
  </si>
  <si>
    <t>13.589k</t>
  </si>
  <si>
    <t>$2.20</t>
  </si>
  <si>
    <t>OEC</t>
  </si>
  <si>
    <t>Orbital Corporation Limited</t>
  </si>
  <si>
    <t>$17.67M</t>
  </si>
  <si>
    <t>-AUD$6.78</t>
  </si>
  <si>
    <t>46.67</t>
  </si>
  <si>
    <t>33.164k</t>
  </si>
  <si>
    <t>AUD$0.275</t>
  </si>
  <si>
    <t>MRS</t>
  </si>
  <si>
    <t>Mission Ready Solutions Inc.</t>
  </si>
  <si>
    <t>$16.64M</t>
  </si>
  <si>
    <t>-CAD$8.21</t>
  </si>
  <si>
    <t>84.670k</t>
  </si>
  <si>
    <t>CAD$0.11</t>
  </si>
  <si>
    <t>XERI</t>
  </si>
  <si>
    <t>Banjo &amp; Matilda, Inc.</t>
  </si>
  <si>
    <t>$12.39M</t>
  </si>
  <si>
    <t>-$11.00</t>
  </si>
  <si>
    <t>466.862k</t>
  </si>
  <si>
    <t>$0.0342</t>
  </si>
  <si>
    <t>ACCEL</t>
  </si>
  <si>
    <t>Accel Transmatic Ltd.</t>
  </si>
  <si>
    <t>-₨40.24</t>
  </si>
  <si>
    <t>59.284k</t>
  </si>
  <si>
    <t>₨16.35</t>
  </si>
  <si>
    <t>BOSC</t>
  </si>
  <si>
    <t>B.O.S. Better Online Solutions</t>
  </si>
  <si>
    <t>$11.31M</t>
  </si>
  <si>
    <t>$1.473M</t>
  </si>
  <si>
    <t>5.433k</t>
  </si>
  <si>
    <t>$2.16</t>
  </si>
  <si>
    <t>VEL</t>
  </si>
  <si>
    <t>Velocity Composites plc</t>
  </si>
  <si>
    <t>$7.58M</t>
  </si>
  <si>
    <t>3.845k</t>
  </si>
  <si>
    <t>GBX18.00</t>
  </si>
  <si>
    <t>HIGHENE</t>
  </si>
  <si>
    <t>High Energy Batteries (India) Limited</t>
  </si>
  <si>
    <t>$6.92M</t>
  </si>
  <si>
    <t>₨112.482M</t>
  </si>
  <si>
    <t>25.947k</t>
  </si>
  <si>
    <t>₨308.20</t>
  </si>
  <si>
    <t>KWEMF</t>
  </si>
  <si>
    <t>KWESST Micro Systems Inc.</t>
  </si>
  <si>
    <t>$4.52M</t>
  </si>
  <si>
    <t>-CAD$10.68</t>
  </si>
  <si>
    <t>5.479k</t>
  </si>
  <si>
    <t>$0.0887</t>
  </si>
  <si>
    <t>KWE</t>
  </si>
  <si>
    <t>$4.10M</t>
  </si>
  <si>
    <t>30.499k</t>
  </si>
  <si>
    <t>MLVER</t>
  </si>
  <si>
    <t>Verney-Carron S.A.</t>
  </si>
  <si>
    <t>$4.06M</t>
  </si>
  <si>
    <t>UUV</t>
  </si>
  <si>
    <t>UUV Aquabotix Limited</t>
  </si>
  <si>
    <t>$3.31M</t>
  </si>
  <si>
    <t>-AUD$471.06</t>
  </si>
  <si>
    <t>AUD$0.002</t>
  </si>
  <si>
    <t>MLAIM</t>
  </si>
  <si>
    <t>Air Marine SA</t>
  </si>
  <si>
    <t>$2.16M</t>
  </si>
  <si>
    <t>€187.978k</t>
  </si>
  <si>
    <t>SWHID</t>
  </si>
  <si>
    <t>Next Dynamics Inc</t>
  </si>
  <si>
    <t>-$137.58</t>
  </si>
  <si>
    <t>1.464k</t>
  </si>
  <si>
    <t>$2.00</t>
  </si>
  <si>
    <t>NEXD</t>
  </si>
  <si>
    <t>Next Dynamics Inc.</t>
  </si>
  <si>
    <t>-$416.70</t>
  </si>
  <si>
    <t>$0.4005</t>
  </si>
  <si>
    <t>Symbol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</si>
  <si>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</si>
  <si>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</si>
  <si>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</si>
  <si>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</si>
  <si>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</si>
  <si>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</si>
  <si>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</si>
  <si>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</si>
  <si>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</si>
  <si>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</si>
  <si>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</si>
  <si>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</si>
  <si>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</si>
  <si>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GM</t>
  </si>
  <si>
    <t>OM</t>
  </si>
  <si>
    <t>NM</t>
  </si>
  <si>
    <t>HQ</t>
  </si>
  <si>
    <t>Founded</t>
  </si>
  <si>
    <t>Orders</t>
  </si>
  <si>
    <t>Backlog</t>
  </si>
  <si>
    <t>Inventory</t>
  </si>
  <si>
    <t>IPO</t>
  </si>
  <si>
    <t>GBP</t>
  </si>
  <si>
    <t>22 Deliveries</t>
  </si>
  <si>
    <t>21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</si>
</sst>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#,##0.0"/>
    <numFmt numFmtId="165" formatCode="[$€-2]\ #,##0.00;[Red]\-[$€-2]\ #,##0.00"/>
    <numFmt numFmtId="166" formatCode="mmmm\ yyyy;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Aril"/>
    </font>
    <font>
      <i/>
      <sz val="10"/>
      <color theme="4" tint="-0.24997711111789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/>
      <right/>
      <top/>
      <bottom style="medium">
        <color rgb="FFF2F2F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 applyAlignment="1">
      <alignment horizontal="center"/>
    </xf>
    <xf numFmtId="0" fontId="5" fillId="0" borderId="0" xfId="1" applyFont="1"/>
    <xf numFmtId="0" fontId="6" fillId="0" borderId="0" xfId="0" applyFont="1" applyFill="1" applyAlignment="1"/>
    <xf numFmtId="0" fontId="1" fillId="0" borderId="0" xfId="0" applyFont="1" applyFill="1"/>
    <xf numFmtId="0" fontId="3" fillId="5" borderId="5" xfId="1" applyFill="1" applyBorder="1" applyAlignment="1">
      <alignment vertical="top"/>
    </xf>
    <xf numFmtId="0" fontId="7" fillId="5" borderId="5" xfId="0" applyFont="1" applyFill="1" applyBorder="1" applyAlignment="1">
      <alignment vertical="top"/>
    </xf>
    <xf numFmtId="0" fontId="7" fillId="5" borderId="5" xfId="0" applyFont="1" applyFill="1" applyBorder="1" applyAlignment="1">
      <alignment horizontal="left" vertical="top"/>
    </xf>
    <xf numFmtId="0" fontId="9" fillId="5" borderId="5" xfId="0" applyFont="1" applyFill="1" applyBorder="1" applyAlignment="1">
      <alignment horizontal="right" vertical="top"/>
    </xf>
    <xf numFmtId="0" fontId="10" fillId="5" borderId="5" xfId="0" applyFont="1" applyFill="1" applyBorder="1" applyAlignment="1">
      <alignment horizontal="right" vertical="top"/>
    </xf>
    <xf numFmtId="10" fontId="9" fillId="5" borderId="5" xfId="0" applyNumberFormat="1" applyFont="1" applyFill="1" applyBorder="1" applyAlignment="1">
      <alignment horizontal="right" vertical="top"/>
    </xf>
    <xf numFmtId="15" fontId="9" fillId="5" borderId="5" xfId="0" applyNumberFormat="1" applyFont="1" applyFill="1" applyBorder="1" applyAlignment="1">
      <alignment horizontal="right" vertical="top"/>
    </xf>
    <xf numFmtId="0" fontId="7" fillId="5" borderId="5" xfId="0" applyFont="1" applyFill="1" applyBorder="1" applyAlignment="1">
      <alignment horizontal="right" vertical="top"/>
    </xf>
    <xf numFmtId="10" fontId="9" fillId="6" borderId="5" xfId="0" applyNumberFormat="1" applyFont="1" applyFill="1" applyBorder="1" applyAlignment="1">
      <alignment horizontal="right" vertical="top"/>
    </xf>
    <xf numFmtId="0" fontId="3" fillId="5" borderId="0" xfId="1" applyFill="1" applyAlignment="1">
      <alignment vertical="top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10" fillId="5" borderId="0" xfId="0" applyFont="1" applyFill="1" applyAlignment="1">
      <alignment horizontal="right" vertical="top"/>
    </xf>
    <xf numFmtId="10" fontId="9" fillId="5" borderId="0" xfId="0" applyNumberFormat="1" applyFont="1" applyFill="1" applyAlignment="1">
      <alignment horizontal="right" vertical="top"/>
    </xf>
    <xf numFmtId="15" fontId="8" fillId="5" borderId="0" xfId="0" applyNumberFormat="1" applyFont="1" applyFill="1" applyAlignment="1">
      <alignment horizontal="right" vertical="top"/>
    </xf>
    <xf numFmtId="165" fontId="7" fillId="5" borderId="0" xfId="0" applyNumberFormat="1" applyFont="1" applyFill="1" applyAlignment="1">
      <alignment horizontal="right" vertical="top"/>
    </xf>
    <xf numFmtId="0" fontId="8" fillId="5" borderId="5" xfId="0" applyFont="1" applyFill="1" applyBorder="1" applyAlignment="1">
      <alignment horizontal="right" vertical="top"/>
    </xf>
    <xf numFmtId="15" fontId="8" fillId="5" borderId="5" xfId="0" applyNumberFormat="1" applyFont="1" applyFill="1" applyBorder="1" applyAlignment="1">
      <alignment horizontal="right" vertical="top"/>
    </xf>
    <xf numFmtId="0" fontId="7" fillId="5" borderId="0" xfId="0" applyFont="1" applyFill="1" applyAlignment="1">
      <alignment horizontal="right" vertical="top"/>
    </xf>
    <xf numFmtId="4" fontId="10" fillId="5" borderId="0" xfId="0" applyNumberFormat="1" applyFont="1" applyFill="1" applyAlignment="1">
      <alignment horizontal="right" vertical="top"/>
    </xf>
    <xf numFmtId="15" fontId="9" fillId="5" borderId="0" xfId="0" applyNumberFormat="1" applyFont="1" applyFill="1" applyAlignment="1">
      <alignment horizontal="right" vertical="top"/>
    </xf>
    <xf numFmtId="10" fontId="10" fillId="5" borderId="0" xfId="0" applyNumberFormat="1" applyFont="1" applyFill="1" applyAlignment="1">
      <alignment horizontal="right" vertical="top"/>
    </xf>
    <xf numFmtId="10" fontId="8" fillId="5" borderId="0" xfId="0" applyNumberFormat="1" applyFont="1" applyFill="1" applyAlignment="1">
      <alignment horizontal="right" vertical="top"/>
    </xf>
    <xf numFmtId="165" fontId="7" fillId="5" borderId="5" xfId="0" applyNumberFormat="1" applyFont="1" applyFill="1" applyBorder="1" applyAlignment="1">
      <alignment horizontal="right" vertical="top"/>
    </xf>
    <xf numFmtId="10" fontId="10" fillId="6" borderId="5" xfId="0" applyNumberFormat="1" applyFont="1" applyFill="1" applyBorder="1" applyAlignment="1">
      <alignment horizontal="right" vertical="top"/>
    </xf>
    <xf numFmtId="10" fontId="8" fillId="5" borderId="5" xfId="0" applyNumberFormat="1" applyFont="1" applyFill="1" applyBorder="1" applyAlignment="1">
      <alignment horizontal="right" vertical="top"/>
    </xf>
    <xf numFmtId="10" fontId="10" fillId="5" borderId="5" xfId="0" applyNumberFormat="1" applyFont="1" applyFill="1" applyBorder="1" applyAlignment="1">
      <alignment horizontal="right" vertical="top"/>
    </xf>
    <xf numFmtId="165" fontId="10" fillId="5" borderId="5" xfId="0" applyNumberFormat="1" applyFont="1" applyFill="1" applyBorder="1" applyAlignment="1">
      <alignment horizontal="right" vertical="top"/>
    </xf>
    <xf numFmtId="4" fontId="10" fillId="5" borderId="5" xfId="0" applyNumberFormat="1" applyFont="1" applyFill="1" applyBorder="1" applyAlignment="1">
      <alignment horizontal="right" vertical="top"/>
    </xf>
    <xf numFmtId="165" fontId="10" fillId="5" borderId="0" xfId="0" applyNumberFormat="1" applyFont="1" applyFill="1" applyAlignment="1">
      <alignment horizontal="right" vertical="top"/>
    </xf>
    <xf numFmtId="8" fontId="10" fillId="5" borderId="0" xfId="0" applyNumberFormat="1" applyFont="1" applyFill="1" applyAlignment="1">
      <alignment horizontal="right" vertical="top"/>
    </xf>
    <xf numFmtId="0" fontId="3" fillId="7" borderId="0" xfId="1" applyFill="1" applyAlignment="1">
      <alignment horizontal="left"/>
    </xf>
    <xf numFmtId="0" fontId="3" fillId="7" borderId="6" xfId="1" applyFill="1" applyBorder="1" applyAlignment="1">
      <alignment horizontal="left"/>
    </xf>
    <xf numFmtId="0" fontId="3" fillId="7" borderId="6" xfId="1" applyFill="1" applyBorder="1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66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B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8364;AI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ER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The Boeing Company</v>
          </cell>
        </row>
        <row r="7">
          <cell r="C7">
            <v>141.32</v>
          </cell>
        </row>
        <row r="8">
          <cell r="C8">
            <v>593.80999999999995</v>
          </cell>
        </row>
        <row r="9">
          <cell r="C9">
            <v>83917.229199999987</v>
          </cell>
        </row>
        <row r="12">
          <cell r="C12">
            <v>0</v>
          </cell>
        </row>
        <row r="13">
          <cell r="C13">
            <v>83917.229199999987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Airbus SE</v>
          </cell>
        </row>
        <row r="6">
          <cell r="C6">
            <v>100.92</v>
          </cell>
        </row>
        <row r="7">
          <cell r="C7">
            <v>787.49</v>
          </cell>
        </row>
        <row r="8">
          <cell r="C8">
            <v>79473.4908</v>
          </cell>
        </row>
        <row r="11">
          <cell r="C11">
            <v>0</v>
          </cell>
        </row>
        <row r="12">
          <cell r="C12">
            <v>79473.4908</v>
          </cell>
        </row>
        <row r="24">
          <cell r="C24" t="str">
            <v>Leiden, Netherlands</v>
          </cell>
        </row>
        <row r="25">
          <cell r="C25">
            <v>1970</v>
          </cell>
        </row>
      </sheetData>
      <sheetData sheetId="1">
        <row r="29">
          <cell r="U29">
            <v>0.18468235248998063</v>
          </cell>
        </row>
        <row r="30">
          <cell r="U30">
            <v>0.1002128516366565</v>
          </cell>
        </row>
        <row r="31">
          <cell r="U31">
            <v>8.0039885712094194E-2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  <sheetName val="Order &amp; Backlog"/>
    </sheetNames>
    <sheetDataSet>
      <sheetData sheetId="0">
        <row r="3">
          <cell r="B3" t="str">
            <v>Embraer S.A.</v>
          </cell>
        </row>
        <row r="6">
          <cell r="C6">
            <v>9.4499999999999993</v>
          </cell>
        </row>
        <row r="7">
          <cell r="C7">
            <v>734.6</v>
          </cell>
        </row>
        <row r="8">
          <cell r="C8">
            <v>6941.9699999999993</v>
          </cell>
        </row>
        <row r="11">
          <cell r="C11">
            <v>-1069.6999999999998</v>
          </cell>
        </row>
        <row r="12">
          <cell r="C12">
            <v>8011.6699999999992</v>
          </cell>
        </row>
        <row r="23">
          <cell r="C23" t="str">
            <v>Sao Paulo, Brazil</v>
          </cell>
        </row>
        <row r="24">
          <cell r="C24">
            <v>1969</v>
          </cell>
        </row>
        <row r="26">
          <cell r="C26">
            <v>2392.9</v>
          </cell>
        </row>
        <row r="29">
          <cell r="C29">
            <v>312</v>
          </cell>
        </row>
        <row r="31">
          <cell r="C31">
            <v>36708</v>
          </cell>
        </row>
        <row r="33">
          <cell r="C33" t="str">
            <v>Q222</v>
          </cell>
          <cell r="D33">
            <v>44777</v>
          </cell>
        </row>
      </sheetData>
      <sheetData sheetId="1">
        <row r="36">
          <cell r="T36">
            <v>0.2289724212385906</v>
          </cell>
        </row>
        <row r="37">
          <cell r="T37">
            <v>6.5462753950338556E-2</v>
          </cell>
        </row>
        <row r="38">
          <cell r="T38">
            <v>7.2725488271665487E-2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allmine.com/tsxv/az" TargetMode="External"/><Relationship Id="rId21" Type="http://schemas.openxmlformats.org/officeDocument/2006/relationships/hyperlink" Target="https://wallmine.com/otc/baesf" TargetMode="External"/><Relationship Id="rId42" Type="http://schemas.openxmlformats.org/officeDocument/2006/relationships/hyperlink" Target="https://wallmine.com/nasdaq/wwd" TargetMode="External"/><Relationship Id="rId63" Type="http://schemas.openxmlformats.org/officeDocument/2006/relationships/hyperlink" Target="https://wallmine.com/nyse/air" TargetMode="External"/><Relationship Id="rId84" Type="http://schemas.openxmlformats.org/officeDocument/2006/relationships/hyperlink" Target="https://wallmine.com/euronext/mltea" TargetMode="External"/><Relationship Id="rId138" Type="http://schemas.openxmlformats.org/officeDocument/2006/relationships/hyperlink" Target="https://wallmine.com/euronext/mlver" TargetMode="External"/><Relationship Id="rId107" Type="http://schemas.openxmlformats.org/officeDocument/2006/relationships/hyperlink" Target="https://wallmine.com/nse/apollo" TargetMode="External"/><Relationship Id="rId11" Type="http://schemas.openxmlformats.org/officeDocument/2006/relationships/hyperlink" Target="https://wallmine.com/nyse/gd" TargetMode="External"/><Relationship Id="rId32" Type="http://schemas.openxmlformats.org/officeDocument/2006/relationships/hyperlink" Target="https://wallmine.com/xetra/mtx" TargetMode="External"/><Relationship Id="rId53" Type="http://schemas.openxmlformats.org/officeDocument/2006/relationships/hyperlink" Target="https://wallmine.com/xetra/5uh" TargetMode="External"/><Relationship Id="rId74" Type="http://schemas.openxmlformats.org/officeDocument/2006/relationships/hyperlink" Target="https://wallmine.com/tsx/mda" TargetMode="External"/><Relationship Id="rId128" Type="http://schemas.openxmlformats.org/officeDocument/2006/relationships/hyperlink" Target="https://wallmine.com/otc/opxs" TargetMode="External"/><Relationship Id="rId149" Type="http://schemas.openxmlformats.org/officeDocument/2006/relationships/hyperlink" Target="https://wallmine.com/screener?d=a&amp;fo=i%5B%5D&amp;i%5B%5D=224252&amp;industry%5B%5D=224252&amp;o=pe&amp;page=3&amp;r=o" TargetMode="External"/><Relationship Id="rId5" Type="http://schemas.openxmlformats.org/officeDocument/2006/relationships/hyperlink" Target="https://wallmine.com/xetra/nth" TargetMode="External"/><Relationship Id="rId95" Type="http://schemas.openxmlformats.org/officeDocument/2006/relationships/hyperlink" Target="https://wallmine.com/nysemkt/airi" TargetMode="External"/><Relationship Id="rId22" Type="http://schemas.openxmlformats.org/officeDocument/2006/relationships/hyperlink" Target="https://wallmine.com/otc/baesy" TargetMode="External"/><Relationship Id="rId43" Type="http://schemas.openxmlformats.org/officeDocument/2006/relationships/hyperlink" Target="https://wallmine.com/nyse/bwxt" TargetMode="External"/><Relationship Id="rId64" Type="http://schemas.openxmlformats.org/officeDocument/2006/relationships/hyperlink" Target="https://wallmine.com/euronext/fii" TargetMode="External"/><Relationship Id="rId118" Type="http://schemas.openxmlformats.org/officeDocument/2006/relationships/hyperlink" Target="https://wallmine.com/tsx/ftg" TargetMode="External"/><Relationship Id="rId139" Type="http://schemas.openxmlformats.org/officeDocument/2006/relationships/hyperlink" Target="https://wallmine.com/asx/uuv" TargetMode="External"/><Relationship Id="rId80" Type="http://schemas.openxmlformats.org/officeDocument/2006/relationships/hyperlink" Target="https://wallmine.com/otc/aerg" TargetMode="External"/><Relationship Id="rId85" Type="http://schemas.openxmlformats.org/officeDocument/2006/relationships/hyperlink" Target="https://wallmine.com/tsx/hrx" TargetMode="External"/><Relationship Id="rId150" Type="http://schemas.openxmlformats.org/officeDocument/2006/relationships/hyperlink" Target="https://wallmine.com/screener?d=a&amp;fo=i%5B%5D&amp;i%5B%5D=224252&amp;industry%5B%5D=224252&amp;o=ee&amp;page=3&amp;r=o" TargetMode="External"/><Relationship Id="rId155" Type="http://schemas.openxmlformats.org/officeDocument/2006/relationships/hyperlink" Target="https://wallmine.com/screener?d=a&amp;fo=i%5B%5D&amp;i%5B%5D=224252&amp;industry%5B%5D=224252&amp;o=p&amp;page=3&amp;r=o" TargetMode="External"/><Relationship Id="rId12" Type="http://schemas.openxmlformats.org/officeDocument/2006/relationships/hyperlink" Target="https://wallmine.com/tsx/bbd-b" TargetMode="External"/><Relationship Id="rId17" Type="http://schemas.openxmlformats.org/officeDocument/2006/relationships/hyperlink" Target="https://wallmine.com/otc/safry" TargetMode="External"/><Relationship Id="rId33" Type="http://schemas.openxmlformats.org/officeDocument/2006/relationships/hyperlink" Target="https://wallmine.com/nasdaq/eslt" TargetMode="External"/><Relationship Id="rId38" Type="http://schemas.openxmlformats.org/officeDocument/2006/relationships/hyperlink" Target="https://wallmine.com/otc/rycey" TargetMode="External"/><Relationship Id="rId59" Type="http://schemas.openxmlformats.org/officeDocument/2006/relationships/hyperlink" Target="https://wallmine.com/nyse/cub" TargetMode="External"/><Relationship Id="rId103" Type="http://schemas.openxmlformats.org/officeDocument/2006/relationships/hyperlink" Target="https://wallmine.com/nasdaq/mict" TargetMode="External"/><Relationship Id="rId108" Type="http://schemas.openxmlformats.org/officeDocument/2006/relationships/hyperlink" Target="https://wallmine.com/bse/apollo" TargetMode="External"/><Relationship Id="rId124" Type="http://schemas.openxmlformats.org/officeDocument/2006/relationships/hyperlink" Target="https://wallmine.com/tsxv/bpli" TargetMode="External"/><Relationship Id="rId129" Type="http://schemas.openxmlformats.org/officeDocument/2006/relationships/hyperlink" Target="https://wallmine.com/asx/oec" TargetMode="External"/><Relationship Id="rId54" Type="http://schemas.openxmlformats.org/officeDocument/2006/relationships/hyperlink" Target="https://wallmine.com/nyse/mog-b" TargetMode="External"/><Relationship Id="rId70" Type="http://schemas.openxmlformats.org/officeDocument/2006/relationships/hyperlink" Target="https://wallmine.com/bse/cochinship" TargetMode="External"/><Relationship Id="rId75" Type="http://schemas.openxmlformats.org/officeDocument/2006/relationships/hyperlink" Target="https://wallmine.com/asx/asb" TargetMode="External"/><Relationship Id="rId91" Type="http://schemas.openxmlformats.org/officeDocument/2006/relationships/hyperlink" Target="https://wallmine.com/lse/chrt" TargetMode="External"/><Relationship Id="rId96" Type="http://schemas.openxmlformats.org/officeDocument/2006/relationships/hyperlink" Target="https://wallmine.com/euronext/fga" TargetMode="External"/><Relationship Id="rId140" Type="http://schemas.openxmlformats.org/officeDocument/2006/relationships/hyperlink" Target="https://wallmine.com/euronext/mlaim" TargetMode="External"/><Relationship Id="rId145" Type="http://schemas.openxmlformats.org/officeDocument/2006/relationships/hyperlink" Target="https://wallmine.com/screener?d=a&amp;fo=i%5B%5D&amp;i%5B%5D=224252&amp;industry%5B%5D=224252&amp;o=e&amp;page=3&amp;r=o" TargetMode="External"/><Relationship Id="rId1" Type="http://schemas.openxmlformats.org/officeDocument/2006/relationships/hyperlink" Target="https://wallmine.com/nyse/lmt" TargetMode="External"/><Relationship Id="rId6" Type="http://schemas.openxmlformats.org/officeDocument/2006/relationships/hyperlink" Target="https://wallmine.com/lse/boe" TargetMode="External"/><Relationship Id="rId23" Type="http://schemas.openxmlformats.org/officeDocument/2006/relationships/hyperlink" Target="https://wallmine.com/euronext/ho" TargetMode="External"/><Relationship Id="rId28" Type="http://schemas.openxmlformats.org/officeDocument/2006/relationships/hyperlink" Target="https://wallmine.com/nyse/txt" TargetMode="External"/><Relationship Id="rId49" Type="http://schemas.openxmlformats.org/officeDocument/2006/relationships/hyperlink" Target="https://wallmine.com/nse/bel" TargetMode="External"/><Relationship Id="rId114" Type="http://schemas.openxmlformats.org/officeDocument/2006/relationships/hyperlink" Target="https://wallmine.com/hkse/0620" TargetMode="External"/><Relationship Id="rId119" Type="http://schemas.openxmlformats.org/officeDocument/2006/relationships/hyperlink" Target="https://wallmine.com/tsx/avp" TargetMode="External"/><Relationship Id="rId44" Type="http://schemas.openxmlformats.org/officeDocument/2006/relationships/hyperlink" Target="https://wallmine.com/nyse/hxl" TargetMode="External"/><Relationship Id="rId60" Type="http://schemas.openxmlformats.org/officeDocument/2006/relationships/hyperlink" Target="https://wallmine.com/nse/bdl" TargetMode="External"/><Relationship Id="rId65" Type="http://schemas.openxmlformats.org/officeDocument/2006/relationships/hyperlink" Target="https://wallmine.com/lse/chg" TargetMode="External"/><Relationship Id="rId81" Type="http://schemas.openxmlformats.org/officeDocument/2006/relationships/hyperlink" Target="https://wallmine.com/nyse/npk" TargetMode="External"/><Relationship Id="rId86" Type="http://schemas.openxmlformats.org/officeDocument/2006/relationships/hyperlink" Target="https://wallmine.com/tsx/mal" TargetMode="External"/><Relationship Id="rId130" Type="http://schemas.openxmlformats.org/officeDocument/2006/relationships/hyperlink" Target="https://wallmine.com/tsxv/mrs" TargetMode="External"/><Relationship Id="rId135" Type="http://schemas.openxmlformats.org/officeDocument/2006/relationships/hyperlink" Target="https://wallmine.com/bse/highene" TargetMode="External"/><Relationship Id="rId151" Type="http://schemas.openxmlformats.org/officeDocument/2006/relationships/hyperlink" Target="https://wallmine.com/screener?d=a&amp;fo=i%5B%5D&amp;i%5B%5D=224252&amp;industry%5B%5D=224252&amp;o=d2e&amp;page=3&amp;r=o" TargetMode="External"/><Relationship Id="rId156" Type="http://schemas.openxmlformats.org/officeDocument/2006/relationships/hyperlink" Target="https://wallmine.com/screener?d=a&amp;fo=i%5B%5D&amp;i%5B%5D=224252&amp;industry%5B%5D=224252&amp;o=pc&amp;page=3&amp;r=o" TargetMode="External"/><Relationship Id="rId13" Type="http://schemas.openxmlformats.org/officeDocument/2006/relationships/hyperlink" Target="https://wallmine.com/tsx/bbd.a" TargetMode="External"/><Relationship Id="rId18" Type="http://schemas.openxmlformats.org/officeDocument/2006/relationships/hyperlink" Target="https://wallmine.com/lse/ba" TargetMode="External"/><Relationship Id="rId39" Type="http://schemas.openxmlformats.org/officeDocument/2006/relationships/hyperlink" Target="https://wallmine.com/otc/rycef" TargetMode="External"/><Relationship Id="rId109" Type="http://schemas.openxmlformats.org/officeDocument/2006/relationships/hyperlink" Target="https://wallmine.com/asx/eos" TargetMode="External"/><Relationship Id="rId34" Type="http://schemas.openxmlformats.org/officeDocument/2006/relationships/hyperlink" Target="https://wallmine.com/nasdaq/aaxn" TargetMode="External"/><Relationship Id="rId50" Type="http://schemas.openxmlformats.org/officeDocument/2006/relationships/hyperlink" Target="https://wallmine.com/bse/bel" TargetMode="External"/><Relationship Id="rId55" Type="http://schemas.openxmlformats.org/officeDocument/2006/relationships/hyperlink" Target="https://wallmine.com/nyse/mog-a" TargetMode="External"/><Relationship Id="rId76" Type="http://schemas.openxmlformats.org/officeDocument/2006/relationships/hyperlink" Target="https://wallmine.com/nyse/tgi" TargetMode="External"/><Relationship Id="rId97" Type="http://schemas.openxmlformats.org/officeDocument/2006/relationships/hyperlink" Target="https://wallmine.com/otc/byrn" TargetMode="External"/><Relationship Id="rId104" Type="http://schemas.openxmlformats.org/officeDocument/2006/relationships/hyperlink" Target="https://wallmine.com/nasdaq/coda" TargetMode="External"/><Relationship Id="rId120" Type="http://schemas.openxmlformats.org/officeDocument/2006/relationships/hyperlink" Target="https://wallmine.com/nse/rnaval" TargetMode="External"/><Relationship Id="rId125" Type="http://schemas.openxmlformats.org/officeDocument/2006/relationships/hyperlink" Target="https://wallmine.com/asx/qhl" TargetMode="External"/><Relationship Id="rId141" Type="http://schemas.openxmlformats.org/officeDocument/2006/relationships/hyperlink" Target="https://wallmine.com/otc/swhid" TargetMode="External"/><Relationship Id="rId146" Type="http://schemas.openxmlformats.org/officeDocument/2006/relationships/hyperlink" Target="https://wallmine.com/screener?d=a&amp;fo=i%5B%5D&amp;i%5B%5D=224252&amp;industry%5B%5D=224252&amp;o=i&amp;page=3&amp;r=o" TargetMode="External"/><Relationship Id="rId7" Type="http://schemas.openxmlformats.org/officeDocument/2006/relationships/hyperlink" Target="https://wallmine.com/nyse/noc" TargetMode="External"/><Relationship Id="rId71" Type="http://schemas.openxmlformats.org/officeDocument/2006/relationships/hyperlink" Target="https://wallmine.com/nse/cochinship" TargetMode="External"/><Relationship Id="rId92" Type="http://schemas.openxmlformats.org/officeDocument/2006/relationships/hyperlink" Target="https://wallmine.com/nasdaq/eh" TargetMode="External"/><Relationship Id="rId2" Type="http://schemas.openxmlformats.org/officeDocument/2006/relationships/hyperlink" Target="https://wallmine.com/euronext/boei" TargetMode="External"/><Relationship Id="rId29" Type="http://schemas.openxmlformats.org/officeDocument/2006/relationships/hyperlink" Target="https://wallmine.com/euronext/am" TargetMode="External"/><Relationship Id="rId24" Type="http://schemas.openxmlformats.org/officeDocument/2006/relationships/hyperlink" Target="https://wallmine.com/otc/thlef" TargetMode="External"/><Relationship Id="rId40" Type="http://schemas.openxmlformats.org/officeDocument/2006/relationships/hyperlink" Target="https://wallmine.com/tsx/cae" TargetMode="External"/><Relationship Id="rId45" Type="http://schemas.openxmlformats.org/officeDocument/2006/relationships/hyperlink" Target="https://wallmine.com/otc/finmy" TargetMode="External"/><Relationship Id="rId66" Type="http://schemas.openxmlformats.org/officeDocument/2006/relationships/hyperlink" Target="https://wallmine.com/nyse/cdre" TargetMode="External"/><Relationship Id="rId87" Type="http://schemas.openxmlformats.org/officeDocument/2006/relationships/hyperlink" Target="https://wallmine.com/euronext/sx" TargetMode="External"/><Relationship Id="rId110" Type="http://schemas.openxmlformats.org/officeDocument/2006/relationships/hyperlink" Target="https://wallmine.com/asx/vee" TargetMode="External"/><Relationship Id="rId115" Type="http://schemas.openxmlformats.org/officeDocument/2006/relationships/hyperlink" Target="https://wallmine.com/bse/tanaa" TargetMode="External"/><Relationship Id="rId131" Type="http://schemas.openxmlformats.org/officeDocument/2006/relationships/hyperlink" Target="https://wallmine.com/otc/xeri" TargetMode="External"/><Relationship Id="rId136" Type="http://schemas.openxmlformats.org/officeDocument/2006/relationships/hyperlink" Target="https://wallmine.com/otc/kwemf" TargetMode="External"/><Relationship Id="rId157" Type="http://schemas.openxmlformats.org/officeDocument/2006/relationships/printerSettings" Target="../printerSettings/printerSettings1.bin"/><Relationship Id="rId61" Type="http://schemas.openxmlformats.org/officeDocument/2006/relationships/hyperlink" Target="https://wallmine.com/nasdaq/avav" TargetMode="External"/><Relationship Id="rId82" Type="http://schemas.openxmlformats.org/officeDocument/2006/relationships/hyperlink" Target="https://wallmine.com/lse/avon" TargetMode="External"/><Relationship Id="rId152" Type="http://schemas.openxmlformats.org/officeDocument/2006/relationships/hyperlink" Target="https://wallmine.com/screener?d=a&amp;fo=i%5B%5D&amp;i%5B%5D=224252&amp;industry%5B%5D=224252&amp;o=av&amp;page=3&amp;r=o" TargetMode="External"/><Relationship Id="rId19" Type="http://schemas.openxmlformats.org/officeDocument/2006/relationships/hyperlink" Target="https://wallmine.com/xetra/bsp" TargetMode="External"/><Relationship Id="rId14" Type="http://schemas.openxmlformats.org/officeDocument/2006/relationships/hyperlink" Target="https://wallmine.com/otc/bdraf" TargetMode="External"/><Relationship Id="rId30" Type="http://schemas.openxmlformats.org/officeDocument/2006/relationships/hyperlink" Target="https://wallmine.com/nse/hal" TargetMode="External"/><Relationship Id="rId35" Type="http://schemas.openxmlformats.org/officeDocument/2006/relationships/hyperlink" Target="https://wallmine.com/lse/mggt" TargetMode="External"/><Relationship Id="rId56" Type="http://schemas.openxmlformats.org/officeDocument/2006/relationships/hyperlink" Target="https://wallmine.com/nyse/spr" TargetMode="External"/><Relationship Id="rId77" Type="http://schemas.openxmlformats.org/officeDocument/2006/relationships/hyperlink" Target="https://wallmine.com/nyse/dco" TargetMode="External"/><Relationship Id="rId100" Type="http://schemas.openxmlformats.org/officeDocument/2006/relationships/hyperlink" Target="https://wallmine.com/euronext/aldr" TargetMode="External"/><Relationship Id="rId105" Type="http://schemas.openxmlformats.org/officeDocument/2006/relationships/hyperlink" Target="https://wallmine.com/lse/msi" TargetMode="External"/><Relationship Id="rId126" Type="http://schemas.openxmlformats.org/officeDocument/2006/relationships/hyperlink" Target="https://wallmine.com/nasdaq/astc" TargetMode="External"/><Relationship Id="rId147" Type="http://schemas.openxmlformats.org/officeDocument/2006/relationships/hyperlink" Target="https://wallmine.com/screener?d=a&amp;fo=i%5B%5D&amp;i%5B%5D=224252&amp;industry%5B%5D=224252&amp;o=m&amp;page=3&amp;r=o" TargetMode="External"/><Relationship Id="rId8" Type="http://schemas.openxmlformats.org/officeDocument/2006/relationships/hyperlink" Target="https://wallmine.com/otc/eadsy" TargetMode="External"/><Relationship Id="rId51" Type="http://schemas.openxmlformats.org/officeDocument/2006/relationships/hyperlink" Target="https://wallmine.com/lse/ule" TargetMode="External"/><Relationship Id="rId72" Type="http://schemas.openxmlformats.org/officeDocument/2006/relationships/hyperlink" Target="https://wallmine.com/lse/snr" TargetMode="External"/><Relationship Id="rId93" Type="http://schemas.openxmlformats.org/officeDocument/2006/relationships/hyperlink" Target="https://wallmine.com/nse/zentec" TargetMode="External"/><Relationship Id="rId98" Type="http://schemas.openxmlformats.org/officeDocument/2006/relationships/hyperlink" Target="https://wallmine.com/nasdaq/issc" TargetMode="External"/><Relationship Id="rId121" Type="http://schemas.openxmlformats.org/officeDocument/2006/relationships/hyperlink" Target="https://wallmine.com/tsxv/vol" TargetMode="External"/><Relationship Id="rId142" Type="http://schemas.openxmlformats.org/officeDocument/2006/relationships/hyperlink" Target="https://wallmine.com/otc/nexd" TargetMode="External"/><Relationship Id="rId3" Type="http://schemas.openxmlformats.org/officeDocument/2006/relationships/hyperlink" Target="https://wallmine.com/nyse/ba" TargetMode="External"/><Relationship Id="rId25" Type="http://schemas.openxmlformats.org/officeDocument/2006/relationships/hyperlink" Target="https://wallmine.com/nyse/hei" TargetMode="External"/><Relationship Id="rId46" Type="http://schemas.openxmlformats.org/officeDocument/2006/relationships/hyperlink" Target="https://wallmine.com/nyse/ajrd" TargetMode="External"/><Relationship Id="rId67" Type="http://schemas.openxmlformats.org/officeDocument/2006/relationships/hyperlink" Target="https://wallmine.com/nyse/rgr" TargetMode="External"/><Relationship Id="rId116" Type="http://schemas.openxmlformats.org/officeDocument/2006/relationships/hyperlink" Target="https://wallmine.com/nysemkt/uavs" TargetMode="External"/><Relationship Id="rId137" Type="http://schemas.openxmlformats.org/officeDocument/2006/relationships/hyperlink" Target="https://wallmine.com/tsxv/kwe" TargetMode="External"/><Relationship Id="rId20" Type="http://schemas.openxmlformats.org/officeDocument/2006/relationships/hyperlink" Target="https://wallmine.com/nyse/tdg" TargetMode="External"/><Relationship Id="rId41" Type="http://schemas.openxmlformats.org/officeDocument/2006/relationships/hyperlink" Target="https://wallmine.com/nyse/cae" TargetMode="External"/><Relationship Id="rId62" Type="http://schemas.openxmlformats.org/officeDocument/2006/relationships/hyperlink" Target="https://wallmine.com/nyse/erj" TargetMode="External"/><Relationship Id="rId83" Type="http://schemas.openxmlformats.org/officeDocument/2006/relationships/hyperlink" Target="https://wallmine.com/nasdaq/poww" TargetMode="External"/><Relationship Id="rId88" Type="http://schemas.openxmlformats.org/officeDocument/2006/relationships/hyperlink" Target="https://wallmine.com/otc/atrob" TargetMode="External"/><Relationship Id="rId111" Type="http://schemas.openxmlformats.org/officeDocument/2006/relationships/hyperlink" Target="https://wallmine.com/nasdaq/vtsi" TargetMode="External"/><Relationship Id="rId132" Type="http://schemas.openxmlformats.org/officeDocument/2006/relationships/hyperlink" Target="https://wallmine.com/bse/accel" TargetMode="External"/><Relationship Id="rId153" Type="http://schemas.openxmlformats.org/officeDocument/2006/relationships/hyperlink" Target="https://wallmine.com/screener?d=a&amp;fo=i%5B%5D&amp;i%5B%5D=224252&amp;industry%5B%5D=224252&amp;o=ito&amp;page=3&amp;r=o" TargetMode="External"/><Relationship Id="rId15" Type="http://schemas.openxmlformats.org/officeDocument/2006/relationships/hyperlink" Target="https://wallmine.com/xetra/bbdb" TargetMode="External"/><Relationship Id="rId36" Type="http://schemas.openxmlformats.org/officeDocument/2006/relationships/hyperlink" Target="https://wallmine.com/lse/rr" TargetMode="External"/><Relationship Id="rId57" Type="http://schemas.openxmlformats.org/officeDocument/2006/relationships/hyperlink" Target="https://wallmine.com/tsx/bbd.b" TargetMode="External"/><Relationship Id="rId106" Type="http://schemas.openxmlformats.org/officeDocument/2006/relationships/hyperlink" Target="https://wallmine.com/nasdaq/tatt" TargetMode="External"/><Relationship Id="rId127" Type="http://schemas.openxmlformats.org/officeDocument/2006/relationships/hyperlink" Target="https://wallmine.com/otc/flylf" TargetMode="External"/><Relationship Id="rId10" Type="http://schemas.openxmlformats.org/officeDocument/2006/relationships/hyperlink" Target="https://wallmine.com/xetra/gdx" TargetMode="External"/><Relationship Id="rId31" Type="http://schemas.openxmlformats.org/officeDocument/2006/relationships/hyperlink" Target="https://wallmine.com/nyse/hii" TargetMode="External"/><Relationship Id="rId52" Type="http://schemas.openxmlformats.org/officeDocument/2006/relationships/hyperlink" Target="https://wallmine.com/euronext/mlhk" TargetMode="External"/><Relationship Id="rId73" Type="http://schemas.openxmlformats.org/officeDocument/2006/relationships/hyperlink" Target="https://wallmine.com/nse/grse" TargetMode="External"/><Relationship Id="rId78" Type="http://schemas.openxmlformats.org/officeDocument/2006/relationships/hyperlink" Target="https://wallmine.com/nasdaq/rada" TargetMode="External"/><Relationship Id="rId94" Type="http://schemas.openxmlformats.org/officeDocument/2006/relationships/hyperlink" Target="https://wallmine.com/euronext/lat" TargetMode="External"/><Relationship Id="rId99" Type="http://schemas.openxmlformats.org/officeDocument/2006/relationships/hyperlink" Target="https://wallmine.com/asx/ptb" TargetMode="External"/><Relationship Id="rId101" Type="http://schemas.openxmlformats.org/officeDocument/2006/relationships/hyperlink" Target="https://wallmine.com/hkse/0232" TargetMode="External"/><Relationship Id="rId122" Type="http://schemas.openxmlformats.org/officeDocument/2006/relationships/hyperlink" Target="https://wallmine.com/nysemkt/cvu" TargetMode="External"/><Relationship Id="rId143" Type="http://schemas.openxmlformats.org/officeDocument/2006/relationships/hyperlink" Target="https://wallmine.com/screener?d=a&amp;fo=i%5B%5D&amp;i%5B%5D=224252&amp;industry%5B%5D=224252&amp;o=sy&amp;page=3&amp;r=o" TargetMode="External"/><Relationship Id="rId148" Type="http://schemas.openxmlformats.org/officeDocument/2006/relationships/hyperlink" Target="https://wallmine.com/screener?d=a&amp;fo=i%5B%5D&amp;i%5B%5D=224252&amp;industry%5B%5D=224252&amp;o=eb&amp;page=3&amp;r=o" TargetMode="External"/><Relationship Id="rId4" Type="http://schemas.openxmlformats.org/officeDocument/2006/relationships/hyperlink" Target="https://wallmine.com/euronext/air" TargetMode="External"/><Relationship Id="rId9" Type="http://schemas.openxmlformats.org/officeDocument/2006/relationships/hyperlink" Target="https://wallmine.com/otc/eadsf" TargetMode="External"/><Relationship Id="rId26" Type="http://schemas.openxmlformats.org/officeDocument/2006/relationships/hyperlink" Target="https://wallmine.com/nyse/hei-a" TargetMode="External"/><Relationship Id="rId47" Type="http://schemas.openxmlformats.org/officeDocument/2006/relationships/hyperlink" Target="https://wallmine.com/hkse/0317" TargetMode="External"/><Relationship Id="rId68" Type="http://schemas.openxmlformats.org/officeDocument/2006/relationships/hyperlink" Target="https://wallmine.com/nyse/kamn" TargetMode="External"/><Relationship Id="rId89" Type="http://schemas.openxmlformats.org/officeDocument/2006/relationships/hyperlink" Target="https://wallmine.com/otc/aazzf" TargetMode="External"/><Relationship Id="rId112" Type="http://schemas.openxmlformats.org/officeDocument/2006/relationships/hyperlink" Target="https://wallmine.com/euronext/sog" TargetMode="External"/><Relationship Id="rId133" Type="http://schemas.openxmlformats.org/officeDocument/2006/relationships/hyperlink" Target="https://wallmine.com/nasdaq/bosc" TargetMode="External"/><Relationship Id="rId154" Type="http://schemas.openxmlformats.org/officeDocument/2006/relationships/hyperlink" Target="https://wallmine.com/screener?d=a&amp;fo=i%5B%5D&amp;i%5B%5D=224252&amp;industry%5B%5D=224252&amp;o=ed&amp;page=3&amp;r=o" TargetMode="External"/><Relationship Id="rId16" Type="http://schemas.openxmlformats.org/officeDocument/2006/relationships/hyperlink" Target="https://wallmine.com/euronext/saf" TargetMode="External"/><Relationship Id="rId37" Type="http://schemas.openxmlformats.org/officeDocument/2006/relationships/hyperlink" Target="https://wallmine.com/xetra/hi4" TargetMode="External"/><Relationship Id="rId58" Type="http://schemas.openxmlformats.org/officeDocument/2006/relationships/hyperlink" Target="https://wallmine.com/lse/qq" TargetMode="External"/><Relationship Id="rId79" Type="http://schemas.openxmlformats.org/officeDocument/2006/relationships/hyperlink" Target="https://wallmine.com/nasdaq/swbi" TargetMode="External"/><Relationship Id="rId102" Type="http://schemas.openxmlformats.org/officeDocument/2006/relationships/hyperlink" Target="https://wallmine.com/euronext/sab" TargetMode="External"/><Relationship Id="rId123" Type="http://schemas.openxmlformats.org/officeDocument/2006/relationships/hyperlink" Target="https://wallmine.com/tsxv/fly" TargetMode="External"/><Relationship Id="rId144" Type="http://schemas.openxmlformats.org/officeDocument/2006/relationships/hyperlink" Target="https://wallmine.com/screener?d=a&amp;fo=i%5B%5D&amp;i%5B%5D=224252&amp;industry%5B%5D=224252&amp;o=n&amp;page=3&amp;r=o" TargetMode="External"/><Relationship Id="rId90" Type="http://schemas.openxmlformats.org/officeDocument/2006/relationships/hyperlink" Target="https://wallmine.com/nasdaq/atro" TargetMode="External"/><Relationship Id="rId27" Type="http://schemas.openxmlformats.org/officeDocument/2006/relationships/hyperlink" Target="https://wallmine.com/otc/dlrwf" TargetMode="External"/><Relationship Id="rId48" Type="http://schemas.openxmlformats.org/officeDocument/2006/relationships/hyperlink" Target="https://wallmine.com/hkse/2357" TargetMode="External"/><Relationship Id="rId69" Type="http://schemas.openxmlformats.org/officeDocument/2006/relationships/hyperlink" Target="https://wallmine.com/nasdaq/aobc" TargetMode="External"/><Relationship Id="rId113" Type="http://schemas.openxmlformats.org/officeDocument/2006/relationships/hyperlink" Target="https://wallmine.com/hkse/1192" TargetMode="External"/><Relationship Id="rId134" Type="http://schemas.openxmlformats.org/officeDocument/2006/relationships/hyperlink" Target="https://wallmine.com/lse/ve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$BA.xlsx" TargetMode="External"/><Relationship Id="rId2" Type="http://schemas.openxmlformats.org/officeDocument/2006/relationships/hyperlink" Target="$ERJ.xlsx" TargetMode="External"/><Relationship Id="rId1" Type="http://schemas.openxmlformats.org/officeDocument/2006/relationships/hyperlink" Target="&#8364;AIR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A31B-EB9D-48C3-81EF-4355DB075D8D}">
  <sheetPr>
    <tabColor theme="7"/>
  </sheetPr>
  <dimension ref="A1:N143"/>
  <sheetViews>
    <sheetView workbookViewId="0">
      <selection activeCell="B8" sqref="B8:D8"/>
    </sheetView>
  </sheetViews>
  <sheetFormatPr defaultColWidth="9.140625" defaultRowHeight="12.75"/>
  <cols>
    <col min="1" max="1" width="9.140625" style="1"/>
    <col min="2" max="2" width="55.140625" style="1" bestFit="1" customWidth="1"/>
    <col min="3" max="3" width="10.85546875" style="1" bestFit="1" customWidth="1"/>
    <col min="4" max="4" width="19.28515625" style="1" bestFit="1" customWidth="1"/>
    <col min="5" max="5" width="10.7109375" style="1" bestFit="1" customWidth="1"/>
    <col min="6" max="6" width="14.140625" style="1" bestFit="1" customWidth="1"/>
    <col min="7" max="7" width="8.140625" style="1" bestFit="1" customWidth="1"/>
    <col min="8" max="8" width="10.42578125" style="1" bestFit="1" customWidth="1"/>
    <col min="9" max="9" width="11.7109375" style="1" bestFit="1" customWidth="1"/>
    <col min="10" max="10" width="15.42578125" style="1" bestFit="1" customWidth="1"/>
    <col min="11" max="11" width="22.140625" style="1" bestFit="1" customWidth="1"/>
    <col min="12" max="13" width="12.85546875" style="1" bestFit="1" customWidth="1"/>
    <col min="14" max="14" width="18.140625" style="1" bestFit="1" customWidth="1"/>
    <col min="15" max="16384" width="9.140625" style="1"/>
  </cols>
  <sheetData>
    <row r="1" spans="1:14" ht="15.75" thickBot="1">
      <c r="A1" s="50" t="s">
        <v>772</v>
      </c>
      <c r="B1" s="51" t="s">
        <v>773</v>
      </c>
      <c r="C1" s="51" t="s">
        <v>774</v>
      </c>
      <c r="D1" s="51" t="s">
        <v>775</v>
      </c>
      <c r="E1" s="52" t="s">
        <v>776</v>
      </c>
      <c r="F1" s="52" t="s">
        <v>777</v>
      </c>
      <c r="G1" s="52" t="s">
        <v>778</v>
      </c>
      <c r="H1" s="52" t="s">
        <v>779</v>
      </c>
      <c r="I1" s="52" t="s">
        <v>780</v>
      </c>
      <c r="J1" s="52" t="s">
        <v>781</v>
      </c>
      <c r="K1" s="52" t="s">
        <v>782</v>
      </c>
      <c r="L1" s="52" t="s">
        <v>783</v>
      </c>
      <c r="M1" s="52" t="s">
        <v>784</v>
      </c>
      <c r="N1" s="52" t="s">
        <v>785</v>
      </c>
    </row>
    <row r="2" spans="1:14" ht="15.75" thickBot="1">
      <c r="A2" s="17" t="s">
        <v>24</v>
      </c>
      <c r="B2" s="18" t="s">
        <v>25</v>
      </c>
      <c r="C2" s="19" t="s">
        <v>15</v>
      </c>
      <c r="D2" s="19" t="s">
        <v>22</v>
      </c>
      <c r="E2" s="20" t="s">
        <v>26</v>
      </c>
      <c r="F2" s="20" t="s">
        <v>27</v>
      </c>
      <c r="G2" s="35">
        <v>20.83</v>
      </c>
      <c r="H2" s="21">
        <v>13.04</v>
      </c>
      <c r="I2" s="21">
        <v>3.64</v>
      </c>
      <c r="J2" s="20" t="s">
        <v>28</v>
      </c>
      <c r="K2" s="22">
        <v>0.76259999999999994</v>
      </c>
      <c r="L2" s="36">
        <v>44950</v>
      </c>
      <c r="M2" s="24" t="s">
        <v>29</v>
      </c>
      <c r="N2" s="25">
        <v>2.3099999999999999E-2</v>
      </c>
    </row>
    <row r="3" spans="1:14" ht="15.75" thickBot="1">
      <c r="A3" s="26" t="s">
        <v>30</v>
      </c>
      <c r="B3" s="27" t="s">
        <v>31</v>
      </c>
      <c r="C3" s="28" t="s">
        <v>14</v>
      </c>
      <c r="D3" s="28" t="s">
        <v>22</v>
      </c>
      <c r="E3" s="29" t="s">
        <v>32</v>
      </c>
      <c r="F3" s="30" t="s">
        <v>33</v>
      </c>
      <c r="G3" s="37" t="s">
        <v>34</v>
      </c>
      <c r="H3" s="38">
        <v>1043.7</v>
      </c>
      <c r="I3" s="29">
        <v>-10.23</v>
      </c>
      <c r="J3" s="31">
        <v>2</v>
      </c>
      <c r="K3" s="32">
        <v>0.55359999999999998</v>
      </c>
      <c r="L3" s="39">
        <v>44859</v>
      </c>
      <c r="M3" s="37" t="s">
        <v>35</v>
      </c>
      <c r="N3" s="40">
        <v>-8.2000000000000007E-3</v>
      </c>
    </row>
    <row r="4" spans="1:14" ht="15.75" thickBot="1">
      <c r="A4" s="17" t="s">
        <v>36</v>
      </c>
      <c r="B4" s="18" t="s">
        <v>37</v>
      </c>
      <c r="C4" s="19" t="s">
        <v>15</v>
      </c>
      <c r="D4" s="19" t="s">
        <v>22</v>
      </c>
      <c r="E4" s="20" t="s">
        <v>38</v>
      </c>
      <c r="F4" s="21" t="s">
        <v>39</v>
      </c>
      <c r="G4" s="24" t="s">
        <v>34</v>
      </c>
      <c r="H4" s="24" t="s">
        <v>34</v>
      </c>
      <c r="I4" s="20">
        <v>-10.23</v>
      </c>
      <c r="J4" s="20" t="s">
        <v>40</v>
      </c>
      <c r="K4" s="22">
        <v>0.55359999999999998</v>
      </c>
      <c r="L4" s="23">
        <v>44860</v>
      </c>
      <c r="M4" s="24" t="s">
        <v>41</v>
      </c>
      <c r="N4" s="25">
        <v>1.5699999999999999E-2</v>
      </c>
    </row>
    <row r="5" spans="1:14" ht="15.75" thickBot="1">
      <c r="A5" s="26" t="s">
        <v>42</v>
      </c>
      <c r="B5" s="27" t="s">
        <v>43</v>
      </c>
      <c r="C5" s="28" t="s">
        <v>14</v>
      </c>
      <c r="D5" s="28" t="s">
        <v>22</v>
      </c>
      <c r="E5" s="29" t="s">
        <v>44</v>
      </c>
      <c r="F5" s="29" t="s">
        <v>45</v>
      </c>
      <c r="G5" s="30">
        <v>20.43</v>
      </c>
      <c r="H5" s="30">
        <v>11.22</v>
      </c>
      <c r="I5" s="31">
        <v>10.31</v>
      </c>
      <c r="J5" s="29" t="s">
        <v>46</v>
      </c>
      <c r="K5" s="41">
        <v>0.37809999999999999</v>
      </c>
      <c r="L5" s="39">
        <v>44862</v>
      </c>
      <c r="M5" s="34">
        <v>101.76</v>
      </c>
      <c r="N5" s="32">
        <v>8.3000000000000001E-3</v>
      </c>
    </row>
    <row r="6" spans="1:14" ht="15.75" thickBot="1">
      <c r="A6" s="17" t="s">
        <v>47</v>
      </c>
      <c r="B6" s="18" t="s">
        <v>48</v>
      </c>
      <c r="C6" s="19" t="s">
        <v>23</v>
      </c>
      <c r="D6" s="19" t="s">
        <v>22</v>
      </c>
      <c r="E6" s="20" t="s">
        <v>49</v>
      </c>
      <c r="F6" s="20" t="s">
        <v>50</v>
      </c>
      <c r="G6" s="20">
        <v>14.52</v>
      </c>
      <c r="H6" s="35">
        <v>10.35</v>
      </c>
      <c r="I6" s="21">
        <v>2.29</v>
      </c>
      <c r="J6" s="21">
        <v>91</v>
      </c>
      <c r="K6" s="22">
        <v>0.84399999999999997</v>
      </c>
      <c r="L6" s="23">
        <v>44860</v>
      </c>
      <c r="M6" s="42">
        <v>494.65</v>
      </c>
      <c r="N6" s="43">
        <v>-2.24E-2</v>
      </c>
    </row>
    <row r="7" spans="1:14" ht="15.75" thickBot="1">
      <c r="A7" s="26" t="s">
        <v>51</v>
      </c>
      <c r="B7" s="27" t="s">
        <v>31</v>
      </c>
      <c r="C7" s="28" t="s">
        <v>52</v>
      </c>
      <c r="D7" s="28" t="s">
        <v>22</v>
      </c>
      <c r="E7" s="29" t="s">
        <v>53</v>
      </c>
      <c r="F7" s="30" t="s">
        <v>33</v>
      </c>
      <c r="G7" s="37" t="s">
        <v>34</v>
      </c>
      <c r="H7" s="38">
        <v>1063.56</v>
      </c>
      <c r="I7" s="29">
        <v>-10.23</v>
      </c>
      <c r="J7" s="31" t="s">
        <v>54</v>
      </c>
      <c r="K7" s="32">
        <v>0.55359999999999998</v>
      </c>
      <c r="L7" s="39">
        <v>44859</v>
      </c>
      <c r="M7" s="37" t="s">
        <v>55</v>
      </c>
      <c r="N7" s="40">
        <v>-1.7500000000000002E-2</v>
      </c>
    </row>
    <row r="8" spans="1:14" ht="15.75" thickBot="1">
      <c r="A8" s="17" t="s">
        <v>56</v>
      </c>
      <c r="B8" s="18" t="s">
        <v>57</v>
      </c>
      <c r="C8" s="19" t="s">
        <v>15</v>
      </c>
      <c r="D8" s="19" t="s">
        <v>22</v>
      </c>
      <c r="E8" s="20" t="s">
        <v>58</v>
      </c>
      <c r="F8" s="20" t="s">
        <v>59</v>
      </c>
      <c r="G8" s="20">
        <v>14.55</v>
      </c>
      <c r="H8" s="21">
        <v>18.829999999999998</v>
      </c>
      <c r="I8" s="21">
        <v>2.29</v>
      </c>
      <c r="J8" s="20" t="s">
        <v>60</v>
      </c>
      <c r="K8" s="22">
        <v>0.84570000000000001</v>
      </c>
      <c r="L8" s="23">
        <v>44861</v>
      </c>
      <c r="M8" s="24" t="s">
        <v>61</v>
      </c>
      <c r="N8" s="25">
        <v>1.9900000000000001E-2</v>
      </c>
    </row>
    <row r="9" spans="1:14" ht="15.75" thickBot="1">
      <c r="A9" s="26" t="s">
        <v>62</v>
      </c>
      <c r="B9" s="27" t="s">
        <v>43</v>
      </c>
      <c r="C9" s="28" t="s">
        <v>63</v>
      </c>
      <c r="D9" s="28" t="s">
        <v>22</v>
      </c>
      <c r="E9" s="29" t="s">
        <v>64</v>
      </c>
      <c r="F9" s="29" t="s">
        <v>45</v>
      </c>
      <c r="G9" s="30">
        <v>22.89</v>
      </c>
      <c r="H9" s="30">
        <v>10.69</v>
      </c>
      <c r="I9" s="31">
        <v>10.31</v>
      </c>
      <c r="J9" s="30" t="s">
        <v>65</v>
      </c>
      <c r="K9" s="40">
        <v>4.0000000000000001E-3</v>
      </c>
      <c r="L9" s="37" t="s">
        <v>34</v>
      </c>
      <c r="M9" s="37" t="s">
        <v>66</v>
      </c>
      <c r="N9" s="32">
        <v>1.9099999999999999E-2</v>
      </c>
    </row>
    <row r="10" spans="1:14" ht="15.75" thickBot="1">
      <c r="A10" s="17" t="s">
        <v>67</v>
      </c>
      <c r="B10" s="18" t="s">
        <v>43</v>
      </c>
      <c r="C10" s="19" t="s">
        <v>63</v>
      </c>
      <c r="D10" s="19" t="s">
        <v>22</v>
      </c>
      <c r="E10" s="20" t="s">
        <v>68</v>
      </c>
      <c r="F10" s="20" t="s">
        <v>45</v>
      </c>
      <c r="G10" s="24" t="s">
        <v>34</v>
      </c>
      <c r="H10" s="35">
        <v>10.98</v>
      </c>
      <c r="I10" s="21">
        <v>10.31</v>
      </c>
      <c r="J10" s="21" t="s">
        <v>69</v>
      </c>
      <c r="K10" s="44">
        <v>0.37809999999999999</v>
      </c>
      <c r="L10" s="24" t="s">
        <v>34</v>
      </c>
      <c r="M10" s="24" t="s">
        <v>70</v>
      </c>
      <c r="N10" s="25">
        <v>2.46E-2</v>
      </c>
    </row>
    <row r="11" spans="1:14" ht="15.75" thickBot="1">
      <c r="A11" s="26" t="s">
        <v>71</v>
      </c>
      <c r="B11" s="27" t="s">
        <v>72</v>
      </c>
      <c r="C11" s="28" t="s">
        <v>23</v>
      </c>
      <c r="D11" s="28" t="s">
        <v>22</v>
      </c>
      <c r="E11" s="29" t="s">
        <v>73</v>
      </c>
      <c r="F11" s="29" t="s">
        <v>74</v>
      </c>
      <c r="G11" s="30">
        <v>21.16</v>
      </c>
      <c r="H11" s="31">
        <v>14.68</v>
      </c>
      <c r="I11" s="31">
        <v>1.84</v>
      </c>
      <c r="J11" s="31">
        <v>131</v>
      </c>
      <c r="K11" s="32">
        <v>0.86050000000000004</v>
      </c>
      <c r="L11" s="39">
        <v>44859</v>
      </c>
      <c r="M11" s="34">
        <v>244.65</v>
      </c>
      <c r="N11" s="32">
        <v>7.4000000000000003E-3</v>
      </c>
    </row>
    <row r="12" spans="1:14" ht="15.75" thickBot="1">
      <c r="A12" s="17" t="s">
        <v>75</v>
      </c>
      <c r="B12" s="18" t="s">
        <v>76</v>
      </c>
      <c r="C12" s="19" t="s">
        <v>15</v>
      </c>
      <c r="D12" s="19" t="s">
        <v>22</v>
      </c>
      <c r="E12" s="20" t="s">
        <v>77</v>
      </c>
      <c r="F12" s="20" t="s">
        <v>78</v>
      </c>
      <c r="G12" s="35">
        <v>20.399999999999999</v>
      </c>
      <c r="H12" s="21">
        <v>15.08</v>
      </c>
      <c r="I12" s="21">
        <v>1.84</v>
      </c>
      <c r="J12" s="20" t="s">
        <v>79</v>
      </c>
      <c r="K12" s="22">
        <v>0.87639999999999996</v>
      </c>
      <c r="L12" s="23">
        <v>44860</v>
      </c>
      <c r="M12" s="24" t="s">
        <v>80</v>
      </c>
      <c r="N12" s="25">
        <v>2.1700000000000001E-2</v>
      </c>
    </row>
    <row r="13" spans="1:14" ht="15.75" thickBot="1">
      <c r="A13" s="26" t="s">
        <v>81</v>
      </c>
      <c r="B13" s="27" t="s">
        <v>82</v>
      </c>
      <c r="C13" s="28" t="s">
        <v>83</v>
      </c>
      <c r="D13" s="28" t="s">
        <v>22</v>
      </c>
      <c r="E13" s="29" t="s">
        <v>84</v>
      </c>
      <c r="F13" s="29" t="s">
        <v>85</v>
      </c>
      <c r="G13" s="37" t="s">
        <v>34</v>
      </c>
      <c r="H13" s="31">
        <v>18.96</v>
      </c>
      <c r="I13" s="29">
        <v>-5.13</v>
      </c>
      <c r="J13" s="30" t="s">
        <v>86</v>
      </c>
      <c r="K13" s="41">
        <v>0.1226</v>
      </c>
      <c r="L13" s="39">
        <v>44868</v>
      </c>
      <c r="M13" s="37" t="s">
        <v>87</v>
      </c>
      <c r="N13" s="32">
        <v>5.0999999999999997E-2</v>
      </c>
    </row>
    <row r="14" spans="1:14" ht="15.75" thickBot="1">
      <c r="A14" s="17" t="s">
        <v>88</v>
      </c>
      <c r="B14" s="18" t="s">
        <v>89</v>
      </c>
      <c r="C14" s="19" t="s">
        <v>83</v>
      </c>
      <c r="D14" s="19" t="s">
        <v>22</v>
      </c>
      <c r="E14" s="20" t="s">
        <v>90</v>
      </c>
      <c r="F14" s="20" t="s">
        <v>85</v>
      </c>
      <c r="G14" s="24" t="s">
        <v>34</v>
      </c>
      <c r="H14" s="21">
        <v>18.96</v>
      </c>
      <c r="I14" s="20">
        <v>-4.6100000000000003</v>
      </c>
      <c r="J14" s="21" t="s">
        <v>91</v>
      </c>
      <c r="K14" s="45">
        <v>2.0199999999999999E-2</v>
      </c>
      <c r="L14" s="24" t="s">
        <v>34</v>
      </c>
      <c r="M14" s="24" t="s">
        <v>92</v>
      </c>
      <c r="N14" s="25">
        <v>4.4200000000000003E-2</v>
      </c>
    </row>
    <row r="15" spans="1:14" ht="15.75" thickBot="1">
      <c r="A15" s="26" t="s">
        <v>93</v>
      </c>
      <c r="B15" s="27" t="s">
        <v>89</v>
      </c>
      <c r="C15" s="28" t="s">
        <v>63</v>
      </c>
      <c r="D15" s="28" t="s">
        <v>22</v>
      </c>
      <c r="E15" s="29" t="s">
        <v>94</v>
      </c>
      <c r="F15" s="29" t="s">
        <v>85</v>
      </c>
      <c r="G15" s="37" t="s">
        <v>34</v>
      </c>
      <c r="H15" s="31">
        <v>17.46</v>
      </c>
      <c r="I15" s="29">
        <v>-4.6100000000000003</v>
      </c>
      <c r="J15" s="31">
        <v>298</v>
      </c>
      <c r="K15" s="40">
        <v>2.0199999999999999E-2</v>
      </c>
      <c r="L15" s="37" t="s">
        <v>34</v>
      </c>
      <c r="M15" s="37" t="s">
        <v>95</v>
      </c>
      <c r="N15" s="32">
        <v>2.0999999999999999E-3</v>
      </c>
    </row>
    <row r="16" spans="1:14" ht="15.75" thickBot="1">
      <c r="A16" s="17" t="s">
        <v>96</v>
      </c>
      <c r="B16" s="18" t="s">
        <v>82</v>
      </c>
      <c r="C16" s="19" t="s">
        <v>23</v>
      </c>
      <c r="D16" s="19" t="s">
        <v>22</v>
      </c>
      <c r="E16" s="20" t="s">
        <v>97</v>
      </c>
      <c r="F16" s="20" t="s">
        <v>85</v>
      </c>
      <c r="G16" s="24" t="s">
        <v>34</v>
      </c>
      <c r="H16" s="21">
        <v>18.88</v>
      </c>
      <c r="I16" s="20">
        <v>-4.6100000000000003</v>
      </c>
      <c r="J16" s="21">
        <v>0</v>
      </c>
      <c r="K16" s="44">
        <v>0.1226</v>
      </c>
      <c r="L16" s="23">
        <v>44868</v>
      </c>
      <c r="M16" s="42">
        <v>0.78490000000000004</v>
      </c>
      <c r="N16" s="25">
        <v>0</v>
      </c>
    </row>
    <row r="17" spans="1:14" ht="15.75" thickBot="1">
      <c r="A17" s="26" t="s">
        <v>98</v>
      </c>
      <c r="B17" s="27" t="s">
        <v>99</v>
      </c>
      <c r="C17" s="28" t="s">
        <v>14</v>
      </c>
      <c r="D17" s="28" t="s">
        <v>22</v>
      </c>
      <c r="E17" s="29" t="s">
        <v>100</v>
      </c>
      <c r="F17" s="29" t="s">
        <v>101</v>
      </c>
      <c r="G17" s="31">
        <v>135.18</v>
      </c>
      <c r="H17" s="30">
        <v>12.74</v>
      </c>
      <c r="I17" s="31">
        <v>2.25</v>
      </c>
      <c r="J17" s="29" t="s">
        <v>102</v>
      </c>
      <c r="K17" s="41">
        <v>0.374</v>
      </c>
      <c r="L17" s="33">
        <v>44770</v>
      </c>
      <c r="M17" s="34">
        <v>108.96</v>
      </c>
      <c r="N17" s="32">
        <v>7.6E-3</v>
      </c>
    </row>
    <row r="18" spans="1:14" ht="15.75" thickBot="1">
      <c r="A18" s="17" t="s">
        <v>103</v>
      </c>
      <c r="B18" s="18" t="s">
        <v>99</v>
      </c>
      <c r="C18" s="19" t="s">
        <v>63</v>
      </c>
      <c r="D18" s="19" t="s">
        <v>22</v>
      </c>
      <c r="E18" s="20" t="s">
        <v>104</v>
      </c>
      <c r="F18" s="20" t="s">
        <v>101</v>
      </c>
      <c r="G18" s="20">
        <v>18.829999999999998</v>
      </c>
      <c r="H18" s="21">
        <v>13.1</v>
      </c>
      <c r="I18" s="21">
        <v>2.2200000000000002</v>
      </c>
      <c r="J18" s="35" t="s">
        <v>105</v>
      </c>
      <c r="K18" s="45">
        <v>1.6000000000000001E-3</v>
      </c>
      <c r="L18" s="24" t="s">
        <v>34</v>
      </c>
      <c r="M18" s="24" t="s">
        <v>106</v>
      </c>
      <c r="N18" s="25">
        <v>2.75E-2</v>
      </c>
    </row>
    <row r="19" spans="1:14" ht="15.75" thickBot="1">
      <c r="A19" s="26" t="s">
        <v>36</v>
      </c>
      <c r="B19" s="27" t="s">
        <v>107</v>
      </c>
      <c r="C19" s="28" t="s">
        <v>52</v>
      </c>
      <c r="D19" s="28" t="s">
        <v>22</v>
      </c>
      <c r="E19" s="29" t="s">
        <v>108</v>
      </c>
      <c r="F19" s="29" t="s">
        <v>109</v>
      </c>
      <c r="G19" s="29">
        <v>18.739999999999998</v>
      </c>
      <c r="H19" s="31">
        <v>14.05</v>
      </c>
      <c r="I19" s="31">
        <v>2.62</v>
      </c>
      <c r="J19" s="29" t="s">
        <v>110</v>
      </c>
      <c r="K19" s="32">
        <v>0.87019999999999997</v>
      </c>
      <c r="L19" s="33">
        <v>44770</v>
      </c>
      <c r="M19" s="37" t="s">
        <v>111</v>
      </c>
      <c r="N19" s="40">
        <v>-1.55E-2</v>
      </c>
    </row>
    <row r="20" spans="1:14" ht="15.75" thickBot="1">
      <c r="A20" s="17" t="s">
        <v>112</v>
      </c>
      <c r="B20" s="18" t="s">
        <v>113</v>
      </c>
      <c r="C20" s="19" t="s">
        <v>23</v>
      </c>
      <c r="D20" s="19" t="s">
        <v>22</v>
      </c>
      <c r="E20" s="20" t="s">
        <v>114</v>
      </c>
      <c r="F20" s="20" t="s">
        <v>109</v>
      </c>
      <c r="G20" s="20">
        <v>18.09</v>
      </c>
      <c r="H20" s="21">
        <v>13.3</v>
      </c>
      <c r="I20" s="21">
        <v>2.62</v>
      </c>
      <c r="J20" s="21" t="s">
        <v>115</v>
      </c>
      <c r="K20" s="22">
        <v>0.87019999999999997</v>
      </c>
      <c r="L20" s="24" t="s">
        <v>34</v>
      </c>
      <c r="M20" s="42">
        <v>9.1999999999999993</v>
      </c>
      <c r="N20" s="43">
        <v>-2.1299999999999999E-2</v>
      </c>
    </row>
    <row r="21" spans="1:14" ht="15.75" thickBot="1">
      <c r="A21" s="26" t="s">
        <v>116</v>
      </c>
      <c r="B21" s="27" t="s">
        <v>117</v>
      </c>
      <c r="C21" s="28" t="s">
        <v>15</v>
      </c>
      <c r="D21" s="28" t="s">
        <v>22</v>
      </c>
      <c r="E21" s="29" t="s">
        <v>118</v>
      </c>
      <c r="F21" s="29" t="s">
        <v>119</v>
      </c>
      <c r="G21" s="31">
        <v>41.25</v>
      </c>
      <c r="H21" s="31">
        <v>20.100000000000001</v>
      </c>
      <c r="I21" s="29">
        <v>-7.62</v>
      </c>
      <c r="J21" s="30" t="s">
        <v>120</v>
      </c>
      <c r="K21" s="32">
        <v>0.98180000000000001</v>
      </c>
      <c r="L21" s="33">
        <v>44880</v>
      </c>
      <c r="M21" s="37" t="s">
        <v>121</v>
      </c>
      <c r="N21" s="32">
        <v>1.29E-2</v>
      </c>
    </row>
    <row r="22" spans="1:14" ht="15.75" thickBot="1">
      <c r="A22" s="17" t="s">
        <v>122</v>
      </c>
      <c r="B22" s="18" t="s">
        <v>107</v>
      </c>
      <c r="C22" s="19" t="s">
        <v>63</v>
      </c>
      <c r="D22" s="19" t="s">
        <v>22</v>
      </c>
      <c r="E22" s="20" t="s">
        <v>123</v>
      </c>
      <c r="F22" s="20" t="s">
        <v>109</v>
      </c>
      <c r="G22" s="20">
        <v>17.27</v>
      </c>
      <c r="H22" s="35">
        <v>12.6</v>
      </c>
      <c r="I22" s="21">
        <v>2.62</v>
      </c>
      <c r="J22" s="21" t="s">
        <v>124</v>
      </c>
      <c r="K22" s="22">
        <v>0.84640000000000004</v>
      </c>
      <c r="L22" s="24" t="s">
        <v>34</v>
      </c>
      <c r="M22" s="24" t="s">
        <v>125</v>
      </c>
      <c r="N22" s="25">
        <v>5.4999999999999997E-3</v>
      </c>
    </row>
    <row r="23" spans="1:14" ht="15.75" thickBot="1">
      <c r="A23" s="26" t="s">
        <v>126</v>
      </c>
      <c r="B23" s="27" t="s">
        <v>107</v>
      </c>
      <c r="C23" s="28" t="s">
        <v>63</v>
      </c>
      <c r="D23" s="28" t="s">
        <v>22</v>
      </c>
      <c r="E23" s="29" t="s">
        <v>123</v>
      </c>
      <c r="F23" s="29" t="s">
        <v>109</v>
      </c>
      <c r="G23" s="31">
        <v>29.47</v>
      </c>
      <c r="H23" s="30">
        <v>12.6</v>
      </c>
      <c r="I23" s="31">
        <v>2.62</v>
      </c>
      <c r="J23" s="31" t="s">
        <v>127</v>
      </c>
      <c r="K23" s="40">
        <v>3.0700000000000002E-2</v>
      </c>
      <c r="L23" s="37" t="s">
        <v>34</v>
      </c>
      <c r="M23" s="37" t="s">
        <v>128</v>
      </c>
      <c r="N23" s="32">
        <v>1.24E-2</v>
      </c>
    </row>
    <row r="24" spans="1:14" ht="15.75" thickBot="1">
      <c r="A24" s="17" t="s">
        <v>129</v>
      </c>
      <c r="B24" s="18" t="s">
        <v>130</v>
      </c>
      <c r="C24" s="19" t="s">
        <v>14</v>
      </c>
      <c r="D24" s="19" t="s">
        <v>22</v>
      </c>
      <c r="E24" s="20" t="s">
        <v>131</v>
      </c>
      <c r="F24" s="20" t="s">
        <v>132</v>
      </c>
      <c r="G24" s="35">
        <v>22.2</v>
      </c>
      <c r="H24" s="35">
        <v>12.44</v>
      </c>
      <c r="I24" s="21">
        <v>4.03</v>
      </c>
      <c r="J24" s="35" t="s">
        <v>133</v>
      </c>
      <c r="K24" s="44">
        <v>0.19589999999999999</v>
      </c>
      <c r="L24" s="24" t="s">
        <v>34</v>
      </c>
      <c r="M24" s="42">
        <v>117.55</v>
      </c>
      <c r="N24" s="43">
        <v>-3.3999999999999998E-3</v>
      </c>
    </row>
    <row r="25" spans="1:14" ht="15.75" thickBot="1">
      <c r="A25" s="26" t="s">
        <v>134</v>
      </c>
      <c r="B25" s="27" t="s">
        <v>130</v>
      </c>
      <c r="C25" s="28" t="s">
        <v>63</v>
      </c>
      <c r="D25" s="28" t="s">
        <v>22</v>
      </c>
      <c r="E25" s="29" t="s">
        <v>135</v>
      </c>
      <c r="F25" s="29" t="s">
        <v>132</v>
      </c>
      <c r="G25" s="30">
        <v>20.78</v>
      </c>
      <c r="H25" s="30">
        <v>11.9</v>
      </c>
      <c r="I25" s="31">
        <v>4.03</v>
      </c>
      <c r="J25" s="31">
        <v>87</v>
      </c>
      <c r="K25" s="41">
        <v>0.19589999999999999</v>
      </c>
      <c r="L25" s="37" t="s">
        <v>34</v>
      </c>
      <c r="M25" s="37" t="s">
        <v>136</v>
      </c>
      <c r="N25" s="32">
        <v>3.32E-2</v>
      </c>
    </row>
    <row r="26" spans="1:14" ht="15.75" thickBot="1">
      <c r="A26" s="17" t="s">
        <v>137</v>
      </c>
      <c r="B26" s="18" t="s">
        <v>138</v>
      </c>
      <c r="C26" s="19" t="s">
        <v>15</v>
      </c>
      <c r="D26" s="19" t="s">
        <v>22</v>
      </c>
      <c r="E26" s="20" t="s">
        <v>139</v>
      </c>
      <c r="F26" s="20" t="s">
        <v>140</v>
      </c>
      <c r="G26" s="21">
        <v>60.2</v>
      </c>
      <c r="H26" s="21">
        <v>32.58</v>
      </c>
      <c r="I26" s="20">
        <v>0.42</v>
      </c>
      <c r="J26" s="35" t="s">
        <v>141</v>
      </c>
      <c r="K26" s="22">
        <v>0.71150000000000002</v>
      </c>
      <c r="L26" s="36">
        <v>44909</v>
      </c>
      <c r="M26" s="24" t="s">
        <v>142</v>
      </c>
      <c r="N26" s="25">
        <v>2.0400000000000001E-2</v>
      </c>
    </row>
    <row r="27" spans="1:14" ht="15.75" thickBot="1">
      <c r="A27" s="26" t="s">
        <v>143</v>
      </c>
      <c r="B27" s="27" t="s">
        <v>144</v>
      </c>
      <c r="C27" s="28" t="s">
        <v>15</v>
      </c>
      <c r="D27" s="28" t="s">
        <v>22</v>
      </c>
      <c r="E27" s="29" t="s">
        <v>145</v>
      </c>
      <c r="F27" s="29" t="s">
        <v>146</v>
      </c>
      <c r="G27" s="31">
        <v>50.28</v>
      </c>
      <c r="H27" s="31">
        <v>33.83</v>
      </c>
      <c r="I27" s="29">
        <v>0.42</v>
      </c>
      <c r="J27" s="30" t="s">
        <v>147</v>
      </c>
      <c r="K27" s="32">
        <v>0.92979999999999996</v>
      </c>
      <c r="L27" s="37" t="s">
        <v>34</v>
      </c>
      <c r="M27" s="37" t="s">
        <v>148</v>
      </c>
      <c r="N27" s="32">
        <v>2.0199999999999999E-2</v>
      </c>
    </row>
    <row r="28" spans="1:14" ht="15.75" thickBot="1">
      <c r="A28" s="17" t="s">
        <v>149</v>
      </c>
      <c r="B28" s="18" t="s">
        <v>150</v>
      </c>
      <c r="C28" s="19" t="s">
        <v>63</v>
      </c>
      <c r="D28" s="19" t="s">
        <v>22</v>
      </c>
      <c r="E28" s="20" t="s">
        <v>151</v>
      </c>
      <c r="F28" s="46">
        <v>-8.2100000000000009</v>
      </c>
      <c r="G28" s="24" t="s">
        <v>34</v>
      </c>
      <c r="H28" s="24" t="s">
        <v>34</v>
      </c>
      <c r="I28" s="21">
        <v>1.07</v>
      </c>
      <c r="J28" s="21">
        <v>0</v>
      </c>
      <c r="K28" s="45">
        <v>0</v>
      </c>
      <c r="L28" s="24" t="s">
        <v>34</v>
      </c>
      <c r="M28" s="24" t="s">
        <v>152</v>
      </c>
      <c r="N28" s="25">
        <v>2499.0817000000002</v>
      </c>
    </row>
    <row r="29" spans="1:14" ht="15.75" thickBot="1">
      <c r="A29" s="26" t="s">
        <v>153</v>
      </c>
      <c r="B29" s="27" t="s">
        <v>154</v>
      </c>
      <c r="C29" s="28" t="s">
        <v>15</v>
      </c>
      <c r="D29" s="28" t="s">
        <v>22</v>
      </c>
      <c r="E29" s="29" t="s">
        <v>155</v>
      </c>
      <c r="F29" s="29" t="s">
        <v>156</v>
      </c>
      <c r="G29" s="29">
        <v>17.149999999999999</v>
      </c>
      <c r="H29" s="30">
        <v>12.63</v>
      </c>
      <c r="I29" s="31">
        <v>1.32</v>
      </c>
      <c r="J29" s="29" t="s">
        <v>157</v>
      </c>
      <c r="K29" s="32">
        <v>0.99519999999999997</v>
      </c>
      <c r="L29" s="39">
        <v>44861</v>
      </c>
      <c r="M29" s="37" t="s">
        <v>158</v>
      </c>
      <c r="N29" s="32">
        <v>3.3000000000000002E-2</v>
      </c>
    </row>
    <row r="30" spans="1:14" ht="15.75" thickBot="1">
      <c r="A30" s="17" t="s">
        <v>159</v>
      </c>
      <c r="B30" s="18" t="s">
        <v>160</v>
      </c>
      <c r="C30" s="19" t="s">
        <v>14</v>
      </c>
      <c r="D30" s="19" t="s">
        <v>22</v>
      </c>
      <c r="E30" s="20" t="s">
        <v>161</v>
      </c>
      <c r="F30" s="20" t="s">
        <v>162</v>
      </c>
      <c r="G30" s="20">
        <v>3.96</v>
      </c>
      <c r="H30" s="20">
        <v>5.09</v>
      </c>
      <c r="I30" s="21">
        <v>2.06</v>
      </c>
      <c r="J30" s="21" t="s">
        <v>163</v>
      </c>
      <c r="K30" s="44">
        <v>0.1295</v>
      </c>
      <c r="L30" s="24" t="s">
        <v>34</v>
      </c>
      <c r="M30" s="42">
        <v>144.1</v>
      </c>
      <c r="N30" s="25">
        <v>6.9999999999999999E-4</v>
      </c>
    </row>
    <row r="31" spans="1:14" ht="15.75" thickBot="1">
      <c r="A31" s="26" t="s">
        <v>164</v>
      </c>
      <c r="B31" s="27" t="s">
        <v>165</v>
      </c>
      <c r="C31" s="28" t="s">
        <v>166</v>
      </c>
      <c r="D31" s="28" t="s">
        <v>22</v>
      </c>
      <c r="E31" s="29" t="s">
        <v>167</v>
      </c>
      <c r="F31" s="29" t="s">
        <v>168</v>
      </c>
      <c r="G31" s="29">
        <v>14.6</v>
      </c>
      <c r="H31" s="31">
        <v>13.43</v>
      </c>
      <c r="I31" s="31">
        <v>2.02</v>
      </c>
      <c r="J31" s="29" t="s">
        <v>169</v>
      </c>
      <c r="K31" s="41">
        <v>0.1721</v>
      </c>
      <c r="L31" s="33">
        <v>44874</v>
      </c>
      <c r="M31" s="37" t="s">
        <v>170</v>
      </c>
      <c r="N31" s="40">
        <v>-1.7999999999999999E-2</v>
      </c>
    </row>
    <row r="32" spans="1:14" ht="15.75" thickBot="1">
      <c r="A32" s="17" t="s">
        <v>171</v>
      </c>
      <c r="B32" s="18" t="s">
        <v>172</v>
      </c>
      <c r="C32" s="19" t="s">
        <v>15</v>
      </c>
      <c r="D32" s="19" t="s">
        <v>22</v>
      </c>
      <c r="E32" s="20" t="s">
        <v>173</v>
      </c>
      <c r="F32" s="20" t="s">
        <v>174</v>
      </c>
      <c r="G32" s="20">
        <v>17.149999999999999</v>
      </c>
      <c r="H32" s="21">
        <v>14.09</v>
      </c>
      <c r="I32" s="21">
        <v>2.78</v>
      </c>
      <c r="J32" s="35" t="s">
        <v>175</v>
      </c>
      <c r="K32" s="22">
        <v>0.93110000000000004</v>
      </c>
      <c r="L32" s="23">
        <v>44868</v>
      </c>
      <c r="M32" s="24" t="s">
        <v>176</v>
      </c>
      <c r="N32" s="25">
        <v>2.8299999999999999E-2</v>
      </c>
    </row>
    <row r="33" spans="1:14" ht="15.75" thickBot="1">
      <c r="A33" s="26" t="s">
        <v>177</v>
      </c>
      <c r="B33" s="27" t="s">
        <v>178</v>
      </c>
      <c r="C33" s="28" t="s">
        <v>23</v>
      </c>
      <c r="D33" s="28" t="s">
        <v>22</v>
      </c>
      <c r="E33" s="29" t="s">
        <v>179</v>
      </c>
      <c r="F33" s="29" t="s">
        <v>180</v>
      </c>
      <c r="G33" s="31">
        <v>38.99</v>
      </c>
      <c r="H33" s="31">
        <v>14.74</v>
      </c>
      <c r="I33" s="31">
        <v>2.0699999999999998</v>
      </c>
      <c r="J33" s="31" t="s">
        <v>181</v>
      </c>
      <c r="K33" s="32">
        <v>0.68799999999999994</v>
      </c>
      <c r="L33" s="39">
        <v>44861</v>
      </c>
      <c r="M33" s="34">
        <v>174.7</v>
      </c>
      <c r="N33" s="32">
        <v>2.3E-3</v>
      </c>
    </row>
    <row r="34" spans="1:14" ht="15.75" thickBot="1">
      <c r="A34" s="17" t="s">
        <v>182</v>
      </c>
      <c r="B34" s="18" t="s">
        <v>183</v>
      </c>
      <c r="C34" s="19" t="s">
        <v>184</v>
      </c>
      <c r="D34" s="19" t="s">
        <v>22</v>
      </c>
      <c r="E34" s="20" t="s">
        <v>185</v>
      </c>
      <c r="F34" s="20" t="s">
        <v>186</v>
      </c>
      <c r="G34" s="21">
        <v>50.31</v>
      </c>
      <c r="H34" s="21">
        <v>18.13</v>
      </c>
      <c r="I34" s="21">
        <v>2.67</v>
      </c>
      <c r="J34" s="21" t="s">
        <v>187</v>
      </c>
      <c r="K34" s="44">
        <v>0.17979999999999999</v>
      </c>
      <c r="L34" s="36">
        <v>44887</v>
      </c>
      <c r="M34" s="24" t="s">
        <v>188</v>
      </c>
      <c r="N34" s="43">
        <v>-1.5599999999999999E-2</v>
      </c>
    </row>
    <row r="35" spans="1:14" ht="15.75" thickBot="1">
      <c r="A35" s="26" t="s">
        <v>189</v>
      </c>
      <c r="B35" s="27" t="s">
        <v>190</v>
      </c>
      <c r="C35" s="28" t="s">
        <v>184</v>
      </c>
      <c r="D35" s="28" t="s">
        <v>22</v>
      </c>
      <c r="E35" s="29" t="s">
        <v>191</v>
      </c>
      <c r="F35" s="31" t="s">
        <v>192</v>
      </c>
      <c r="G35" s="37" t="s">
        <v>34</v>
      </c>
      <c r="H35" s="37" t="s">
        <v>34</v>
      </c>
      <c r="I35" s="31">
        <v>1.43</v>
      </c>
      <c r="J35" s="37" t="s">
        <v>34</v>
      </c>
      <c r="K35" s="32">
        <v>0.88180000000000003</v>
      </c>
      <c r="L35" s="37" t="s">
        <v>34</v>
      </c>
      <c r="M35" s="37" t="s">
        <v>193</v>
      </c>
      <c r="N35" s="32">
        <v>2.5100000000000001E-2</v>
      </c>
    </row>
    <row r="36" spans="1:14" ht="15.75" thickBot="1">
      <c r="A36" s="17" t="s">
        <v>194</v>
      </c>
      <c r="B36" s="18" t="s">
        <v>195</v>
      </c>
      <c r="C36" s="19" t="s">
        <v>52</v>
      </c>
      <c r="D36" s="19" t="s">
        <v>22</v>
      </c>
      <c r="E36" s="20" t="s">
        <v>196</v>
      </c>
      <c r="F36" s="20" t="s">
        <v>197</v>
      </c>
      <c r="G36" s="24" t="s">
        <v>34</v>
      </c>
      <c r="H36" s="21">
        <v>32</v>
      </c>
      <c r="I36" s="35">
        <v>0.84</v>
      </c>
      <c r="J36" s="20" t="s">
        <v>198</v>
      </c>
      <c r="K36" s="22">
        <v>0.7369</v>
      </c>
      <c r="L36" s="36">
        <v>44777</v>
      </c>
      <c r="M36" s="24" t="s">
        <v>199</v>
      </c>
      <c r="N36" s="25">
        <v>2.9999999999999997E-4</v>
      </c>
    </row>
    <row r="37" spans="1:14" ht="15.75" thickBot="1">
      <c r="A37" s="26" t="s">
        <v>200</v>
      </c>
      <c r="B37" s="27" t="s">
        <v>201</v>
      </c>
      <c r="C37" s="28" t="s">
        <v>52</v>
      </c>
      <c r="D37" s="28" t="s">
        <v>22</v>
      </c>
      <c r="E37" s="29" t="s">
        <v>202</v>
      </c>
      <c r="F37" s="29" t="s">
        <v>203</v>
      </c>
      <c r="G37" s="37" t="s">
        <v>34</v>
      </c>
      <c r="H37" s="30">
        <v>10.8</v>
      </c>
      <c r="I37" s="29">
        <v>-7.15</v>
      </c>
      <c r="J37" s="29" t="s">
        <v>204</v>
      </c>
      <c r="K37" s="32">
        <v>0.67049999999999998</v>
      </c>
      <c r="L37" s="33">
        <v>44777</v>
      </c>
      <c r="M37" s="37" t="s">
        <v>205</v>
      </c>
      <c r="N37" s="40">
        <v>0</v>
      </c>
    </row>
    <row r="38" spans="1:14" ht="15.75" thickBot="1">
      <c r="A38" s="17" t="s">
        <v>206</v>
      </c>
      <c r="B38" s="18" t="s">
        <v>207</v>
      </c>
      <c r="C38" s="19" t="s">
        <v>23</v>
      </c>
      <c r="D38" s="19" t="s">
        <v>22</v>
      </c>
      <c r="E38" s="20" t="s">
        <v>208</v>
      </c>
      <c r="F38" s="20" t="s">
        <v>209</v>
      </c>
      <c r="G38" s="35">
        <v>12.25</v>
      </c>
      <c r="H38" s="20">
        <v>8.34</v>
      </c>
      <c r="I38" s="21">
        <v>2.78</v>
      </c>
      <c r="J38" s="21">
        <v>0</v>
      </c>
      <c r="K38" s="22">
        <v>0.93110000000000004</v>
      </c>
      <c r="L38" s="23">
        <v>44867</v>
      </c>
      <c r="M38" s="42">
        <v>174</v>
      </c>
      <c r="N38" s="25">
        <v>1.1599999999999999E-2</v>
      </c>
    </row>
    <row r="39" spans="1:14" ht="15.75" thickBot="1">
      <c r="A39" s="26" t="s">
        <v>210</v>
      </c>
      <c r="B39" s="27" t="s">
        <v>201</v>
      </c>
      <c r="C39" s="28" t="s">
        <v>63</v>
      </c>
      <c r="D39" s="28" t="s">
        <v>22</v>
      </c>
      <c r="E39" s="29" t="s">
        <v>208</v>
      </c>
      <c r="F39" s="29" t="s">
        <v>203</v>
      </c>
      <c r="G39" s="37" t="s">
        <v>34</v>
      </c>
      <c r="H39" s="30">
        <v>10.06</v>
      </c>
      <c r="I39" s="29">
        <v>-7.15</v>
      </c>
      <c r="J39" s="29" t="s">
        <v>211</v>
      </c>
      <c r="K39" s="40">
        <v>1E-4</v>
      </c>
      <c r="L39" s="37" t="s">
        <v>34</v>
      </c>
      <c r="M39" s="37" t="s">
        <v>212</v>
      </c>
      <c r="N39" s="32">
        <v>2.1499999999999998E-2</v>
      </c>
    </row>
    <row r="40" spans="1:14" ht="15.75" thickBot="1">
      <c r="A40" s="17" t="s">
        <v>213</v>
      </c>
      <c r="B40" s="18" t="s">
        <v>201</v>
      </c>
      <c r="C40" s="19" t="s">
        <v>63</v>
      </c>
      <c r="D40" s="19" t="s">
        <v>22</v>
      </c>
      <c r="E40" s="20" t="s">
        <v>214</v>
      </c>
      <c r="F40" s="20" t="s">
        <v>203</v>
      </c>
      <c r="G40" s="24" t="s">
        <v>34</v>
      </c>
      <c r="H40" s="35">
        <v>10.58</v>
      </c>
      <c r="I40" s="20">
        <v>-7.15</v>
      </c>
      <c r="J40" s="21" t="s">
        <v>215</v>
      </c>
      <c r="K40" s="22">
        <v>0.67910000000000004</v>
      </c>
      <c r="L40" s="24" t="s">
        <v>34</v>
      </c>
      <c r="M40" s="24" t="s">
        <v>216</v>
      </c>
      <c r="N40" s="25">
        <v>5.6300000000000003E-2</v>
      </c>
    </row>
    <row r="41" spans="1:14" ht="15.75" thickBot="1">
      <c r="A41" s="26" t="s">
        <v>217</v>
      </c>
      <c r="B41" s="27" t="s">
        <v>218</v>
      </c>
      <c r="C41" s="28" t="s">
        <v>83</v>
      </c>
      <c r="D41" s="28" t="s">
        <v>22</v>
      </c>
      <c r="E41" s="29" t="s">
        <v>219</v>
      </c>
      <c r="F41" s="29" t="s">
        <v>220</v>
      </c>
      <c r="G41" s="31">
        <v>605.13</v>
      </c>
      <c r="H41" s="31">
        <v>19.079999999999998</v>
      </c>
      <c r="I41" s="31">
        <v>1.34</v>
      </c>
      <c r="J41" s="29" t="s">
        <v>221</v>
      </c>
      <c r="K41" s="32">
        <v>0.70530000000000004</v>
      </c>
      <c r="L41" s="33">
        <v>44875</v>
      </c>
      <c r="M41" s="37" t="s">
        <v>222</v>
      </c>
      <c r="N41" s="32">
        <v>2.5600000000000001E-2</v>
      </c>
    </row>
    <row r="42" spans="1:14" ht="15.75" thickBot="1">
      <c r="A42" s="17" t="s">
        <v>217</v>
      </c>
      <c r="B42" s="18" t="s">
        <v>223</v>
      </c>
      <c r="C42" s="19" t="s">
        <v>15</v>
      </c>
      <c r="D42" s="19" t="s">
        <v>22</v>
      </c>
      <c r="E42" s="20" t="s">
        <v>224</v>
      </c>
      <c r="F42" s="20" t="s">
        <v>225</v>
      </c>
      <c r="G42" s="20">
        <v>18.57</v>
      </c>
      <c r="H42" s="21">
        <v>19.309999999999999</v>
      </c>
      <c r="I42" s="21">
        <v>1.37</v>
      </c>
      <c r="J42" s="35" t="s">
        <v>226</v>
      </c>
      <c r="K42" s="22">
        <v>0.71419999999999995</v>
      </c>
      <c r="L42" s="36">
        <v>44875</v>
      </c>
      <c r="M42" s="24" t="s">
        <v>227</v>
      </c>
      <c r="N42" s="25">
        <v>3.5799999999999998E-2</v>
      </c>
    </row>
    <row r="43" spans="1:14" ht="15.75" thickBot="1">
      <c r="A43" s="26" t="s">
        <v>228</v>
      </c>
      <c r="B43" s="27" t="s">
        <v>229</v>
      </c>
      <c r="C43" s="28" t="s">
        <v>184</v>
      </c>
      <c r="D43" s="28" t="s">
        <v>22</v>
      </c>
      <c r="E43" s="29" t="s">
        <v>230</v>
      </c>
      <c r="F43" s="29" t="s">
        <v>231</v>
      </c>
      <c r="G43" s="31">
        <v>32.380000000000003</v>
      </c>
      <c r="H43" s="31">
        <v>16.75</v>
      </c>
      <c r="I43" s="30">
        <v>0.85</v>
      </c>
      <c r="J43" s="30" t="s">
        <v>232</v>
      </c>
      <c r="K43" s="32">
        <v>0.87</v>
      </c>
      <c r="L43" s="33">
        <v>44882</v>
      </c>
      <c r="M43" s="37" t="s">
        <v>233</v>
      </c>
      <c r="N43" s="32">
        <v>1.49E-2</v>
      </c>
    </row>
    <row r="44" spans="1:14" ht="15.75" thickBot="1">
      <c r="A44" s="17" t="s">
        <v>234</v>
      </c>
      <c r="B44" s="18" t="s">
        <v>235</v>
      </c>
      <c r="C44" s="19" t="s">
        <v>15</v>
      </c>
      <c r="D44" s="19" t="s">
        <v>22</v>
      </c>
      <c r="E44" s="20" t="s">
        <v>236</v>
      </c>
      <c r="F44" s="20" t="s">
        <v>237</v>
      </c>
      <c r="G44" s="20">
        <v>16.55</v>
      </c>
      <c r="H44" s="21">
        <v>14.97</v>
      </c>
      <c r="I44" s="21">
        <v>2.93</v>
      </c>
      <c r="J44" s="35" t="s">
        <v>238</v>
      </c>
      <c r="K44" s="22">
        <v>1</v>
      </c>
      <c r="L44" s="36">
        <v>44872</v>
      </c>
      <c r="M44" s="24" t="s">
        <v>239</v>
      </c>
      <c r="N44" s="25">
        <v>2.1700000000000001E-2</v>
      </c>
    </row>
    <row r="45" spans="1:14" ht="15.75" thickBot="1">
      <c r="A45" s="26" t="s">
        <v>240</v>
      </c>
      <c r="B45" s="27" t="s">
        <v>241</v>
      </c>
      <c r="C45" s="28" t="s">
        <v>15</v>
      </c>
      <c r="D45" s="28" t="s">
        <v>22</v>
      </c>
      <c r="E45" s="29" t="s">
        <v>242</v>
      </c>
      <c r="F45" s="29" t="s">
        <v>243</v>
      </c>
      <c r="G45" s="31">
        <v>53.43</v>
      </c>
      <c r="H45" s="31">
        <v>21.22</v>
      </c>
      <c r="I45" s="31">
        <v>0.9</v>
      </c>
      <c r="J45" s="29" t="s">
        <v>244</v>
      </c>
      <c r="K45" s="32">
        <v>0.99570000000000003</v>
      </c>
      <c r="L45" s="33">
        <v>44858</v>
      </c>
      <c r="M45" s="37" t="s">
        <v>245</v>
      </c>
      <c r="N45" s="32">
        <v>2.9499999999999998E-2</v>
      </c>
    </row>
    <row r="46" spans="1:14" ht="15.75" thickBot="1">
      <c r="A46" s="17" t="s">
        <v>246</v>
      </c>
      <c r="B46" s="18" t="s">
        <v>247</v>
      </c>
      <c r="C46" s="19" t="s">
        <v>63</v>
      </c>
      <c r="D46" s="19" t="s">
        <v>22</v>
      </c>
      <c r="E46" s="20" t="s">
        <v>248</v>
      </c>
      <c r="F46" s="20" t="s">
        <v>249</v>
      </c>
      <c r="G46" s="20">
        <v>6.85</v>
      </c>
      <c r="H46" s="20">
        <v>6.08</v>
      </c>
      <c r="I46" s="21">
        <v>3.41</v>
      </c>
      <c r="J46" s="21" t="s">
        <v>250</v>
      </c>
      <c r="K46" s="45">
        <v>1E-4</v>
      </c>
      <c r="L46" s="24" t="s">
        <v>34</v>
      </c>
      <c r="M46" s="24" t="s">
        <v>251</v>
      </c>
      <c r="N46" s="25">
        <v>1.9400000000000001E-2</v>
      </c>
    </row>
    <row r="47" spans="1:14" ht="15.75" thickBot="1">
      <c r="A47" s="26" t="s">
        <v>252</v>
      </c>
      <c r="B47" s="27" t="s">
        <v>253</v>
      </c>
      <c r="C47" s="28" t="s">
        <v>15</v>
      </c>
      <c r="D47" s="28" t="s">
        <v>22</v>
      </c>
      <c r="E47" s="29" t="s">
        <v>254</v>
      </c>
      <c r="F47" s="29" t="s">
        <v>255</v>
      </c>
      <c r="G47" s="31">
        <v>29.14</v>
      </c>
      <c r="H47" s="30">
        <v>12</v>
      </c>
      <c r="I47" s="31">
        <v>3.56</v>
      </c>
      <c r="J47" s="29" t="s">
        <v>256</v>
      </c>
      <c r="K47" s="32">
        <v>0.95020000000000004</v>
      </c>
      <c r="L47" s="39">
        <v>44866</v>
      </c>
      <c r="M47" s="37" t="s">
        <v>257</v>
      </c>
      <c r="N47" s="32">
        <v>3.0499999999999999E-2</v>
      </c>
    </row>
    <row r="48" spans="1:14" ht="15.75" thickBot="1">
      <c r="A48" s="17">
        <v>317</v>
      </c>
      <c r="B48" s="18" t="s">
        <v>258</v>
      </c>
      <c r="C48" s="19" t="s">
        <v>259</v>
      </c>
      <c r="D48" s="19" t="s">
        <v>22</v>
      </c>
      <c r="E48" s="20" t="s">
        <v>260</v>
      </c>
      <c r="F48" s="35" t="s">
        <v>261</v>
      </c>
      <c r="G48" s="21">
        <v>117.7</v>
      </c>
      <c r="H48" s="21">
        <v>138.68</v>
      </c>
      <c r="I48" s="21">
        <v>1.85</v>
      </c>
      <c r="J48" s="20" t="s">
        <v>262</v>
      </c>
      <c r="K48" s="45">
        <v>4.4000000000000003E-3</v>
      </c>
      <c r="L48" s="24" t="s">
        <v>34</v>
      </c>
      <c r="M48" s="24" t="s">
        <v>263</v>
      </c>
      <c r="N48" s="43">
        <v>-5.8200000000000002E-2</v>
      </c>
    </row>
    <row r="49" spans="1:14" ht="15.75" thickBot="1">
      <c r="A49" s="26">
        <v>2357</v>
      </c>
      <c r="B49" s="27" t="s">
        <v>264</v>
      </c>
      <c r="C49" s="28" t="s">
        <v>259</v>
      </c>
      <c r="D49" s="28" t="s">
        <v>22</v>
      </c>
      <c r="E49" s="29" t="s">
        <v>265</v>
      </c>
      <c r="F49" s="29" t="s">
        <v>266</v>
      </c>
      <c r="G49" s="30">
        <v>13.91</v>
      </c>
      <c r="H49" s="29">
        <v>3.48</v>
      </c>
      <c r="I49" s="31">
        <v>3.98</v>
      </c>
      <c r="J49" s="29" t="s">
        <v>267</v>
      </c>
      <c r="K49" s="40">
        <v>6.4299999999999996E-2</v>
      </c>
      <c r="L49" s="33">
        <v>44803</v>
      </c>
      <c r="M49" s="37" t="s">
        <v>268</v>
      </c>
      <c r="N49" s="32">
        <v>4.8599999999999997E-2</v>
      </c>
    </row>
    <row r="50" spans="1:14" ht="15.75" thickBot="1">
      <c r="A50" s="17" t="s">
        <v>269</v>
      </c>
      <c r="B50" s="18" t="s">
        <v>270</v>
      </c>
      <c r="C50" s="19" t="s">
        <v>166</v>
      </c>
      <c r="D50" s="19" t="s">
        <v>22</v>
      </c>
      <c r="E50" s="20" t="s">
        <v>271</v>
      </c>
      <c r="F50" s="20" t="s">
        <v>272</v>
      </c>
      <c r="G50" s="20">
        <v>9.2100000000000009</v>
      </c>
      <c r="H50" s="21">
        <v>17.11</v>
      </c>
      <c r="I50" s="21">
        <v>1.76</v>
      </c>
      <c r="J50" s="20" t="s">
        <v>273</v>
      </c>
      <c r="K50" s="44">
        <v>0.37680000000000002</v>
      </c>
      <c r="L50" s="23">
        <v>44861</v>
      </c>
      <c r="M50" s="24" t="s">
        <v>274</v>
      </c>
      <c r="N50" s="43">
        <v>-4.07E-2</v>
      </c>
    </row>
    <row r="51" spans="1:14" ht="15.75" thickBot="1">
      <c r="A51" s="26" t="s">
        <v>269</v>
      </c>
      <c r="B51" s="27" t="s">
        <v>270</v>
      </c>
      <c r="C51" s="28" t="s">
        <v>275</v>
      </c>
      <c r="D51" s="28" t="s">
        <v>22</v>
      </c>
      <c r="E51" s="29" t="s">
        <v>271</v>
      </c>
      <c r="F51" s="29" t="s">
        <v>276</v>
      </c>
      <c r="G51" s="29">
        <v>14.96</v>
      </c>
      <c r="H51" s="31">
        <v>27.64</v>
      </c>
      <c r="I51" s="31">
        <v>1.42</v>
      </c>
      <c r="J51" s="29" t="s">
        <v>277</v>
      </c>
      <c r="K51" s="41">
        <v>0.40889999999999999</v>
      </c>
      <c r="L51" s="37" t="s">
        <v>34</v>
      </c>
      <c r="M51" s="37" t="s">
        <v>274</v>
      </c>
      <c r="N51" s="40">
        <v>-4.07E-2</v>
      </c>
    </row>
    <row r="52" spans="1:14" ht="15.75" thickBot="1">
      <c r="A52" s="17" t="s">
        <v>278</v>
      </c>
      <c r="B52" s="18" t="s">
        <v>279</v>
      </c>
      <c r="C52" s="19" t="s">
        <v>52</v>
      </c>
      <c r="D52" s="19" t="s">
        <v>22</v>
      </c>
      <c r="E52" s="20" t="s">
        <v>280</v>
      </c>
      <c r="F52" s="35" t="s">
        <v>281</v>
      </c>
      <c r="G52" s="21">
        <v>29.74</v>
      </c>
      <c r="H52" s="21">
        <v>18.96</v>
      </c>
      <c r="I52" s="21">
        <v>0.94</v>
      </c>
      <c r="J52" s="20" t="s">
        <v>282</v>
      </c>
      <c r="K52" s="22">
        <v>0.89580000000000004</v>
      </c>
      <c r="L52" s="24" t="s">
        <v>34</v>
      </c>
      <c r="M52" s="24" t="s">
        <v>283</v>
      </c>
      <c r="N52" s="25">
        <v>1.6999999999999999E-3</v>
      </c>
    </row>
    <row r="53" spans="1:14" ht="15.75" thickBot="1">
      <c r="A53" s="26" t="s">
        <v>284</v>
      </c>
      <c r="B53" s="27" t="s">
        <v>285</v>
      </c>
      <c r="C53" s="28" t="s">
        <v>14</v>
      </c>
      <c r="D53" s="28" t="s">
        <v>22</v>
      </c>
      <c r="E53" s="29" t="s">
        <v>286</v>
      </c>
      <c r="F53" s="30" t="s">
        <v>287</v>
      </c>
      <c r="G53" s="31">
        <v>106.88</v>
      </c>
      <c r="H53" s="31">
        <v>43.8</v>
      </c>
      <c r="I53" s="29">
        <v>-4.63</v>
      </c>
      <c r="J53" s="31">
        <v>21</v>
      </c>
      <c r="K53" s="40">
        <v>0</v>
      </c>
      <c r="L53" s="33">
        <v>44893</v>
      </c>
      <c r="M53" s="34">
        <v>102</v>
      </c>
      <c r="N53" s="32">
        <v>0</v>
      </c>
    </row>
    <row r="54" spans="1:14" ht="15.75" thickBot="1">
      <c r="A54" s="17" t="s">
        <v>288</v>
      </c>
      <c r="B54" s="18" t="s">
        <v>289</v>
      </c>
      <c r="C54" s="19" t="s">
        <v>23</v>
      </c>
      <c r="D54" s="19" t="s">
        <v>22</v>
      </c>
      <c r="E54" s="20" t="s">
        <v>290</v>
      </c>
      <c r="F54" s="20" t="s">
        <v>291</v>
      </c>
      <c r="G54" s="24" t="s">
        <v>34</v>
      </c>
      <c r="H54" s="35">
        <v>11.92</v>
      </c>
      <c r="I54" s="21">
        <v>6.39</v>
      </c>
      <c r="J54" s="21" t="s">
        <v>292</v>
      </c>
      <c r="K54" s="44">
        <v>0.29909999999999998</v>
      </c>
      <c r="L54" s="36">
        <v>44873</v>
      </c>
      <c r="M54" s="42">
        <v>11</v>
      </c>
      <c r="N54" s="43">
        <v>-8.3299999999999999E-2</v>
      </c>
    </row>
    <row r="55" spans="1:14" ht="15.75" thickBot="1">
      <c r="A55" s="26" t="s">
        <v>293</v>
      </c>
      <c r="B55" s="27" t="s">
        <v>294</v>
      </c>
      <c r="C55" s="28" t="s">
        <v>15</v>
      </c>
      <c r="D55" s="28" t="s">
        <v>22</v>
      </c>
      <c r="E55" s="29" t="s">
        <v>295</v>
      </c>
      <c r="F55" s="29" t="s">
        <v>296</v>
      </c>
      <c r="G55" s="29">
        <v>14.12</v>
      </c>
      <c r="H55" s="30">
        <v>9.77</v>
      </c>
      <c r="I55" s="31">
        <v>1.45</v>
      </c>
      <c r="J55" s="31">
        <v>117</v>
      </c>
      <c r="K55" s="40">
        <v>6.9500000000000006E-2</v>
      </c>
      <c r="L55" s="37" t="s">
        <v>34</v>
      </c>
      <c r="M55" s="37" t="s">
        <v>297</v>
      </c>
      <c r="N55" s="32">
        <v>3.4299999999999997E-2</v>
      </c>
    </row>
    <row r="56" spans="1:14" ht="15.75" thickBot="1">
      <c r="A56" s="17" t="s">
        <v>298</v>
      </c>
      <c r="B56" s="18" t="s">
        <v>294</v>
      </c>
      <c r="C56" s="19" t="s">
        <v>15</v>
      </c>
      <c r="D56" s="19" t="s">
        <v>22</v>
      </c>
      <c r="E56" s="20" t="s">
        <v>299</v>
      </c>
      <c r="F56" s="20" t="s">
        <v>296</v>
      </c>
      <c r="G56" s="20">
        <v>16.190000000000001</v>
      </c>
      <c r="H56" s="35">
        <v>9.77</v>
      </c>
      <c r="I56" s="21">
        <v>1.45</v>
      </c>
      <c r="J56" s="21" t="s">
        <v>300</v>
      </c>
      <c r="K56" s="22">
        <v>1</v>
      </c>
      <c r="L56" s="23">
        <v>44868</v>
      </c>
      <c r="M56" s="24" t="s">
        <v>301</v>
      </c>
      <c r="N56" s="25">
        <v>2.2100000000000002E-2</v>
      </c>
    </row>
    <row r="57" spans="1:14" ht="15.75" thickBot="1">
      <c r="A57" s="26" t="s">
        <v>302</v>
      </c>
      <c r="B57" s="27" t="s">
        <v>303</v>
      </c>
      <c r="C57" s="28" t="s">
        <v>15</v>
      </c>
      <c r="D57" s="28" t="s">
        <v>22</v>
      </c>
      <c r="E57" s="29" t="s">
        <v>304</v>
      </c>
      <c r="F57" s="31" t="s">
        <v>305</v>
      </c>
      <c r="G57" s="37" t="s">
        <v>34</v>
      </c>
      <c r="H57" s="37" t="s">
        <v>34</v>
      </c>
      <c r="I57" s="31">
        <v>16.260000000000002</v>
      </c>
      <c r="J57" s="29" t="s">
        <v>306</v>
      </c>
      <c r="K57" s="32">
        <v>0.82079999999999997</v>
      </c>
      <c r="L57" s="39">
        <v>44868</v>
      </c>
      <c r="M57" s="37" t="s">
        <v>307</v>
      </c>
      <c r="N57" s="32">
        <v>3.6299999999999999E-2</v>
      </c>
    </row>
    <row r="58" spans="1:14" ht="15.75" thickBot="1">
      <c r="A58" s="17" t="s">
        <v>308</v>
      </c>
      <c r="B58" s="18" t="s">
        <v>82</v>
      </c>
      <c r="C58" s="19" t="s">
        <v>83</v>
      </c>
      <c r="D58" s="19" t="s">
        <v>22</v>
      </c>
      <c r="E58" s="20" t="s">
        <v>309</v>
      </c>
      <c r="F58" s="20" t="s">
        <v>85</v>
      </c>
      <c r="G58" s="24" t="s">
        <v>34</v>
      </c>
      <c r="H58" s="21">
        <v>19.55</v>
      </c>
      <c r="I58" s="20">
        <v>-4.6100000000000003</v>
      </c>
      <c r="J58" s="35" t="s">
        <v>310</v>
      </c>
      <c r="K58" s="44">
        <v>0.1226</v>
      </c>
      <c r="L58" s="23">
        <v>44868</v>
      </c>
      <c r="M58" s="24" t="s">
        <v>87</v>
      </c>
      <c r="N58" s="25">
        <v>5.0999999999999997E-2</v>
      </c>
    </row>
    <row r="59" spans="1:14" ht="15.75" thickBot="1">
      <c r="A59" s="26" t="s">
        <v>311</v>
      </c>
      <c r="B59" s="27" t="s">
        <v>312</v>
      </c>
      <c r="C59" s="28" t="s">
        <v>52</v>
      </c>
      <c r="D59" s="28" t="s">
        <v>22</v>
      </c>
      <c r="E59" s="29" t="s">
        <v>313</v>
      </c>
      <c r="F59" s="29" t="s">
        <v>314</v>
      </c>
      <c r="G59" s="29">
        <v>16.72</v>
      </c>
      <c r="H59" s="30">
        <v>10.039999999999999</v>
      </c>
      <c r="I59" s="30">
        <v>0.68</v>
      </c>
      <c r="J59" s="29" t="s">
        <v>315</v>
      </c>
      <c r="K59" s="32">
        <v>0.67110000000000003</v>
      </c>
      <c r="L59" s="33">
        <v>44875</v>
      </c>
      <c r="M59" s="37" t="s">
        <v>316</v>
      </c>
      <c r="N59" s="40">
        <v>-1.6999999999999999E-3</v>
      </c>
    </row>
    <row r="60" spans="1:14" ht="15.75" thickBot="1">
      <c r="A60" s="17" t="s">
        <v>317</v>
      </c>
      <c r="B60" s="18" t="s">
        <v>318</v>
      </c>
      <c r="C60" s="19" t="s">
        <v>15</v>
      </c>
      <c r="D60" s="19" t="s">
        <v>22</v>
      </c>
      <c r="E60" s="20" t="s">
        <v>319</v>
      </c>
      <c r="F60" s="35" t="s">
        <v>320</v>
      </c>
      <c r="G60" s="21">
        <v>300</v>
      </c>
      <c r="H60" s="21">
        <v>19.79</v>
      </c>
      <c r="I60" s="21">
        <v>2.59</v>
      </c>
      <c r="J60" s="24" t="s">
        <v>34</v>
      </c>
      <c r="K60" s="22">
        <v>0.93069999999999997</v>
      </c>
      <c r="L60" s="24" t="s">
        <v>34</v>
      </c>
      <c r="M60" s="24" t="s">
        <v>321</v>
      </c>
      <c r="N60" s="25">
        <v>3.3E-3</v>
      </c>
    </row>
    <row r="61" spans="1:14" ht="15.75" thickBot="1">
      <c r="A61" s="26" t="s">
        <v>322</v>
      </c>
      <c r="B61" s="27" t="s">
        <v>323</v>
      </c>
      <c r="C61" s="28" t="s">
        <v>166</v>
      </c>
      <c r="D61" s="28" t="s">
        <v>22</v>
      </c>
      <c r="E61" s="29" t="s">
        <v>324</v>
      </c>
      <c r="F61" s="29" t="s">
        <v>325</v>
      </c>
      <c r="G61" s="31">
        <v>57.65</v>
      </c>
      <c r="H61" s="31">
        <v>19.46</v>
      </c>
      <c r="I61" s="31">
        <v>1.17</v>
      </c>
      <c r="J61" s="29" t="s">
        <v>326</v>
      </c>
      <c r="K61" s="41">
        <v>0.1537</v>
      </c>
      <c r="L61" s="33">
        <v>44785</v>
      </c>
      <c r="M61" s="37" t="s">
        <v>327</v>
      </c>
      <c r="N61" s="32">
        <v>3.61E-2</v>
      </c>
    </row>
    <row r="62" spans="1:14" ht="15.75" thickBot="1">
      <c r="A62" s="17" t="s">
        <v>328</v>
      </c>
      <c r="B62" s="18" t="s">
        <v>329</v>
      </c>
      <c r="C62" s="19" t="s">
        <v>184</v>
      </c>
      <c r="D62" s="19" t="s">
        <v>22</v>
      </c>
      <c r="E62" s="20" t="s">
        <v>330</v>
      </c>
      <c r="F62" s="35" t="s">
        <v>331</v>
      </c>
      <c r="G62" s="47">
        <v>1594.8</v>
      </c>
      <c r="H62" s="21">
        <v>31.71</v>
      </c>
      <c r="I62" s="35">
        <v>0.5</v>
      </c>
      <c r="J62" s="35" t="s">
        <v>332</v>
      </c>
      <c r="K62" s="22">
        <v>0.86770000000000003</v>
      </c>
      <c r="L62" s="36">
        <v>44901</v>
      </c>
      <c r="M62" s="24" t="s">
        <v>333</v>
      </c>
      <c r="N62" s="25">
        <v>3.5000000000000001E-3</v>
      </c>
    </row>
    <row r="63" spans="1:14" ht="15.75" thickBot="1">
      <c r="A63" s="26" t="s">
        <v>334</v>
      </c>
      <c r="B63" s="27" t="s">
        <v>335</v>
      </c>
      <c r="C63" s="28" t="s">
        <v>15</v>
      </c>
      <c r="D63" s="28" t="s">
        <v>22</v>
      </c>
      <c r="E63" s="29" t="s">
        <v>336</v>
      </c>
      <c r="F63" s="37" t="s">
        <v>34</v>
      </c>
      <c r="G63" s="29">
        <v>0</v>
      </c>
      <c r="H63" s="37" t="s">
        <v>34</v>
      </c>
      <c r="I63" s="31">
        <v>2.77</v>
      </c>
      <c r="J63" s="29" t="s">
        <v>337</v>
      </c>
      <c r="K63" s="41">
        <v>0.40720000000000001</v>
      </c>
      <c r="L63" s="39">
        <v>44869</v>
      </c>
      <c r="M63" s="37" t="s">
        <v>338</v>
      </c>
      <c r="N63" s="32">
        <v>3.09E-2</v>
      </c>
    </row>
    <row r="64" spans="1:14" ht="15.75" thickBot="1">
      <c r="A64" s="17" t="s">
        <v>42</v>
      </c>
      <c r="B64" s="18" t="s">
        <v>339</v>
      </c>
      <c r="C64" s="19" t="s">
        <v>15</v>
      </c>
      <c r="D64" s="19" t="s">
        <v>22</v>
      </c>
      <c r="E64" s="35" t="s">
        <v>340</v>
      </c>
      <c r="F64" s="35" t="s">
        <v>341</v>
      </c>
      <c r="G64" s="20">
        <v>16.95</v>
      </c>
      <c r="H64" s="35">
        <v>10.1</v>
      </c>
      <c r="I64" s="35">
        <v>0.52</v>
      </c>
      <c r="J64" s="35" t="s">
        <v>342</v>
      </c>
      <c r="K64" s="22">
        <v>1</v>
      </c>
      <c r="L64" s="36">
        <v>44915</v>
      </c>
      <c r="M64" s="24" t="s">
        <v>343</v>
      </c>
      <c r="N64" s="25">
        <v>2.5000000000000001E-2</v>
      </c>
    </row>
    <row r="65" spans="1:14" ht="15.75" thickBot="1">
      <c r="A65" s="26" t="s">
        <v>344</v>
      </c>
      <c r="B65" s="27" t="s">
        <v>345</v>
      </c>
      <c r="C65" s="28" t="s">
        <v>14</v>
      </c>
      <c r="D65" s="28" t="s">
        <v>22</v>
      </c>
      <c r="E65" s="30" t="s">
        <v>346</v>
      </c>
      <c r="F65" s="30" t="s">
        <v>347</v>
      </c>
      <c r="G65" s="30">
        <v>21.01</v>
      </c>
      <c r="H65" s="29">
        <v>8.5399999999999991</v>
      </c>
      <c r="I65" s="30">
        <v>0.83</v>
      </c>
      <c r="J65" s="31" t="s">
        <v>348</v>
      </c>
      <c r="K65" s="41">
        <v>0.13730000000000001</v>
      </c>
      <c r="L65" s="37" t="s">
        <v>34</v>
      </c>
      <c r="M65" s="34">
        <v>19.059999999999999</v>
      </c>
      <c r="N65" s="32">
        <v>5.3E-3</v>
      </c>
    </row>
    <row r="66" spans="1:14" ht="15.75" thickBot="1">
      <c r="A66" s="17" t="s">
        <v>349</v>
      </c>
      <c r="B66" s="18" t="s">
        <v>350</v>
      </c>
      <c r="C66" s="19" t="s">
        <v>52</v>
      </c>
      <c r="D66" s="19" t="s">
        <v>22</v>
      </c>
      <c r="E66" s="35" t="s">
        <v>351</v>
      </c>
      <c r="F66" s="35" t="s">
        <v>352</v>
      </c>
      <c r="G66" s="35">
        <v>24.42</v>
      </c>
      <c r="H66" s="35">
        <v>12.13</v>
      </c>
      <c r="I66" s="35">
        <v>0.51</v>
      </c>
      <c r="J66" s="20" t="s">
        <v>353</v>
      </c>
      <c r="K66" s="22">
        <v>1</v>
      </c>
      <c r="L66" s="36">
        <v>44908</v>
      </c>
      <c r="M66" s="24" t="s">
        <v>354</v>
      </c>
      <c r="N66" s="25">
        <v>0</v>
      </c>
    </row>
    <row r="67" spans="1:14" ht="15.75" thickBot="1">
      <c r="A67" s="26" t="s">
        <v>355</v>
      </c>
      <c r="B67" s="27" t="s">
        <v>356</v>
      </c>
      <c r="C67" s="28" t="s">
        <v>15</v>
      </c>
      <c r="D67" s="28" t="s">
        <v>22</v>
      </c>
      <c r="E67" s="30" t="s">
        <v>357</v>
      </c>
      <c r="F67" s="37" t="s">
        <v>34</v>
      </c>
      <c r="G67" s="31">
        <v>57.95</v>
      </c>
      <c r="H67" s="37" t="s">
        <v>34</v>
      </c>
      <c r="I67" s="31">
        <v>2.52</v>
      </c>
      <c r="J67" s="31" t="s">
        <v>358</v>
      </c>
      <c r="K67" s="41">
        <v>0.2928</v>
      </c>
      <c r="L67" s="37" t="s">
        <v>34</v>
      </c>
      <c r="M67" s="37" t="s">
        <v>359</v>
      </c>
      <c r="N67" s="32">
        <v>2.12E-2</v>
      </c>
    </row>
    <row r="68" spans="1:14" ht="15.75" thickBot="1">
      <c r="A68" s="17" t="s">
        <v>360</v>
      </c>
      <c r="B68" s="18" t="s">
        <v>361</v>
      </c>
      <c r="C68" s="19" t="s">
        <v>15</v>
      </c>
      <c r="D68" s="19" t="s">
        <v>22</v>
      </c>
      <c r="E68" s="35" t="s">
        <v>362</v>
      </c>
      <c r="F68" s="20" t="s">
        <v>363</v>
      </c>
      <c r="G68" s="20">
        <v>7.45</v>
      </c>
      <c r="H68" s="20">
        <v>4</v>
      </c>
      <c r="I68" s="20">
        <v>0.22</v>
      </c>
      <c r="J68" s="21" t="s">
        <v>364</v>
      </c>
      <c r="K68" s="22">
        <v>0.72099999999999997</v>
      </c>
      <c r="L68" s="23">
        <v>44867</v>
      </c>
      <c r="M68" s="24" t="s">
        <v>365</v>
      </c>
      <c r="N68" s="25">
        <v>3.8399999999999997E-2</v>
      </c>
    </row>
    <row r="69" spans="1:14" ht="15.75" thickBot="1">
      <c r="A69" s="26" t="s">
        <v>366</v>
      </c>
      <c r="B69" s="27" t="s">
        <v>367</v>
      </c>
      <c r="C69" s="28" t="s">
        <v>15</v>
      </c>
      <c r="D69" s="28" t="s">
        <v>22</v>
      </c>
      <c r="E69" s="30" t="s">
        <v>368</v>
      </c>
      <c r="F69" s="30" t="s">
        <v>369</v>
      </c>
      <c r="G69" s="31">
        <v>28.34</v>
      </c>
      <c r="H69" s="31">
        <v>19.21</v>
      </c>
      <c r="I69" s="30">
        <v>0.51</v>
      </c>
      <c r="J69" s="30" t="s">
        <v>370</v>
      </c>
      <c r="K69" s="32">
        <v>0.92779999999999996</v>
      </c>
      <c r="L69" s="39">
        <v>44866</v>
      </c>
      <c r="M69" s="37" t="s">
        <v>371</v>
      </c>
      <c r="N69" s="32">
        <v>2.6800000000000001E-2</v>
      </c>
    </row>
    <row r="70" spans="1:14" ht="15.75" thickBot="1">
      <c r="A70" s="17" t="s">
        <v>372</v>
      </c>
      <c r="B70" s="18" t="s">
        <v>373</v>
      </c>
      <c r="C70" s="19" t="s">
        <v>184</v>
      </c>
      <c r="D70" s="19" t="s">
        <v>22</v>
      </c>
      <c r="E70" s="35" t="s">
        <v>374</v>
      </c>
      <c r="F70" s="24" t="s">
        <v>34</v>
      </c>
      <c r="G70" s="20">
        <v>5.54</v>
      </c>
      <c r="H70" s="24" t="s">
        <v>34</v>
      </c>
      <c r="I70" s="24" t="s">
        <v>34</v>
      </c>
      <c r="J70" s="20" t="s">
        <v>375</v>
      </c>
      <c r="K70" s="22">
        <v>0.71940000000000004</v>
      </c>
      <c r="L70" s="24" t="s">
        <v>34</v>
      </c>
      <c r="M70" s="24" t="s">
        <v>376</v>
      </c>
      <c r="N70" s="25">
        <v>2.1299999999999999E-2</v>
      </c>
    </row>
    <row r="71" spans="1:14" ht="15.75" thickBot="1">
      <c r="A71" s="26" t="s">
        <v>377</v>
      </c>
      <c r="B71" s="27" t="s">
        <v>378</v>
      </c>
      <c r="C71" s="28" t="s">
        <v>275</v>
      </c>
      <c r="D71" s="28" t="s">
        <v>22</v>
      </c>
      <c r="E71" s="30" t="s">
        <v>379</v>
      </c>
      <c r="F71" s="29" t="s">
        <v>380</v>
      </c>
      <c r="G71" s="29">
        <v>11.54</v>
      </c>
      <c r="H71" s="30">
        <v>9.57</v>
      </c>
      <c r="I71" s="30">
        <v>0.72</v>
      </c>
      <c r="J71" s="31" t="s">
        <v>381</v>
      </c>
      <c r="K71" s="41">
        <v>0.14349999999999999</v>
      </c>
      <c r="L71" s="37" t="s">
        <v>34</v>
      </c>
      <c r="M71" s="37" t="s">
        <v>382</v>
      </c>
      <c r="N71" s="40">
        <v>-2.3E-2</v>
      </c>
    </row>
    <row r="72" spans="1:14" ht="15.75" thickBot="1">
      <c r="A72" s="17" t="s">
        <v>377</v>
      </c>
      <c r="B72" s="18" t="s">
        <v>378</v>
      </c>
      <c r="C72" s="19" t="s">
        <v>166</v>
      </c>
      <c r="D72" s="19" t="s">
        <v>22</v>
      </c>
      <c r="E72" s="35" t="s">
        <v>383</v>
      </c>
      <c r="F72" s="20" t="s">
        <v>384</v>
      </c>
      <c r="G72" s="20">
        <v>11.79</v>
      </c>
      <c r="H72" s="35">
        <v>9.5</v>
      </c>
      <c r="I72" s="21">
        <v>0.92</v>
      </c>
      <c r="J72" s="20" t="s">
        <v>385</v>
      </c>
      <c r="K72" s="45">
        <v>4.7300000000000002E-2</v>
      </c>
      <c r="L72" s="36">
        <v>44874</v>
      </c>
      <c r="M72" s="24" t="s">
        <v>386</v>
      </c>
      <c r="N72" s="43">
        <v>-2.1299999999999999E-2</v>
      </c>
    </row>
    <row r="73" spans="1:14" ht="15.75" thickBot="1">
      <c r="A73" s="26" t="s">
        <v>387</v>
      </c>
      <c r="B73" s="27" t="s">
        <v>388</v>
      </c>
      <c r="C73" s="28" t="s">
        <v>52</v>
      </c>
      <c r="D73" s="28" t="s">
        <v>22</v>
      </c>
      <c r="E73" s="30" t="s">
        <v>389</v>
      </c>
      <c r="F73" s="30" t="s">
        <v>390</v>
      </c>
      <c r="G73" s="37" t="s">
        <v>34</v>
      </c>
      <c r="H73" s="31">
        <v>14.25</v>
      </c>
      <c r="I73" s="31">
        <v>0.95</v>
      </c>
      <c r="J73" s="30" t="s">
        <v>391</v>
      </c>
      <c r="K73" s="32">
        <v>0.89810000000000001</v>
      </c>
      <c r="L73" s="33">
        <v>44774</v>
      </c>
      <c r="M73" s="37" t="s">
        <v>392</v>
      </c>
      <c r="N73" s="40">
        <v>-4.7999999999999996E-3</v>
      </c>
    </row>
    <row r="74" spans="1:14" ht="15.75" thickBot="1">
      <c r="A74" s="17" t="s">
        <v>393</v>
      </c>
      <c r="B74" s="18" t="s">
        <v>394</v>
      </c>
      <c r="C74" s="19" t="s">
        <v>166</v>
      </c>
      <c r="D74" s="19" t="s">
        <v>22</v>
      </c>
      <c r="E74" s="35" t="s">
        <v>395</v>
      </c>
      <c r="F74" s="20" t="s">
        <v>396</v>
      </c>
      <c r="G74" s="21">
        <v>34.99</v>
      </c>
      <c r="H74" s="21">
        <v>18.46</v>
      </c>
      <c r="I74" s="21">
        <v>5.07</v>
      </c>
      <c r="J74" s="20" t="s">
        <v>397</v>
      </c>
      <c r="K74" s="45">
        <v>9.3200000000000005E-2</v>
      </c>
      <c r="L74" s="36">
        <v>44875</v>
      </c>
      <c r="M74" s="24" t="s">
        <v>398</v>
      </c>
      <c r="N74" s="43">
        <v>-5.2299999999999999E-2</v>
      </c>
    </row>
    <row r="75" spans="1:14" ht="15.75" thickBot="1">
      <c r="A75" s="26" t="s">
        <v>399</v>
      </c>
      <c r="B75" s="27" t="s">
        <v>400</v>
      </c>
      <c r="C75" s="28" t="s">
        <v>83</v>
      </c>
      <c r="D75" s="28" t="s">
        <v>22</v>
      </c>
      <c r="E75" s="30" t="s">
        <v>401</v>
      </c>
      <c r="F75" s="30" t="s">
        <v>402</v>
      </c>
      <c r="G75" s="31">
        <v>195.56</v>
      </c>
      <c r="H75" s="30">
        <v>10.64</v>
      </c>
      <c r="I75" s="30">
        <v>0.6</v>
      </c>
      <c r="J75" s="31" t="s">
        <v>403</v>
      </c>
      <c r="K75" s="41">
        <v>0.36370000000000002</v>
      </c>
      <c r="L75" s="33">
        <v>44876</v>
      </c>
      <c r="M75" s="37" t="s">
        <v>404</v>
      </c>
      <c r="N75" s="40">
        <v>-3.3099999999999997E-2</v>
      </c>
    </row>
    <row r="76" spans="1:14" ht="15.75" thickBot="1">
      <c r="A76" s="17" t="s">
        <v>405</v>
      </c>
      <c r="B76" s="18" t="s">
        <v>406</v>
      </c>
      <c r="C76" s="19" t="s">
        <v>407</v>
      </c>
      <c r="D76" s="19" t="s">
        <v>22</v>
      </c>
      <c r="E76" s="35" t="s">
        <v>408</v>
      </c>
      <c r="F76" s="35" t="s">
        <v>409</v>
      </c>
      <c r="G76" s="20">
        <v>10.23</v>
      </c>
      <c r="H76" s="20">
        <v>5.78</v>
      </c>
      <c r="I76" s="21">
        <v>25.33</v>
      </c>
      <c r="J76" s="20" t="s">
        <v>410</v>
      </c>
      <c r="K76" s="44">
        <v>0.33410000000000001</v>
      </c>
      <c r="L76" s="36">
        <v>44798</v>
      </c>
      <c r="M76" s="24" t="s">
        <v>411</v>
      </c>
      <c r="N76" s="43">
        <v>-6.25E-2</v>
      </c>
    </row>
    <row r="77" spans="1:14" ht="15.75" thickBot="1">
      <c r="A77" s="26" t="s">
        <v>412</v>
      </c>
      <c r="B77" s="27" t="s">
        <v>413</v>
      </c>
      <c r="C77" s="28" t="s">
        <v>15</v>
      </c>
      <c r="D77" s="28" t="s">
        <v>22</v>
      </c>
      <c r="E77" s="30" t="s">
        <v>414</v>
      </c>
      <c r="F77" s="30" t="s">
        <v>415</v>
      </c>
      <c r="G77" s="37" t="s">
        <v>34</v>
      </c>
      <c r="H77" s="30">
        <v>12.49</v>
      </c>
      <c r="I77" s="29">
        <v>-3.24</v>
      </c>
      <c r="J77" s="29" t="s">
        <v>416</v>
      </c>
      <c r="K77" s="32">
        <v>1</v>
      </c>
      <c r="L77" s="33">
        <v>44873</v>
      </c>
      <c r="M77" s="37" t="s">
        <v>417</v>
      </c>
      <c r="N77" s="32">
        <v>1.24E-2</v>
      </c>
    </row>
    <row r="78" spans="1:14" ht="15.75" thickBot="1">
      <c r="A78" s="17" t="s">
        <v>418</v>
      </c>
      <c r="B78" s="18" t="s">
        <v>419</v>
      </c>
      <c r="C78" s="19" t="s">
        <v>15</v>
      </c>
      <c r="D78" s="19" t="s">
        <v>22</v>
      </c>
      <c r="E78" s="35" t="s">
        <v>420</v>
      </c>
      <c r="F78" s="35" t="s">
        <v>421</v>
      </c>
      <c r="G78" s="20">
        <v>4.05</v>
      </c>
      <c r="H78" s="35">
        <v>9.3000000000000007</v>
      </c>
      <c r="I78" s="21">
        <v>1.06</v>
      </c>
      <c r="J78" s="21" t="s">
        <v>422</v>
      </c>
      <c r="K78" s="22">
        <v>0.87019999999999997</v>
      </c>
      <c r="L78" s="23">
        <v>44867</v>
      </c>
      <c r="M78" s="24" t="s">
        <v>423</v>
      </c>
      <c r="N78" s="25">
        <v>3.5999999999999997E-2</v>
      </c>
    </row>
    <row r="79" spans="1:14" ht="15.75" thickBot="1">
      <c r="A79" s="26" t="s">
        <v>424</v>
      </c>
      <c r="B79" s="27" t="s">
        <v>425</v>
      </c>
      <c r="C79" s="28" t="s">
        <v>184</v>
      </c>
      <c r="D79" s="28" t="s">
        <v>22</v>
      </c>
      <c r="E79" s="30" t="s">
        <v>426</v>
      </c>
      <c r="F79" s="31" t="s">
        <v>427</v>
      </c>
      <c r="G79" s="31">
        <v>91.54</v>
      </c>
      <c r="H79" s="31">
        <v>32.17</v>
      </c>
      <c r="I79" s="29">
        <v>0.31</v>
      </c>
      <c r="J79" s="30" t="s">
        <v>428</v>
      </c>
      <c r="K79" s="32">
        <v>0.6653</v>
      </c>
      <c r="L79" s="39">
        <v>44867</v>
      </c>
      <c r="M79" s="37" t="s">
        <v>429</v>
      </c>
      <c r="N79" s="32">
        <v>5.2400000000000002E-2</v>
      </c>
    </row>
    <row r="80" spans="1:14" ht="15.75" thickBot="1">
      <c r="A80" s="17" t="s">
        <v>430</v>
      </c>
      <c r="B80" s="18" t="s">
        <v>431</v>
      </c>
      <c r="C80" s="19" t="s">
        <v>184</v>
      </c>
      <c r="D80" s="19" t="s">
        <v>22</v>
      </c>
      <c r="E80" s="35" t="s">
        <v>432</v>
      </c>
      <c r="F80" s="20" t="s">
        <v>433</v>
      </c>
      <c r="G80" s="20">
        <v>4.01</v>
      </c>
      <c r="H80" s="20">
        <v>1.4</v>
      </c>
      <c r="I80" s="20">
        <v>0.38</v>
      </c>
      <c r="J80" s="20" t="s">
        <v>434</v>
      </c>
      <c r="K80" s="22">
        <v>0.57440000000000002</v>
      </c>
      <c r="L80" s="36">
        <v>44895</v>
      </c>
      <c r="M80" s="24" t="s">
        <v>435</v>
      </c>
      <c r="N80" s="25">
        <v>1.0800000000000001E-2</v>
      </c>
    </row>
    <row r="81" spans="1:14" ht="15.75" thickBot="1">
      <c r="A81" s="26" t="s">
        <v>436</v>
      </c>
      <c r="B81" s="27" t="s">
        <v>437</v>
      </c>
      <c r="C81" s="28" t="s">
        <v>63</v>
      </c>
      <c r="D81" s="28" t="s">
        <v>22</v>
      </c>
      <c r="E81" s="31" t="s">
        <v>438</v>
      </c>
      <c r="F81" s="31" t="s">
        <v>439</v>
      </c>
      <c r="G81" s="37" t="s">
        <v>34</v>
      </c>
      <c r="H81" s="37" t="s">
        <v>34</v>
      </c>
      <c r="I81" s="30">
        <v>0.65</v>
      </c>
      <c r="J81" s="31" t="s">
        <v>440</v>
      </c>
      <c r="K81" s="40">
        <v>8.14E-2</v>
      </c>
      <c r="L81" s="37" t="s">
        <v>34</v>
      </c>
      <c r="M81" s="37" t="s">
        <v>441</v>
      </c>
      <c r="N81" s="32">
        <v>1.3299999999999999E-2</v>
      </c>
    </row>
    <row r="82" spans="1:14" ht="15.75" thickBot="1">
      <c r="A82" s="17" t="s">
        <v>442</v>
      </c>
      <c r="B82" s="18" t="s">
        <v>443</v>
      </c>
      <c r="C82" s="19" t="s">
        <v>15</v>
      </c>
      <c r="D82" s="19" t="s">
        <v>22</v>
      </c>
      <c r="E82" s="21" t="s">
        <v>444</v>
      </c>
      <c r="F82" s="21" t="s">
        <v>445</v>
      </c>
      <c r="G82" s="21">
        <v>28.92</v>
      </c>
      <c r="H82" s="21">
        <v>19.86</v>
      </c>
      <c r="I82" s="20">
        <v>0.18</v>
      </c>
      <c r="J82" s="21" t="s">
        <v>446</v>
      </c>
      <c r="K82" s="22">
        <v>0.53849999999999998</v>
      </c>
      <c r="L82" s="23">
        <v>44865</v>
      </c>
      <c r="M82" s="24" t="s">
        <v>447</v>
      </c>
      <c r="N82" s="25">
        <v>3.1199999999999999E-2</v>
      </c>
    </row>
    <row r="83" spans="1:14" ht="15.75" thickBot="1">
      <c r="A83" s="26" t="s">
        <v>448</v>
      </c>
      <c r="B83" s="27" t="s">
        <v>449</v>
      </c>
      <c r="C83" s="28" t="s">
        <v>52</v>
      </c>
      <c r="D83" s="28" t="s">
        <v>22</v>
      </c>
      <c r="E83" s="31" t="s">
        <v>450</v>
      </c>
      <c r="F83" s="31" t="s">
        <v>451</v>
      </c>
      <c r="G83" s="29">
        <v>2.56</v>
      </c>
      <c r="H83" s="31">
        <v>42.18</v>
      </c>
      <c r="I83" s="31">
        <v>0.94</v>
      </c>
      <c r="J83" s="31" t="s">
        <v>452</v>
      </c>
      <c r="K83" s="32">
        <v>0.72650000000000003</v>
      </c>
      <c r="L83" s="33">
        <v>44908</v>
      </c>
      <c r="M83" s="37" t="s">
        <v>453</v>
      </c>
      <c r="N83" s="40">
        <v>-2.29E-2</v>
      </c>
    </row>
    <row r="84" spans="1:14" ht="15.75" thickBot="1">
      <c r="A84" s="17" t="s">
        <v>454</v>
      </c>
      <c r="B84" s="18" t="s">
        <v>455</v>
      </c>
      <c r="C84" s="19" t="s">
        <v>184</v>
      </c>
      <c r="D84" s="19" t="s">
        <v>22</v>
      </c>
      <c r="E84" s="21" t="s">
        <v>456</v>
      </c>
      <c r="F84" s="35" t="s">
        <v>457</v>
      </c>
      <c r="G84" s="20">
        <v>15.75</v>
      </c>
      <c r="H84" s="20">
        <v>6.45</v>
      </c>
      <c r="I84" s="20">
        <v>0.11</v>
      </c>
      <c r="J84" s="20" t="s">
        <v>458</v>
      </c>
      <c r="K84" s="44">
        <v>0.34289999999999998</v>
      </c>
      <c r="L84" s="24" t="s">
        <v>34</v>
      </c>
      <c r="M84" s="24" t="s">
        <v>459</v>
      </c>
      <c r="N84" s="25">
        <v>1.9400000000000001E-2</v>
      </c>
    </row>
    <row r="85" spans="1:14" ht="15.75" thickBot="1">
      <c r="A85" s="26" t="s">
        <v>460</v>
      </c>
      <c r="B85" s="27" t="s">
        <v>461</v>
      </c>
      <c r="C85" s="28" t="s">
        <v>14</v>
      </c>
      <c r="D85" s="28" t="s">
        <v>22</v>
      </c>
      <c r="E85" s="31" t="s">
        <v>462</v>
      </c>
      <c r="F85" s="37" t="s">
        <v>34</v>
      </c>
      <c r="G85" s="29">
        <v>14.84</v>
      </c>
      <c r="H85" s="29">
        <v>7.89</v>
      </c>
      <c r="I85" s="37" t="s">
        <v>34</v>
      </c>
      <c r="J85" s="31">
        <v>0</v>
      </c>
      <c r="K85" s="37" t="s">
        <v>34</v>
      </c>
      <c r="L85" s="37" t="s">
        <v>34</v>
      </c>
      <c r="M85" s="34">
        <v>324</v>
      </c>
      <c r="N85" s="32">
        <v>0</v>
      </c>
    </row>
    <row r="86" spans="1:14" ht="15.75" thickBot="1">
      <c r="A86" s="17" t="s">
        <v>463</v>
      </c>
      <c r="B86" s="18" t="s">
        <v>464</v>
      </c>
      <c r="C86" s="19" t="s">
        <v>83</v>
      </c>
      <c r="D86" s="19" t="s">
        <v>22</v>
      </c>
      <c r="E86" s="21" t="s">
        <v>465</v>
      </c>
      <c r="F86" s="35" t="s">
        <v>466</v>
      </c>
      <c r="G86" s="24" t="s">
        <v>34</v>
      </c>
      <c r="H86" s="20">
        <v>8.16</v>
      </c>
      <c r="I86" s="21">
        <v>1.1599999999999999</v>
      </c>
      <c r="J86" s="21" t="s">
        <v>467</v>
      </c>
      <c r="K86" s="22">
        <v>0.57120000000000004</v>
      </c>
      <c r="L86" s="36">
        <v>44875</v>
      </c>
      <c r="M86" s="24" t="s">
        <v>468</v>
      </c>
      <c r="N86" s="43">
        <v>-8.3999999999999995E-3</v>
      </c>
    </row>
    <row r="87" spans="1:14" ht="15.75" thickBot="1">
      <c r="A87" s="26" t="s">
        <v>469</v>
      </c>
      <c r="B87" s="27" t="s">
        <v>470</v>
      </c>
      <c r="C87" s="28" t="s">
        <v>83</v>
      </c>
      <c r="D87" s="28" t="s">
        <v>22</v>
      </c>
      <c r="E87" s="31" t="s">
        <v>471</v>
      </c>
      <c r="F87" s="31" t="s">
        <v>472</v>
      </c>
      <c r="G87" s="37" t="s">
        <v>34</v>
      </c>
      <c r="H87" s="31">
        <v>14.97</v>
      </c>
      <c r="I87" s="29">
        <v>0.32</v>
      </c>
      <c r="J87" s="31" t="s">
        <v>473</v>
      </c>
      <c r="K87" s="40">
        <v>3.5999999999999997E-2</v>
      </c>
      <c r="L87" s="33">
        <v>44874</v>
      </c>
      <c r="M87" s="37" t="s">
        <v>474</v>
      </c>
      <c r="N87" s="40">
        <v>-1.17E-2</v>
      </c>
    </row>
    <row r="88" spans="1:14" ht="15.75" thickBot="1">
      <c r="A88" s="17" t="s">
        <v>475</v>
      </c>
      <c r="B88" s="18" t="s">
        <v>476</v>
      </c>
      <c r="C88" s="19" t="s">
        <v>14</v>
      </c>
      <c r="D88" s="19" t="s">
        <v>22</v>
      </c>
      <c r="E88" s="21" t="s">
        <v>477</v>
      </c>
      <c r="F88" s="21" t="s">
        <v>478</v>
      </c>
      <c r="G88" s="21">
        <v>233.19</v>
      </c>
      <c r="H88" s="21">
        <v>30.16</v>
      </c>
      <c r="I88" s="21">
        <v>4.92</v>
      </c>
      <c r="J88" s="21" t="s">
        <v>479</v>
      </c>
      <c r="K88" s="44">
        <v>0.13100000000000001</v>
      </c>
      <c r="L88" s="36">
        <v>44816</v>
      </c>
      <c r="M88" s="42">
        <v>10.9</v>
      </c>
      <c r="N88" s="25">
        <v>0</v>
      </c>
    </row>
    <row r="89" spans="1:14" ht="15.75" thickBot="1">
      <c r="A89" s="26" t="s">
        <v>480</v>
      </c>
      <c r="B89" s="27" t="s">
        <v>481</v>
      </c>
      <c r="C89" s="28" t="s">
        <v>63</v>
      </c>
      <c r="D89" s="28" t="s">
        <v>22</v>
      </c>
      <c r="E89" s="31" t="s">
        <v>482</v>
      </c>
      <c r="F89" s="31" t="s">
        <v>483</v>
      </c>
      <c r="G89" s="37" t="s">
        <v>34</v>
      </c>
      <c r="H89" s="37" t="s">
        <v>34</v>
      </c>
      <c r="I89" s="31">
        <v>1.37</v>
      </c>
      <c r="J89" s="31">
        <v>90</v>
      </c>
      <c r="K89" s="41">
        <v>0.1052</v>
      </c>
      <c r="L89" s="37" t="s">
        <v>34</v>
      </c>
      <c r="M89" s="37" t="s">
        <v>484</v>
      </c>
      <c r="N89" s="40">
        <v>-1.95E-2</v>
      </c>
    </row>
    <row r="90" spans="1:14" ht="15.75" thickBot="1">
      <c r="A90" s="17" t="s">
        <v>485</v>
      </c>
      <c r="B90" s="18" t="s">
        <v>486</v>
      </c>
      <c r="C90" s="19" t="s">
        <v>63</v>
      </c>
      <c r="D90" s="19" t="s">
        <v>22</v>
      </c>
      <c r="E90" s="21" t="s">
        <v>487</v>
      </c>
      <c r="F90" s="21" t="s">
        <v>488</v>
      </c>
      <c r="G90" s="24" t="s">
        <v>34</v>
      </c>
      <c r="H90" s="24" t="s">
        <v>34</v>
      </c>
      <c r="I90" s="20">
        <v>-4.34</v>
      </c>
      <c r="J90" s="21" t="s">
        <v>489</v>
      </c>
      <c r="K90" s="45">
        <v>0</v>
      </c>
      <c r="L90" s="24" t="s">
        <v>34</v>
      </c>
      <c r="M90" s="24" t="s">
        <v>490</v>
      </c>
      <c r="N90" s="25">
        <v>1.2999999999999999E-3</v>
      </c>
    </row>
    <row r="91" spans="1:14" ht="15.75" thickBot="1">
      <c r="A91" s="26" t="s">
        <v>491</v>
      </c>
      <c r="B91" s="27" t="s">
        <v>481</v>
      </c>
      <c r="C91" s="28" t="s">
        <v>184</v>
      </c>
      <c r="D91" s="28" t="s">
        <v>22</v>
      </c>
      <c r="E91" s="31" t="s">
        <v>492</v>
      </c>
      <c r="F91" s="31" t="s">
        <v>493</v>
      </c>
      <c r="G91" s="37" t="s">
        <v>34</v>
      </c>
      <c r="H91" s="37" t="s">
        <v>34</v>
      </c>
      <c r="I91" s="31">
        <v>1.37</v>
      </c>
      <c r="J91" s="31" t="s">
        <v>494</v>
      </c>
      <c r="K91" s="32">
        <v>0.74060000000000004</v>
      </c>
      <c r="L91" s="39">
        <v>44872</v>
      </c>
      <c r="M91" s="37" t="s">
        <v>495</v>
      </c>
      <c r="N91" s="32">
        <v>1.47E-2</v>
      </c>
    </row>
    <row r="92" spans="1:14" ht="15.75" thickBot="1">
      <c r="A92" s="17" t="s">
        <v>496</v>
      </c>
      <c r="B92" s="18" t="s">
        <v>497</v>
      </c>
      <c r="C92" s="19" t="s">
        <v>52</v>
      </c>
      <c r="D92" s="19" t="s">
        <v>22</v>
      </c>
      <c r="E92" s="21" t="s">
        <v>498</v>
      </c>
      <c r="F92" s="21" t="s">
        <v>499</v>
      </c>
      <c r="G92" s="35">
        <v>20.79</v>
      </c>
      <c r="H92" s="35">
        <v>10.09</v>
      </c>
      <c r="I92" s="21">
        <v>1.28</v>
      </c>
      <c r="J92" s="21" t="s">
        <v>500</v>
      </c>
      <c r="K92" s="44">
        <v>0.47370000000000001</v>
      </c>
      <c r="L92" s="36">
        <v>44907</v>
      </c>
      <c r="M92" s="24" t="s">
        <v>501</v>
      </c>
      <c r="N92" s="43">
        <v>-3.3000000000000002E-2</v>
      </c>
    </row>
    <row r="93" spans="1:14" ht="15.75" thickBot="1">
      <c r="A93" s="26" t="s">
        <v>502</v>
      </c>
      <c r="B93" s="27" t="s">
        <v>503</v>
      </c>
      <c r="C93" s="28" t="s">
        <v>184</v>
      </c>
      <c r="D93" s="28" t="s">
        <v>22</v>
      </c>
      <c r="E93" s="31" t="s">
        <v>504</v>
      </c>
      <c r="F93" s="37" t="s">
        <v>34</v>
      </c>
      <c r="G93" s="29">
        <v>0</v>
      </c>
      <c r="H93" s="37" t="s">
        <v>34</v>
      </c>
      <c r="I93" s="29">
        <v>0.49</v>
      </c>
      <c r="J93" s="30" t="s">
        <v>505</v>
      </c>
      <c r="K93" s="41">
        <v>0.2366</v>
      </c>
      <c r="L93" s="33">
        <v>44896</v>
      </c>
      <c r="M93" s="37" t="s">
        <v>506</v>
      </c>
      <c r="N93" s="32">
        <v>3.7199999999999997E-2</v>
      </c>
    </row>
    <row r="94" spans="1:14" ht="15.75" thickBot="1">
      <c r="A94" s="17" t="s">
        <v>507</v>
      </c>
      <c r="B94" s="18" t="s">
        <v>508</v>
      </c>
      <c r="C94" s="19" t="s">
        <v>166</v>
      </c>
      <c r="D94" s="19" t="s">
        <v>22</v>
      </c>
      <c r="E94" s="21" t="s">
        <v>509</v>
      </c>
      <c r="F94" s="21" t="s">
        <v>510</v>
      </c>
      <c r="G94" s="21">
        <v>78.73</v>
      </c>
      <c r="H94" s="21">
        <v>481.84</v>
      </c>
      <c r="I94" s="20">
        <v>0.28000000000000003</v>
      </c>
      <c r="J94" s="35" t="s">
        <v>511</v>
      </c>
      <c r="K94" s="45">
        <v>1.1299999999999999E-2</v>
      </c>
      <c r="L94" s="24" t="s">
        <v>34</v>
      </c>
      <c r="M94" s="24" t="s">
        <v>512</v>
      </c>
      <c r="N94" s="43">
        <v>-2.4400000000000002E-2</v>
      </c>
    </row>
    <row r="95" spans="1:14" ht="15.75" thickBot="1">
      <c r="A95" s="26" t="s">
        <v>513</v>
      </c>
      <c r="B95" s="27" t="s">
        <v>514</v>
      </c>
      <c r="C95" s="28" t="s">
        <v>14</v>
      </c>
      <c r="D95" s="28" t="s">
        <v>22</v>
      </c>
      <c r="E95" s="31" t="s">
        <v>515</v>
      </c>
      <c r="F95" s="48">
        <v>-48.89</v>
      </c>
      <c r="G95" s="37" t="s">
        <v>34</v>
      </c>
      <c r="H95" s="37" t="s">
        <v>34</v>
      </c>
      <c r="I95" s="31">
        <v>3.98</v>
      </c>
      <c r="J95" s="31" t="s">
        <v>516</v>
      </c>
      <c r="K95" s="32">
        <v>0.75649999999999995</v>
      </c>
      <c r="L95" s="33">
        <v>44824</v>
      </c>
      <c r="M95" s="34">
        <v>0.35199999999999998</v>
      </c>
      <c r="N95" s="32">
        <v>2.8E-3</v>
      </c>
    </row>
    <row r="96" spans="1:14" ht="15.75" thickBot="1">
      <c r="A96" s="17" t="s">
        <v>517</v>
      </c>
      <c r="B96" s="18" t="s">
        <v>518</v>
      </c>
      <c r="C96" s="19" t="s">
        <v>519</v>
      </c>
      <c r="D96" s="19" t="s">
        <v>22</v>
      </c>
      <c r="E96" s="21" t="s">
        <v>520</v>
      </c>
      <c r="F96" s="24" t="s">
        <v>34</v>
      </c>
      <c r="G96" s="20">
        <v>10.38</v>
      </c>
      <c r="H96" s="24" t="s">
        <v>34</v>
      </c>
      <c r="I96" s="21">
        <v>2.0699999999999998</v>
      </c>
      <c r="J96" s="21" t="s">
        <v>521</v>
      </c>
      <c r="K96" s="44">
        <v>0.13919999999999999</v>
      </c>
      <c r="L96" s="23">
        <v>44868</v>
      </c>
      <c r="M96" s="24" t="s">
        <v>522</v>
      </c>
      <c r="N96" s="25">
        <v>1.37E-2</v>
      </c>
    </row>
    <row r="97" spans="1:14" ht="15.75" thickBot="1">
      <c r="A97" s="26" t="s">
        <v>523</v>
      </c>
      <c r="B97" s="27" t="s">
        <v>524</v>
      </c>
      <c r="C97" s="28" t="s">
        <v>14</v>
      </c>
      <c r="D97" s="28" t="s">
        <v>22</v>
      </c>
      <c r="E97" s="31" t="s">
        <v>525</v>
      </c>
      <c r="F97" s="31" t="s">
        <v>526</v>
      </c>
      <c r="G97" s="37" t="s">
        <v>34</v>
      </c>
      <c r="H97" s="31">
        <v>19.579999999999998</v>
      </c>
      <c r="I97" s="31">
        <v>14.52</v>
      </c>
      <c r="J97" s="31" t="s">
        <v>527</v>
      </c>
      <c r="K97" s="41">
        <v>0.26290000000000002</v>
      </c>
      <c r="L97" s="33">
        <v>44785</v>
      </c>
      <c r="M97" s="34">
        <v>5.0999999999999996</v>
      </c>
      <c r="N97" s="40">
        <v>-3.8999999999999998E-3</v>
      </c>
    </row>
    <row r="98" spans="1:14" ht="15.75" thickBot="1">
      <c r="A98" s="17" t="s">
        <v>528</v>
      </c>
      <c r="B98" s="18" t="s">
        <v>529</v>
      </c>
      <c r="C98" s="19" t="s">
        <v>63</v>
      </c>
      <c r="D98" s="19" t="s">
        <v>22</v>
      </c>
      <c r="E98" s="21" t="s">
        <v>530</v>
      </c>
      <c r="F98" s="21" t="s">
        <v>531</v>
      </c>
      <c r="G98" s="47">
        <v>2068.02</v>
      </c>
      <c r="H98" s="24" t="s">
        <v>34</v>
      </c>
      <c r="I98" s="20">
        <v>0.14000000000000001</v>
      </c>
      <c r="J98" s="21" t="s">
        <v>532</v>
      </c>
      <c r="K98" s="44">
        <v>0.34370000000000001</v>
      </c>
      <c r="L98" s="36">
        <v>44839</v>
      </c>
      <c r="M98" s="24" t="s">
        <v>533</v>
      </c>
      <c r="N98" s="25">
        <v>5.7999999999999996E-3</v>
      </c>
    </row>
    <row r="99" spans="1:14" ht="15.75" thickBot="1">
      <c r="A99" s="26" t="s">
        <v>534</v>
      </c>
      <c r="B99" s="27" t="s">
        <v>535</v>
      </c>
      <c r="C99" s="28" t="s">
        <v>184</v>
      </c>
      <c r="D99" s="28" t="s">
        <v>22</v>
      </c>
      <c r="E99" s="31" t="s">
        <v>536</v>
      </c>
      <c r="F99" s="31" t="s">
        <v>537</v>
      </c>
      <c r="G99" s="31">
        <v>28.94</v>
      </c>
      <c r="H99" s="31">
        <v>19.62</v>
      </c>
      <c r="I99" s="29">
        <v>0.1</v>
      </c>
      <c r="J99" s="31" t="s">
        <v>538</v>
      </c>
      <c r="K99" s="41">
        <v>0.26850000000000002</v>
      </c>
      <c r="L99" s="33">
        <v>44902</v>
      </c>
      <c r="M99" s="37" t="s">
        <v>539</v>
      </c>
      <c r="N99" s="32">
        <v>1.9300000000000001E-2</v>
      </c>
    </row>
    <row r="100" spans="1:14" ht="15.75" thickBot="1">
      <c r="A100" s="17" t="s">
        <v>540</v>
      </c>
      <c r="B100" s="18" t="s">
        <v>541</v>
      </c>
      <c r="C100" s="19" t="s">
        <v>407</v>
      </c>
      <c r="D100" s="19" t="s">
        <v>22</v>
      </c>
      <c r="E100" s="21" t="s">
        <v>542</v>
      </c>
      <c r="F100" s="21" t="s">
        <v>543</v>
      </c>
      <c r="G100" s="35">
        <v>19.45</v>
      </c>
      <c r="H100" s="35">
        <v>12</v>
      </c>
      <c r="I100" s="35">
        <v>0.6</v>
      </c>
      <c r="J100" s="20" t="s">
        <v>544</v>
      </c>
      <c r="K100" s="45">
        <v>8.9999999999999998E-4</v>
      </c>
      <c r="L100" s="36">
        <v>44799</v>
      </c>
      <c r="M100" s="24" t="s">
        <v>545</v>
      </c>
      <c r="N100" s="43">
        <v>-3.0999999999999999E-3</v>
      </c>
    </row>
    <row r="101" spans="1:14" ht="15.75" thickBot="1">
      <c r="A101" s="26" t="s">
        <v>546</v>
      </c>
      <c r="B101" s="27" t="s">
        <v>150</v>
      </c>
      <c r="C101" s="28" t="s">
        <v>14</v>
      </c>
      <c r="D101" s="28" t="s">
        <v>22</v>
      </c>
      <c r="E101" s="31" t="s">
        <v>547</v>
      </c>
      <c r="F101" s="48">
        <v>-8.2100000000000009</v>
      </c>
      <c r="G101" s="37" t="s">
        <v>34</v>
      </c>
      <c r="H101" s="37" t="s">
        <v>34</v>
      </c>
      <c r="I101" s="31">
        <v>1.27</v>
      </c>
      <c r="J101" s="30" t="s">
        <v>548</v>
      </c>
      <c r="K101" s="40">
        <v>0</v>
      </c>
      <c r="L101" s="37" t="s">
        <v>34</v>
      </c>
      <c r="M101" s="34">
        <v>8.5000000000000006E-2</v>
      </c>
      <c r="N101" s="32">
        <v>1.3100000000000001E-2</v>
      </c>
    </row>
    <row r="102" spans="1:14" ht="15.75" thickBot="1">
      <c r="A102" s="17">
        <v>232</v>
      </c>
      <c r="B102" s="18" t="s">
        <v>549</v>
      </c>
      <c r="C102" s="19" t="s">
        <v>259</v>
      </c>
      <c r="D102" s="19" t="s">
        <v>22</v>
      </c>
      <c r="E102" s="21" t="s">
        <v>550</v>
      </c>
      <c r="F102" s="35" t="s">
        <v>551</v>
      </c>
      <c r="G102" s="24" t="s">
        <v>34</v>
      </c>
      <c r="H102" s="20">
        <v>4.3</v>
      </c>
      <c r="I102" s="20">
        <v>0.35</v>
      </c>
      <c r="J102" s="20" t="s">
        <v>552</v>
      </c>
      <c r="K102" s="45">
        <v>5.4000000000000003E-3</v>
      </c>
      <c r="L102" s="36">
        <v>44804</v>
      </c>
      <c r="M102" s="24" t="s">
        <v>553</v>
      </c>
      <c r="N102" s="43">
        <v>-2.53E-2</v>
      </c>
    </row>
    <row r="103" spans="1:14" ht="15.75" thickBot="1">
      <c r="A103" s="26" t="s">
        <v>554</v>
      </c>
      <c r="B103" s="27" t="s">
        <v>555</v>
      </c>
      <c r="C103" s="28" t="s">
        <v>14</v>
      </c>
      <c r="D103" s="28" t="s">
        <v>22</v>
      </c>
      <c r="E103" s="31" t="s">
        <v>556</v>
      </c>
      <c r="F103" s="31" t="s">
        <v>557</v>
      </c>
      <c r="G103" s="30">
        <v>12.29</v>
      </c>
      <c r="H103" s="30">
        <v>11.67</v>
      </c>
      <c r="I103" s="31">
        <v>2.62</v>
      </c>
      <c r="J103" s="31">
        <v>0</v>
      </c>
      <c r="K103" s="37" t="s">
        <v>34</v>
      </c>
      <c r="L103" s="37" t="s">
        <v>34</v>
      </c>
      <c r="M103" s="34">
        <v>31.6</v>
      </c>
      <c r="N103" s="32">
        <v>6.4000000000000003E-3</v>
      </c>
    </row>
    <row r="104" spans="1:14" ht="15.75" thickBot="1">
      <c r="A104" s="17" t="s">
        <v>558</v>
      </c>
      <c r="B104" s="18" t="s">
        <v>559</v>
      </c>
      <c r="C104" s="19" t="s">
        <v>184</v>
      </c>
      <c r="D104" s="19" t="s">
        <v>22</v>
      </c>
      <c r="E104" s="21" t="s">
        <v>560</v>
      </c>
      <c r="F104" s="24" t="s">
        <v>34</v>
      </c>
      <c r="G104" s="20">
        <v>0</v>
      </c>
      <c r="H104" s="24" t="s">
        <v>34</v>
      </c>
      <c r="I104" s="20">
        <v>0.21</v>
      </c>
      <c r="J104" s="21" t="s">
        <v>561</v>
      </c>
      <c r="K104" s="45">
        <v>7.7700000000000005E-2</v>
      </c>
      <c r="L104" s="36">
        <v>44879</v>
      </c>
      <c r="M104" s="24" t="s">
        <v>562</v>
      </c>
      <c r="N104" s="43">
        <v>-1.7299999999999999E-2</v>
      </c>
    </row>
    <row r="105" spans="1:14" ht="15.75" thickBot="1">
      <c r="A105" s="26" t="s">
        <v>563</v>
      </c>
      <c r="B105" s="27" t="s">
        <v>564</v>
      </c>
      <c r="C105" s="28" t="s">
        <v>184</v>
      </c>
      <c r="D105" s="28" t="s">
        <v>22</v>
      </c>
      <c r="E105" s="31" t="s">
        <v>565</v>
      </c>
      <c r="F105" s="37" t="s">
        <v>34</v>
      </c>
      <c r="G105" s="29">
        <v>17.850000000000001</v>
      </c>
      <c r="H105" s="37" t="s">
        <v>34</v>
      </c>
      <c r="I105" s="29">
        <v>0.11</v>
      </c>
      <c r="J105" s="31" t="s">
        <v>566</v>
      </c>
      <c r="K105" s="41">
        <v>0.17330000000000001</v>
      </c>
      <c r="L105" s="33">
        <v>44956</v>
      </c>
      <c r="M105" s="37" t="s">
        <v>567</v>
      </c>
      <c r="N105" s="32">
        <v>2.7099999999999999E-2</v>
      </c>
    </row>
    <row r="106" spans="1:14" ht="15.75" thickBot="1">
      <c r="A106" s="17" t="s">
        <v>568</v>
      </c>
      <c r="B106" s="18" t="s">
        <v>569</v>
      </c>
      <c r="C106" s="19" t="s">
        <v>52</v>
      </c>
      <c r="D106" s="19" t="s">
        <v>22</v>
      </c>
      <c r="E106" s="21" t="s">
        <v>570</v>
      </c>
      <c r="F106" s="21" t="s">
        <v>571</v>
      </c>
      <c r="G106" s="24" t="s">
        <v>34</v>
      </c>
      <c r="H106" s="20">
        <v>5.52</v>
      </c>
      <c r="I106" s="21">
        <v>1.0900000000000001</v>
      </c>
      <c r="J106" s="21" t="s">
        <v>572</v>
      </c>
      <c r="K106" s="44">
        <v>0.1336</v>
      </c>
      <c r="L106" s="24" t="s">
        <v>34</v>
      </c>
      <c r="M106" s="24" t="s">
        <v>573</v>
      </c>
      <c r="N106" s="43">
        <v>-1.52E-2</v>
      </c>
    </row>
    <row r="107" spans="1:14" ht="15.75" thickBot="1">
      <c r="A107" s="26" t="s">
        <v>574</v>
      </c>
      <c r="B107" s="27" t="s">
        <v>575</v>
      </c>
      <c r="C107" s="28" t="s">
        <v>184</v>
      </c>
      <c r="D107" s="28" t="s">
        <v>22</v>
      </c>
      <c r="E107" s="31" t="s">
        <v>576</v>
      </c>
      <c r="F107" s="37" t="s">
        <v>34</v>
      </c>
      <c r="G107" s="29">
        <v>0</v>
      </c>
      <c r="H107" s="37" t="s">
        <v>34</v>
      </c>
      <c r="I107" s="29">
        <v>0.44</v>
      </c>
      <c r="J107" s="31" t="s">
        <v>577</v>
      </c>
      <c r="K107" s="32">
        <v>0.66410000000000002</v>
      </c>
      <c r="L107" s="39">
        <v>44868</v>
      </c>
      <c r="M107" s="37" t="s">
        <v>578</v>
      </c>
      <c r="N107" s="32">
        <v>3.5900000000000001E-2</v>
      </c>
    </row>
    <row r="108" spans="1:14" ht="15.75" thickBot="1">
      <c r="A108" s="17" t="s">
        <v>579</v>
      </c>
      <c r="B108" s="18" t="s">
        <v>580</v>
      </c>
      <c r="C108" s="19" t="s">
        <v>166</v>
      </c>
      <c r="D108" s="19" t="s">
        <v>22</v>
      </c>
      <c r="E108" s="21" t="s">
        <v>581</v>
      </c>
      <c r="F108" s="20" t="s">
        <v>582</v>
      </c>
      <c r="G108" s="21">
        <v>29.44</v>
      </c>
      <c r="H108" s="21">
        <v>13.05</v>
      </c>
      <c r="I108" s="21">
        <v>0.88</v>
      </c>
      <c r="J108" s="20" t="s">
        <v>583</v>
      </c>
      <c r="K108" s="45">
        <v>1.37E-2</v>
      </c>
      <c r="L108" s="36">
        <v>44874</v>
      </c>
      <c r="M108" s="24" t="s">
        <v>584</v>
      </c>
      <c r="N108" s="25">
        <v>2.12E-2</v>
      </c>
    </row>
    <row r="109" spans="1:14" ht="15.75" thickBot="1">
      <c r="A109" s="26" t="s">
        <v>579</v>
      </c>
      <c r="B109" s="27" t="s">
        <v>585</v>
      </c>
      <c r="C109" s="28" t="s">
        <v>275</v>
      </c>
      <c r="D109" s="28" t="s">
        <v>22</v>
      </c>
      <c r="E109" s="31" t="s">
        <v>586</v>
      </c>
      <c r="F109" s="29" t="s">
        <v>587</v>
      </c>
      <c r="G109" s="31">
        <v>38.49</v>
      </c>
      <c r="H109" s="30">
        <v>11.29</v>
      </c>
      <c r="I109" s="30">
        <v>0.56999999999999995</v>
      </c>
      <c r="J109" s="31" t="s">
        <v>588</v>
      </c>
      <c r="K109" s="40">
        <v>8.3699999999999997E-2</v>
      </c>
      <c r="L109" s="37" t="s">
        <v>34</v>
      </c>
      <c r="M109" s="37" t="s">
        <v>589</v>
      </c>
      <c r="N109" s="32">
        <v>3.6900000000000002E-2</v>
      </c>
    </row>
    <row r="110" spans="1:14" ht="15.75" thickBot="1">
      <c r="A110" s="17" t="s">
        <v>590</v>
      </c>
      <c r="B110" s="18" t="s">
        <v>591</v>
      </c>
      <c r="C110" s="19" t="s">
        <v>407</v>
      </c>
      <c r="D110" s="19" t="s">
        <v>22</v>
      </c>
      <c r="E110" s="21" t="s">
        <v>592</v>
      </c>
      <c r="F110" s="21" t="s">
        <v>593</v>
      </c>
      <c r="G110" s="24" t="s">
        <v>34</v>
      </c>
      <c r="H110" s="24" t="s">
        <v>34</v>
      </c>
      <c r="I110" s="20">
        <v>0.38</v>
      </c>
      <c r="J110" s="20" t="s">
        <v>594</v>
      </c>
      <c r="K110" s="44">
        <v>0.10059999999999999</v>
      </c>
      <c r="L110" s="36">
        <v>44811</v>
      </c>
      <c r="M110" s="24" t="s">
        <v>595</v>
      </c>
      <c r="N110" s="25">
        <v>0</v>
      </c>
    </row>
    <row r="111" spans="1:14" ht="15.75" thickBot="1">
      <c r="A111" s="26" t="s">
        <v>596</v>
      </c>
      <c r="B111" s="27" t="s">
        <v>597</v>
      </c>
      <c r="C111" s="28" t="s">
        <v>407</v>
      </c>
      <c r="D111" s="28" t="s">
        <v>22</v>
      </c>
      <c r="E111" s="31" t="s">
        <v>598</v>
      </c>
      <c r="F111" s="31" t="s">
        <v>599</v>
      </c>
      <c r="G111" s="29">
        <v>16.29</v>
      </c>
      <c r="H111" s="31">
        <v>22.57</v>
      </c>
      <c r="I111" s="30">
        <v>0.86</v>
      </c>
      <c r="J111" s="31" t="s">
        <v>600</v>
      </c>
      <c r="K111" s="41">
        <v>0.1933</v>
      </c>
      <c r="L111" s="33">
        <v>44792</v>
      </c>
      <c r="M111" s="37" t="s">
        <v>601</v>
      </c>
      <c r="N111" s="32">
        <v>3.6400000000000002E-2</v>
      </c>
    </row>
    <row r="112" spans="1:14" ht="15.75" thickBot="1">
      <c r="A112" s="17" t="s">
        <v>602</v>
      </c>
      <c r="B112" s="18" t="s">
        <v>603</v>
      </c>
      <c r="C112" s="19" t="s">
        <v>184</v>
      </c>
      <c r="D112" s="19" t="s">
        <v>22</v>
      </c>
      <c r="E112" s="21" t="s">
        <v>604</v>
      </c>
      <c r="F112" s="24" t="s">
        <v>34</v>
      </c>
      <c r="G112" s="35">
        <v>21.78</v>
      </c>
      <c r="H112" s="24" t="s">
        <v>34</v>
      </c>
      <c r="I112" s="35">
        <v>0.59</v>
      </c>
      <c r="J112" s="21" t="s">
        <v>605</v>
      </c>
      <c r="K112" s="44">
        <v>0.1142</v>
      </c>
      <c r="L112" s="36">
        <v>44879</v>
      </c>
      <c r="M112" s="24" t="s">
        <v>606</v>
      </c>
      <c r="N112" s="43">
        <v>-7.9000000000000008E-3</v>
      </c>
    </row>
    <row r="113" spans="1:14" ht="15.75" thickBot="1">
      <c r="A113" s="26" t="s">
        <v>607</v>
      </c>
      <c r="B113" s="27" t="s">
        <v>608</v>
      </c>
      <c r="C113" s="28" t="s">
        <v>14</v>
      </c>
      <c r="D113" s="28" t="s">
        <v>22</v>
      </c>
      <c r="E113" s="31" t="s">
        <v>609</v>
      </c>
      <c r="F113" s="31" t="s">
        <v>610</v>
      </c>
      <c r="G113" s="29">
        <v>16.010000000000002</v>
      </c>
      <c r="H113" s="30">
        <v>10.36</v>
      </c>
      <c r="I113" s="31">
        <v>1.84</v>
      </c>
      <c r="J113" s="31">
        <v>288</v>
      </c>
      <c r="K113" s="40">
        <v>5.1400000000000001E-2</v>
      </c>
      <c r="L113" s="33">
        <v>44833</v>
      </c>
      <c r="M113" s="34">
        <v>16.95</v>
      </c>
      <c r="N113" s="32">
        <v>5.8999999999999999E-3</v>
      </c>
    </row>
    <row r="114" spans="1:14" ht="15.75" thickBot="1">
      <c r="A114" s="17">
        <v>1192</v>
      </c>
      <c r="B114" s="18" t="s">
        <v>611</v>
      </c>
      <c r="C114" s="19" t="s">
        <v>259</v>
      </c>
      <c r="D114" s="19" t="s">
        <v>22</v>
      </c>
      <c r="E114" s="21" t="s">
        <v>612</v>
      </c>
      <c r="F114" s="21" t="s">
        <v>613</v>
      </c>
      <c r="G114" s="20">
        <v>0.23</v>
      </c>
      <c r="H114" s="21">
        <v>39.75</v>
      </c>
      <c r="I114" s="20">
        <v>-1.39</v>
      </c>
      <c r="J114" s="21">
        <v>0</v>
      </c>
      <c r="K114" s="45">
        <v>0</v>
      </c>
      <c r="L114" s="24" t="s">
        <v>34</v>
      </c>
      <c r="M114" s="24" t="s">
        <v>614</v>
      </c>
      <c r="N114" s="43">
        <v>-1.46E-2</v>
      </c>
    </row>
    <row r="115" spans="1:14" ht="15.75" thickBot="1">
      <c r="A115" s="26">
        <v>620</v>
      </c>
      <c r="B115" s="27" t="s">
        <v>615</v>
      </c>
      <c r="C115" s="28" t="s">
        <v>259</v>
      </c>
      <c r="D115" s="28" t="s">
        <v>22</v>
      </c>
      <c r="E115" s="31" t="s">
        <v>616</v>
      </c>
      <c r="F115" s="31" t="s">
        <v>617</v>
      </c>
      <c r="G115" s="37" t="s">
        <v>34</v>
      </c>
      <c r="H115" s="37" t="s">
        <v>34</v>
      </c>
      <c r="I115" s="31">
        <v>2.17</v>
      </c>
      <c r="J115" s="29" t="s">
        <v>618</v>
      </c>
      <c r="K115" s="40">
        <v>8.0000000000000004E-4</v>
      </c>
      <c r="L115" s="33">
        <v>44803</v>
      </c>
      <c r="M115" s="37" t="s">
        <v>619</v>
      </c>
      <c r="N115" s="40">
        <v>-0.129</v>
      </c>
    </row>
    <row r="116" spans="1:14" ht="15.75" thickBot="1">
      <c r="A116" s="17" t="s">
        <v>620</v>
      </c>
      <c r="B116" s="18" t="s">
        <v>621</v>
      </c>
      <c r="C116" s="19" t="s">
        <v>275</v>
      </c>
      <c r="D116" s="19" t="s">
        <v>22</v>
      </c>
      <c r="E116" s="21" t="s">
        <v>622</v>
      </c>
      <c r="F116" s="35" t="s">
        <v>623</v>
      </c>
      <c r="G116" s="21">
        <v>68.349999999999994</v>
      </c>
      <c r="H116" s="21">
        <v>26.21</v>
      </c>
      <c r="I116" s="20">
        <v>0.35</v>
      </c>
      <c r="J116" s="21" t="s">
        <v>624</v>
      </c>
      <c r="K116" s="45">
        <v>0</v>
      </c>
      <c r="L116" s="24" t="s">
        <v>34</v>
      </c>
      <c r="M116" s="24" t="s">
        <v>625</v>
      </c>
      <c r="N116" s="25">
        <v>5.4000000000000003E-3</v>
      </c>
    </row>
    <row r="117" spans="1:14" ht="15.75" thickBot="1">
      <c r="A117" s="26" t="s">
        <v>626</v>
      </c>
      <c r="B117" s="27" t="s">
        <v>627</v>
      </c>
      <c r="C117" s="28" t="s">
        <v>519</v>
      </c>
      <c r="D117" s="28" t="s">
        <v>22</v>
      </c>
      <c r="E117" s="31" t="s">
        <v>628</v>
      </c>
      <c r="F117" s="37" t="s">
        <v>34</v>
      </c>
      <c r="G117" s="29">
        <v>0</v>
      </c>
      <c r="H117" s="37" t="s">
        <v>34</v>
      </c>
      <c r="I117" s="29">
        <v>0.37</v>
      </c>
      <c r="J117" s="29" t="s">
        <v>629</v>
      </c>
      <c r="K117" s="41">
        <v>0.29170000000000001</v>
      </c>
      <c r="L117" s="33">
        <v>44879</v>
      </c>
      <c r="M117" s="37" t="s">
        <v>630</v>
      </c>
      <c r="N117" s="40">
        <v>-4.8599999999999997E-2</v>
      </c>
    </row>
    <row r="118" spans="1:14" ht="15.75" thickBot="1">
      <c r="A118" s="17" t="s">
        <v>631</v>
      </c>
      <c r="B118" s="18" t="s">
        <v>486</v>
      </c>
      <c r="C118" s="19" t="s">
        <v>632</v>
      </c>
      <c r="D118" s="19" t="s">
        <v>22</v>
      </c>
      <c r="E118" s="21" t="s">
        <v>633</v>
      </c>
      <c r="F118" s="21" t="s">
        <v>634</v>
      </c>
      <c r="G118" s="24" t="s">
        <v>34</v>
      </c>
      <c r="H118" s="24" t="s">
        <v>34</v>
      </c>
      <c r="I118" s="20">
        <v>0.23</v>
      </c>
      <c r="J118" s="21" t="s">
        <v>635</v>
      </c>
      <c r="K118" s="45">
        <v>2.3999999999999998E-3</v>
      </c>
      <c r="L118" s="24" t="s">
        <v>34</v>
      </c>
      <c r="M118" s="24" t="s">
        <v>636</v>
      </c>
      <c r="N118" s="25">
        <v>2.4899999999999999E-2</v>
      </c>
    </row>
    <row r="119" spans="1:14" ht="15.75" thickBot="1">
      <c r="A119" s="26" t="s">
        <v>637</v>
      </c>
      <c r="B119" s="27" t="s">
        <v>638</v>
      </c>
      <c r="C119" s="28" t="s">
        <v>83</v>
      </c>
      <c r="D119" s="28" t="s">
        <v>22</v>
      </c>
      <c r="E119" s="31" t="s">
        <v>639</v>
      </c>
      <c r="F119" s="31" t="s">
        <v>640</v>
      </c>
      <c r="G119" s="30">
        <v>13.38</v>
      </c>
      <c r="H119" s="29">
        <v>6.07</v>
      </c>
      <c r="I119" s="31">
        <v>24.02</v>
      </c>
      <c r="J119" s="31" t="s">
        <v>641</v>
      </c>
      <c r="K119" s="41">
        <v>0.1168</v>
      </c>
      <c r="L119" s="33">
        <v>44845</v>
      </c>
      <c r="M119" s="37" t="s">
        <v>642</v>
      </c>
      <c r="N119" s="40">
        <v>-1.5900000000000001E-2</v>
      </c>
    </row>
    <row r="120" spans="1:14" ht="15.75" thickBot="1">
      <c r="A120" s="17" t="s">
        <v>643</v>
      </c>
      <c r="B120" s="18" t="s">
        <v>644</v>
      </c>
      <c r="C120" s="19" t="s">
        <v>83</v>
      </c>
      <c r="D120" s="19" t="s">
        <v>22</v>
      </c>
      <c r="E120" s="21" t="s">
        <v>645</v>
      </c>
      <c r="F120" s="21" t="s">
        <v>646</v>
      </c>
      <c r="G120" s="24" t="s">
        <v>34</v>
      </c>
      <c r="H120" s="24" t="s">
        <v>34</v>
      </c>
      <c r="I120" s="20">
        <v>-3.13</v>
      </c>
      <c r="J120" s="21" t="s">
        <v>647</v>
      </c>
      <c r="K120" s="45">
        <v>1.03E-2</v>
      </c>
      <c r="L120" s="36">
        <v>44874</v>
      </c>
      <c r="M120" s="24" t="s">
        <v>648</v>
      </c>
      <c r="N120" s="25">
        <v>0</v>
      </c>
    </row>
    <row r="121" spans="1:14" ht="15.75" thickBot="1">
      <c r="A121" s="26" t="s">
        <v>649</v>
      </c>
      <c r="B121" s="27" t="s">
        <v>650</v>
      </c>
      <c r="C121" s="28" t="s">
        <v>166</v>
      </c>
      <c r="D121" s="28" t="s">
        <v>22</v>
      </c>
      <c r="E121" s="31" t="s">
        <v>651</v>
      </c>
      <c r="F121" s="31" t="s">
        <v>652</v>
      </c>
      <c r="G121" s="37" t="s">
        <v>34</v>
      </c>
      <c r="H121" s="37" t="s">
        <v>34</v>
      </c>
      <c r="I121" s="29">
        <v>-1.39</v>
      </c>
      <c r="J121" s="29" t="s">
        <v>653</v>
      </c>
      <c r="K121" s="40">
        <v>7.9299999999999995E-2</v>
      </c>
      <c r="L121" s="37" t="s">
        <v>34</v>
      </c>
      <c r="M121" s="37" t="s">
        <v>654</v>
      </c>
      <c r="N121" s="40">
        <v>-4.7600000000000003E-2</v>
      </c>
    </row>
    <row r="122" spans="1:14" ht="15.75" thickBot="1">
      <c r="A122" s="17" t="s">
        <v>655</v>
      </c>
      <c r="B122" s="18" t="s">
        <v>656</v>
      </c>
      <c r="C122" s="19" t="s">
        <v>632</v>
      </c>
      <c r="D122" s="19" t="s">
        <v>22</v>
      </c>
      <c r="E122" s="21" t="s">
        <v>657</v>
      </c>
      <c r="F122" s="21" t="s">
        <v>658</v>
      </c>
      <c r="G122" s="35" t="s">
        <v>659</v>
      </c>
      <c r="H122" s="24" t="s">
        <v>34</v>
      </c>
      <c r="I122" s="35">
        <v>0.52</v>
      </c>
      <c r="J122" s="21" t="s">
        <v>660</v>
      </c>
      <c r="K122" s="45">
        <v>2.5000000000000001E-3</v>
      </c>
      <c r="L122" s="24" t="s">
        <v>34</v>
      </c>
      <c r="M122" s="24" t="s">
        <v>661</v>
      </c>
      <c r="N122" s="25">
        <v>1.47E-2</v>
      </c>
    </row>
    <row r="123" spans="1:14" ht="15.75" thickBot="1">
      <c r="A123" s="26" t="s">
        <v>662</v>
      </c>
      <c r="B123" s="27" t="s">
        <v>663</v>
      </c>
      <c r="C123" s="28" t="s">
        <v>519</v>
      </c>
      <c r="D123" s="28" t="s">
        <v>22</v>
      </c>
      <c r="E123" s="31" t="s">
        <v>664</v>
      </c>
      <c r="F123" s="37" t="s">
        <v>34</v>
      </c>
      <c r="G123" s="29">
        <v>3.95</v>
      </c>
      <c r="H123" s="37" t="s">
        <v>34</v>
      </c>
      <c r="I123" s="29">
        <v>-11.31</v>
      </c>
      <c r="J123" s="31" t="s">
        <v>665</v>
      </c>
      <c r="K123" s="41">
        <v>0.34949999999999998</v>
      </c>
      <c r="L123" s="37" t="s">
        <v>34</v>
      </c>
      <c r="M123" s="37" t="s">
        <v>666</v>
      </c>
      <c r="N123" s="32">
        <v>6.4000000000000001E-2</v>
      </c>
    </row>
    <row r="124" spans="1:14" ht="15.75" thickBot="1">
      <c r="A124" s="17" t="s">
        <v>667</v>
      </c>
      <c r="B124" s="18" t="s">
        <v>668</v>
      </c>
      <c r="C124" s="19" t="s">
        <v>632</v>
      </c>
      <c r="D124" s="19" t="s">
        <v>22</v>
      </c>
      <c r="E124" s="21" t="s">
        <v>669</v>
      </c>
      <c r="F124" s="21" t="s">
        <v>670</v>
      </c>
      <c r="G124" s="24" t="s">
        <v>34</v>
      </c>
      <c r="H124" s="24" t="s">
        <v>34</v>
      </c>
      <c r="I124" s="21">
        <v>2.35</v>
      </c>
      <c r="J124" s="21" t="s">
        <v>671</v>
      </c>
      <c r="K124" s="44">
        <v>0.23810000000000001</v>
      </c>
      <c r="L124" s="23">
        <v>44868</v>
      </c>
      <c r="M124" s="24" t="s">
        <v>672</v>
      </c>
      <c r="N124" s="25">
        <v>5.8799999999999998E-2</v>
      </c>
    </row>
    <row r="125" spans="1:14" ht="15.75" thickBot="1">
      <c r="A125" s="26" t="s">
        <v>673</v>
      </c>
      <c r="B125" s="27" t="s">
        <v>674</v>
      </c>
      <c r="C125" s="28" t="s">
        <v>632</v>
      </c>
      <c r="D125" s="28" t="s">
        <v>22</v>
      </c>
      <c r="E125" s="31" t="s">
        <v>675</v>
      </c>
      <c r="F125" s="31" t="s">
        <v>676</v>
      </c>
      <c r="G125" s="29">
        <v>11.5</v>
      </c>
      <c r="H125" s="29">
        <v>4.1500000000000004</v>
      </c>
      <c r="I125" s="31">
        <v>7.75</v>
      </c>
      <c r="J125" s="31" t="s">
        <v>677</v>
      </c>
      <c r="K125" s="40">
        <v>0</v>
      </c>
      <c r="L125" s="37" t="s">
        <v>34</v>
      </c>
      <c r="M125" s="37" t="s">
        <v>678</v>
      </c>
      <c r="N125" s="32">
        <v>2.2200000000000001E-2</v>
      </c>
    </row>
    <row r="126" spans="1:14" ht="15.75" thickBot="1">
      <c r="A126" s="17" t="s">
        <v>679</v>
      </c>
      <c r="B126" s="18" t="s">
        <v>680</v>
      </c>
      <c r="C126" s="19" t="s">
        <v>407</v>
      </c>
      <c r="D126" s="19" t="s">
        <v>22</v>
      </c>
      <c r="E126" s="21" t="s">
        <v>681</v>
      </c>
      <c r="F126" s="21" t="s">
        <v>682</v>
      </c>
      <c r="G126" s="21">
        <v>80</v>
      </c>
      <c r="H126" s="20">
        <v>6.81</v>
      </c>
      <c r="I126" s="21">
        <v>2.56</v>
      </c>
      <c r="J126" s="21" t="s">
        <v>683</v>
      </c>
      <c r="K126" s="44">
        <v>0.12690000000000001</v>
      </c>
      <c r="L126" s="36">
        <v>44803</v>
      </c>
      <c r="M126" s="24" t="s">
        <v>684</v>
      </c>
      <c r="N126" s="43">
        <v>-1.23E-2</v>
      </c>
    </row>
    <row r="127" spans="1:14" ht="15.75" thickBot="1">
      <c r="A127" s="26" t="s">
        <v>685</v>
      </c>
      <c r="B127" s="27" t="s">
        <v>686</v>
      </c>
      <c r="C127" s="28" t="s">
        <v>184</v>
      </c>
      <c r="D127" s="28" t="s">
        <v>22</v>
      </c>
      <c r="E127" s="31" t="s">
        <v>687</v>
      </c>
      <c r="F127" s="31" t="s">
        <v>688</v>
      </c>
      <c r="G127" s="37" t="s">
        <v>34</v>
      </c>
      <c r="H127" s="29">
        <v>3.8</v>
      </c>
      <c r="I127" s="29">
        <v>0.06</v>
      </c>
      <c r="J127" s="29" t="s">
        <v>689</v>
      </c>
      <c r="K127" s="41">
        <v>0.13100000000000001</v>
      </c>
      <c r="L127" s="33">
        <v>44875</v>
      </c>
      <c r="M127" s="37" t="s">
        <v>690</v>
      </c>
      <c r="N127" s="40">
        <v>-1.54E-2</v>
      </c>
    </row>
    <row r="128" spans="1:14" ht="15.75" thickBot="1">
      <c r="A128" s="17" t="s">
        <v>691</v>
      </c>
      <c r="B128" s="18" t="s">
        <v>668</v>
      </c>
      <c r="C128" s="19" t="s">
        <v>63</v>
      </c>
      <c r="D128" s="19" t="s">
        <v>22</v>
      </c>
      <c r="E128" s="21" t="s">
        <v>692</v>
      </c>
      <c r="F128" s="21" t="s">
        <v>670</v>
      </c>
      <c r="G128" s="24" t="s">
        <v>34</v>
      </c>
      <c r="H128" s="24" t="s">
        <v>34</v>
      </c>
      <c r="I128" s="21">
        <v>2.34</v>
      </c>
      <c r="J128" s="21" t="s">
        <v>693</v>
      </c>
      <c r="K128" s="44">
        <v>0.23810000000000001</v>
      </c>
      <c r="L128" s="23">
        <v>44868</v>
      </c>
      <c r="M128" s="24" t="s">
        <v>694</v>
      </c>
      <c r="N128" s="25">
        <v>3.5200000000000002E-2</v>
      </c>
    </row>
    <row r="129" spans="1:14" ht="15.75" thickBot="1">
      <c r="A129" s="26" t="s">
        <v>695</v>
      </c>
      <c r="B129" s="27" t="s">
        <v>696</v>
      </c>
      <c r="C129" s="28" t="s">
        <v>63</v>
      </c>
      <c r="D129" s="28" t="s">
        <v>22</v>
      </c>
      <c r="E129" s="31" t="s">
        <v>697</v>
      </c>
      <c r="F129" s="31" t="s">
        <v>698</v>
      </c>
      <c r="G129" s="31">
        <v>34.6</v>
      </c>
      <c r="H129" s="37" t="s">
        <v>34</v>
      </c>
      <c r="I129" s="29">
        <v>0.33</v>
      </c>
      <c r="J129" s="31" t="s">
        <v>699</v>
      </c>
      <c r="K129" s="41">
        <v>0.1578</v>
      </c>
      <c r="L129" s="37" t="s">
        <v>34</v>
      </c>
      <c r="M129" s="37" t="s">
        <v>700</v>
      </c>
      <c r="N129" s="40">
        <v>-6.3799999999999996E-2</v>
      </c>
    </row>
    <row r="130" spans="1:14" ht="15.75" thickBot="1">
      <c r="A130" s="17" t="s">
        <v>701</v>
      </c>
      <c r="B130" s="18" t="s">
        <v>702</v>
      </c>
      <c r="C130" s="19" t="s">
        <v>407</v>
      </c>
      <c r="D130" s="19" t="s">
        <v>22</v>
      </c>
      <c r="E130" s="21" t="s">
        <v>703</v>
      </c>
      <c r="F130" s="21" t="s">
        <v>704</v>
      </c>
      <c r="G130" s="21" t="s">
        <v>705</v>
      </c>
      <c r="H130" s="24" t="s">
        <v>34</v>
      </c>
      <c r="I130" s="21">
        <v>9.2799999999999994</v>
      </c>
      <c r="J130" s="21" t="s">
        <v>706</v>
      </c>
      <c r="K130" s="44">
        <v>0.4773</v>
      </c>
      <c r="L130" s="36">
        <v>44804</v>
      </c>
      <c r="M130" s="24" t="s">
        <v>707</v>
      </c>
      <c r="N130" s="25">
        <v>1.8499999999999999E-2</v>
      </c>
    </row>
    <row r="131" spans="1:14" ht="15.75" thickBot="1">
      <c r="A131" s="26" t="s">
        <v>708</v>
      </c>
      <c r="B131" s="27" t="s">
        <v>709</v>
      </c>
      <c r="C131" s="28" t="s">
        <v>632</v>
      </c>
      <c r="D131" s="28" t="s">
        <v>22</v>
      </c>
      <c r="E131" s="31" t="s">
        <v>710</v>
      </c>
      <c r="F131" s="31" t="s">
        <v>711</v>
      </c>
      <c r="G131" s="37" t="s">
        <v>34</v>
      </c>
      <c r="H131" s="37" t="s">
        <v>34</v>
      </c>
      <c r="I131" s="31">
        <v>1.78</v>
      </c>
      <c r="J131" s="31" t="s">
        <v>712</v>
      </c>
      <c r="K131" s="40">
        <v>3.0000000000000001E-3</v>
      </c>
      <c r="L131" s="37" t="s">
        <v>34</v>
      </c>
      <c r="M131" s="37" t="s">
        <v>713</v>
      </c>
      <c r="N131" s="32">
        <v>4.7600000000000003E-2</v>
      </c>
    </row>
    <row r="132" spans="1:14" ht="15.75" thickBot="1">
      <c r="A132" s="17" t="s">
        <v>714</v>
      </c>
      <c r="B132" s="18" t="s">
        <v>715</v>
      </c>
      <c r="C132" s="19" t="s">
        <v>63</v>
      </c>
      <c r="D132" s="19" t="s">
        <v>22</v>
      </c>
      <c r="E132" s="21" t="s">
        <v>716</v>
      </c>
      <c r="F132" s="21" t="s">
        <v>717</v>
      </c>
      <c r="G132" s="24" t="s">
        <v>34</v>
      </c>
      <c r="H132" s="24" t="s">
        <v>34</v>
      </c>
      <c r="I132" s="20">
        <v>0.24</v>
      </c>
      <c r="J132" s="20" t="s">
        <v>718</v>
      </c>
      <c r="K132" s="45">
        <v>0</v>
      </c>
      <c r="L132" s="24" t="s">
        <v>34</v>
      </c>
      <c r="M132" s="24" t="s">
        <v>719</v>
      </c>
      <c r="N132" s="25">
        <v>5.8999999999999999E-3</v>
      </c>
    </row>
    <row r="133" spans="1:14" ht="15.75" thickBot="1">
      <c r="A133" s="26" t="s">
        <v>720</v>
      </c>
      <c r="B133" s="27" t="s">
        <v>721</v>
      </c>
      <c r="C133" s="28" t="s">
        <v>275</v>
      </c>
      <c r="D133" s="28" t="s">
        <v>22</v>
      </c>
      <c r="E133" s="31" t="s">
        <v>716</v>
      </c>
      <c r="F133" s="31" t="s">
        <v>722</v>
      </c>
      <c r="G133" s="37" t="s">
        <v>34</v>
      </c>
      <c r="H133" s="37" t="s">
        <v>34</v>
      </c>
      <c r="I133" s="30">
        <v>0.52</v>
      </c>
      <c r="J133" s="31" t="s">
        <v>723</v>
      </c>
      <c r="K133" s="40">
        <v>0</v>
      </c>
      <c r="L133" s="37" t="s">
        <v>34</v>
      </c>
      <c r="M133" s="37" t="s">
        <v>724</v>
      </c>
      <c r="N133" s="32">
        <v>1.55E-2</v>
      </c>
    </row>
    <row r="134" spans="1:14" ht="15.75" thickBot="1">
      <c r="A134" s="17" t="s">
        <v>725</v>
      </c>
      <c r="B134" s="18" t="s">
        <v>726</v>
      </c>
      <c r="C134" s="19" t="s">
        <v>184</v>
      </c>
      <c r="D134" s="19" t="s">
        <v>22</v>
      </c>
      <c r="E134" s="21" t="s">
        <v>727</v>
      </c>
      <c r="F134" s="21" t="s">
        <v>728</v>
      </c>
      <c r="G134" s="20">
        <v>17</v>
      </c>
      <c r="H134" s="20">
        <v>7.46</v>
      </c>
      <c r="I134" s="35">
        <v>0.73</v>
      </c>
      <c r="J134" s="21" t="s">
        <v>729</v>
      </c>
      <c r="K134" s="44">
        <v>0.14280000000000001</v>
      </c>
      <c r="L134" s="36">
        <v>44894</v>
      </c>
      <c r="M134" s="24" t="s">
        <v>730</v>
      </c>
      <c r="N134" s="43">
        <v>-9.1999999999999998E-3</v>
      </c>
    </row>
    <row r="135" spans="1:14" ht="15.75" thickBot="1">
      <c r="A135" s="26" t="s">
        <v>731</v>
      </c>
      <c r="B135" s="27" t="s">
        <v>732</v>
      </c>
      <c r="C135" s="28" t="s">
        <v>52</v>
      </c>
      <c r="D135" s="28" t="s">
        <v>22</v>
      </c>
      <c r="E135" s="31" t="s">
        <v>733</v>
      </c>
      <c r="F135" s="49">
        <v>-795</v>
      </c>
      <c r="G135" s="37" t="s">
        <v>34</v>
      </c>
      <c r="H135" s="37" t="s">
        <v>34</v>
      </c>
      <c r="I135" s="31">
        <v>1.1200000000000001</v>
      </c>
      <c r="J135" s="31" t="s">
        <v>734</v>
      </c>
      <c r="K135" s="41">
        <v>0.32019999999999998</v>
      </c>
      <c r="L135" s="37" t="s">
        <v>34</v>
      </c>
      <c r="M135" s="37" t="s">
        <v>735</v>
      </c>
      <c r="N135" s="32">
        <v>5.8799999999999998E-2</v>
      </c>
    </row>
    <row r="136" spans="1:14" ht="15.75" thickBot="1">
      <c r="A136" s="17" t="s">
        <v>736</v>
      </c>
      <c r="B136" s="18" t="s">
        <v>737</v>
      </c>
      <c r="C136" s="19" t="s">
        <v>275</v>
      </c>
      <c r="D136" s="19" t="s">
        <v>22</v>
      </c>
      <c r="E136" s="21" t="s">
        <v>738</v>
      </c>
      <c r="F136" s="35" t="s">
        <v>739</v>
      </c>
      <c r="G136" s="35">
        <v>20.18</v>
      </c>
      <c r="H136" s="21">
        <v>27.01</v>
      </c>
      <c r="I136" s="21">
        <v>2.15</v>
      </c>
      <c r="J136" s="21" t="s">
        <v>740</v>
      </c>
      <c r="K136" s="44">
        <v>0.12239999999999999</v>
      </c>
      <c r="L136" s="24" t="s">
        <v>34</v>
      </c>
      <c r="M136" s="24" t="s">
        <v>741</v>
      </c>
      <c r="N136" s="43">
        <v>-1.7100000000000001E-2</v>
      </c>
    </row>
    <row r="137" spans="1:14" ht="15.75" thickBot="1">
      <c r="A137" s="26" t="s">
        <v>742</v>
      </c>
      <c r="B137" s="27" t="s">
        <v>743</v>
      </c>
      <c r="C137" s="28" t="s">
        <v>63</v>
      </c>
      <c r="D137" s="28" t="s">
        <v>22</v>
      </c>
      <c r="E137" s="31" t="s">
        <v>744</v>
      </c>
      <c r="F137" s="31" t="s">
        <v>745</v>
      </c>
      <c r="G137" s="37" t="s">
        <v>34</v>
      </c>
      <c r="H137" s="37" t="s">
        <v>34</v>
      </c>
      <c r="I137" s="29">
        <v>0.42</v>
      </c>
      <c r="J137" s="31" t="s">
        <v>746</v>
      </c>
      <c r="K137" s="40">
        <v>9.4100000000000003E-2</v>
      </c>
      <c r="L137" s="37" t="s">
        <v>34</v>
      </c>
      <c r="M137" s="37" t="s">
        <v>747</v>
      </c>
      <c r="N137" s="32">
        <v>0.46610000000000001</v>
      </c>
    </row>
    <row r="138" spans="1:14" ht="15.75" thickBot="1">
      <c r="A138" s="17" t="s">
        <v>748</v>
      </c>
      <c r="B138" s="18" t="s">
        <v>743</v>
      </c>
      <c r="C138" s="19" t="s">
        <v>632</v>
      </c>
      <c r="D138" s="19" t="s">
        <v>22</v>
      </c>
      <c r="E138" s="21" t="s">
        <v>749</v>
      </c>
      <c r="F138" s="21" t="s">
        <v>745</v>
      </c>
      <c r="G138" s="24" t="s">
        <v>34</v>
      </c>
      <c r="H138" s="24" t="s">
        <v>34</v>
      </c>
      <c r="I138" s="20">
        <v>0.42</v>
      </c>
      <c r="J138" s="21" t="s">
        <v>750</v>
      </c>
      <c r="K138" s="45">
        <v>8.8999999999999996E-2</v>
      </c>
      <c r="L138" s="24" t="s">
        <v>34</v>
      </c>
      <c r="M138" s="24" t="s">
        <v>713</v>
      </c>
      <c r="N138" s="25">
        <v>0</v>
      </c>
    </row>
    <row r="139" spans="1:14" ht="15.75" thickBot="1">
      <c r="A139" s="26" t="s">
        <v>751</v>
      </c>
      <c r="B139" s="27" t="s">
        <v>752</v>
      </c>
      <c r="C139" s="28" t="s">
        <v>14</v>
      </c>
      <c r="D139" s="28" t="s">
        <v>22</v>
      </c>
      <c r="E139" s="31" t="s">
        <v>753</v>
      </c>
      <c r="F139" s="48">
        <v>-1.25</v>
      </c>
      <c r="G139" s="37" t="s">
        <v>34</v>
      </c>
      <c r="H139" s="37" t="s">
        <v>34</v>
      </c>
      <c r="I139" s="31">
        <v>1.27</v>
      </c>
      <c r="J139" s="31">
        <v>9</v>
      </c>
      <c r="K139" s="40">
        <v>0</v>
      </c>
      <c r="L139" s="37" t="s">
        <v>34</v>
      </c>
      <c r="M139" s="34">
        <v>7.3</v>
      </c>
      <c r="N139" s="32">
        <v>0</v>
      </c>
    </row>
    <row r="140" spans="1:14" ht="15.75" thickBot="1">
      <c r="A140" s="17" t="s">
        <v>754</v>
      </c>
      <c r="B140" s="18" t="s">
        <v>755</v>
      </c>
      <c r="C140" s="19" t="s">
        <v>407</v>
      </c>
      <c r="D140" s="19" t="s">
        <v>22</v>
      </c>
      <c r="E140" s="21" t="s">
        <v>756</v>
      </c>
      <c r="F140" s="21" t="s">
        <v>757</v>
      </c>
      <c r="G140" s="24" t="s">
        <v>34</v>
      </c>
      <c r="H140" s="24" t="s">
        <v>34</v>
      </c>
      <c r="I140" s="20">
        <v>0.24</v>
      </c>
      <c r="J140" s="21">
        <v>0</v>
      </c>
      <c r="K140" s="45">
        <v>4.9599999999999998E-2</v>
      </c>
      <c r="L140" s="24" t="s">
        <v>34</v>
      </c>
      <c r="M140" s="24" t="s">
        <v>758</v>
      </c>
      <c r="N140" s="25">
        <v>0</v>
      </c>
    </row>
    <row r="141" spans="1:14" ht="15.75" thickBot="1">
      <c r="A141" s="26" t="s">
        <v>759</v>
      </c>
      <c r="B141" s="27" t="s">
        <v>760</v>
      </c>
      <c r="C141" s="28" t="s">
        <v>14</v>
      </c>
      <c r="D141" s="28" t="s">
        <v>22</v>
      </c>
      <c r="E141" s="31" t="s">
        <v>761</v>
      </c>
      <c r="F141" s="31" t="s">
        <v>762</v>
      </c>
      <c r="G141" s="37" t="s">
        <v>34</v>
      </c>
      <c r="H141" s="31">
        <v>12.97</v>
      </c>
      <c r="I141" s="31">
        <v>1.78</v>
      </c>
      <c r="J141" s="31">
        <v>82</v>
      </c>
      <c r="K141" s="40">
        <v>0</v>
      </c>
      <c r="L141" s="37" t="s">
        <v>34</v>
      </c>
      <c r="M141" s="34">
        <v>1.07</v>
      </c>
      <c r="N141" s="40">
        <v>-9.3200000000000005E-2</v>
      </c>
    </row>
    <row r="142" spans="1:14" ht="15.75" thickBot="1">
      <c r="A142" s="17" t="s">
        <v>763</v>
      </c>
      <c r="B142" s="18" t="s">
        <v>764</v>
      </c>
      <c r="C142" s="19" t="s">
        <v>63</v>
      </c>
      <c r="D142" s="19" t="s">
        <v>22</v>
      </c>
      <c r="E142" s="24" t="s">
        <v>34</v>
      </c>
      <c r="F142" s="21" t="s">
        <v>765</v>
      </c>
      <c r="G142" s="24" t="s">
        <v>34</v>
      </c>
      <c r="H142" s="24" t="s">
        <v>34</v>
      </c>
      <c r="I142" s="24" t="s">
        <v>34</v>
      </c>
      <c r="J142" s="21" t="s">
        <v>766</v>
      </c>
      <c r="K142" s="24" t="s">
        <v>34</v>
      </c>
      <c r="L142" s="24" t="s">
        <v>34</v>
      </c>
      <c r="M142" s="24" t="s">
        <v>767</v>
      </c>
      <c r="N142" s="25">
        <v>0</v>
      </c>
    </row>
    <row r="143" spans="1:14" ht="15">
      <c r="A143" s="26" t="s">
        <v>768</v>
      </c>
      <c r="B143" s="27" t="s">
        <v>769</v>
      </c>
      <c r="C143" s="28" t="s">
        <v>63</v>
      </c>
      <c r="D143" s="28" t="s">
        <v>22</v>
      </c>
      <c r="E143" s="37" t="s">
        <v>34</v>
      </c>
      <c r="F143" s="31" t="s">
        <v>770</v>
      </c>
      <c r="G143" s="37" t="s">
        <v>34</v>
      </c>
      <c r="H143" s="37" t="s">
        <v>34</v>
      </c>
      <c r="I143" s="31">
        <v>117.72</v>
      </c>
      <c r="J143" s="31">
        <v>18</v>
      </c>
      <c r="K143" s="37" t="s">
        <v>34</v>
      </c>
      <c r="L143" s="37" t="s">
        <v>34</v>
      </c>
      <c r="M143" s="37" t="s">
        <v>771</v>
      </c>
      <c r="N143" s="40">
        <v>-0.59950000000000003</v>
      </c>
    </row>
  </sheetData>
  <hyperlinks>
    <hyperlink ref="A2" r:id="rId1" display="https://wallmine.com/nyse/lmt" xr:uid="{4D9DECCF-0E7A-47CA-A60A-F8E9D888AD9A}"/>
    <hyperlink ref="A3" r:id="rId2" display="https://wallmine.com/euronext/boei" xr:uid="{C9B0D1ED-5171-47A1-B51D-A86355A1574D}"/>
    <hyperlink ref="A4" r:id="rId3" display="https://wallmine.com/nyse/ba" xr:uid="{9B304906-513A-453E-8B51-4A40893D2BD1}"/>
    <hyperlink ref="A5" r:id="rId4" display="https://wallmine.com/euronext/air" xr:uid="{5DA0A39B-A800-44DF-803F-E72C43157A8B}"/>
    <hyperlink ref="A6" r:id="rId5" display="https://wallmine.com/xetra/nth" xr:uid="{357CD2DD-88CD-4092-94E4-090544795E85}"/>
    <hyperlink ref="A7" r:id="rId6" display="https://wallmine.com/lse/boe" xr:uid="{7E2EED9D-7B5D-47C0-A2F1-81999BC986FD}"/>
    <hyperlink ref="A8" r:id="rId7" display="https://wallmine.com/nyse/noc" xr:uid="{27F78FF3-AA8E-4D83-9A4F-B60F48B5432A}"/>
    <hyperlink ref="A9" r:id="rId8" display="https://wallmine.com/otc/eadsy" xr:uid="{DBD80B47-3E90-47DC-9687-565AB07EB7D3}"/>
    <hyperlink ref="A10" r:id="rId9" display="https://wallmine.com/otc/eadsf" xr:uid="{294BB5C4-5974-41FF-8C7D-542BEEABCD14}"/>
    <hyperlink ref="A11" r:id="rId10" display="https://wallmine.com/xetra/gdx" xr:uid="{07883C1F-7F4B-4D25-B548-D8898A2DB664}"/>
    <hyperlink ref="A12" r:id="rId11" display="https://wallmine.com/nyse/gd" xr:uid="{5CF125DF-AFD4-4F57-9237-95833B8C4BA6}"/>
    <hyperlink ref="A13" r:id="rId12" display="https://wallmine.com/tsx/bbd-b" xr:uid="{830A18B2-ECC5-430B-8DCE-626A5C94DB13}"/>
    <hyperlink ref="A14" r:id="rId13" display="https://wallmine.com/tsx/bbd.a" xr:uid="{9D2413FD-D3EA-46A1-A3DC-E4C5BC5EDAC0}"/>
    <hyperlink ref="A15" r:id="rId14" display="https://wallmine.com/otc/bdraf" xr:uid="{A2A83309-6EE5-461C-85AA-2090F0FB95EA}"/>
    <hyperlink ref="A16" r:id="rId15" display="https://wallmine.com/xetra/bbdb" xr:uid="{3A420BA3-A959-43A8-8F5E-BB9E81F864AA}"/>
    <hyperlink ref="A17" r:id="rId16" display="https://wallmine.com/euronext/saf" xr:uid="{E82CCE66-BC2C-40AA-9A14-81B661D9FDD0}"/>
    <hyperlink ref="A18" r:id="rId17" display="https://wallmine.com/otc/safry" xr:uid="{CD0F59E9-8683-41D9-AEDB-968DB00A646A}"/>
    <hyperlink ref="A19" r:id="rId18" display="https://wallmine.com/lse/ba" xr:uid="{F05A9937-6E6B-4A93-8583-A8A38AA23AA5}"/>
    <hyperlink ref="A20" r:id="rId19" display="https://wallmine.com/xetra/bsp" xr:uid="{F9193EBA-65EF-4B18-909E-4DF3C881F770}"/>
    <hyperlink ref="A21" r:id="rId20" display="https://wallmine.com/nyse/tdg" xr:uid="{ED9BCDE0-5982-4522-AAC1-BB4C946D5B1D}"/>
    <hyperlink ref="A22" r:id="rId21" display="https://wallmine.com/otc/baesf" xr:uid="{04C47B12-AA45-460D-837E-6E6792511ACD}"/>
    <hyperlink ref="A23" r:id="rId22" display="https://wallmine.com/otc/baesy" xr:uid="{7777C7CD-0295-48D2-92B3-80EFB58EAA2E}"/>
    <hyperlink ref="A24" r:id="rId23" display="https://wallmine.com/euronext/ho" xr:uid="{C750C1C4-87CA-4B23-AB36-AD16A9BFE8D7}"/>
    <hyperlink ref="A25" r:id="rId24" display="https://wallmine.com/otc/thlef" xr:uid="{7586785E-21A3-460A-86A5-A49DB59C2EC5}"/>
    <hyperlink ref="A26" r:id="rId25" display="https://wallmine.com/nyse/hei" xr:uid="{F93D977D-D917-45A6-A101-4120856BF0C9}"/>
    <hyperlink ref="A27" r:id="rId26" display="https://wallmine.com/nyse/hei-a" xr:uid="{16F97A2B-C577-4B3D-8FDD-AFE8B5C974FC}"/>
    <hyperlink ref="A28" r:id="rId27" display="https://wallmine.com/otc/dlrwf" xr:uid="{F682B9B4-15B9-4B6B-828A-3E159E566F89}"/>
    <hyperlink ref="A29" r:id="rId28" display="https://wallmine.com/nyse/txt" xr:uid="{A38B5E21-5240-44FB-8673-ACE11AFA11A2}"/>
    <hyperlink ref="A30" r:id="rId29" display="https://wallmine.com/euronext/am" xr:uid="{2DBAB8F0-75E2-4565-BF31-F758A26DE2F3}"/>
    <hyperlink ref="A31" r:id="rId30" display="https://wallmine.com/nse/hal" xr:uid="{FA11A371-C347-4559-93FF-A5679EED7635}"/>
    <hyperlink ref="A32" r:id="rId31" display="https://wallmine.com/nyse/hii" xr:uid="{D6E738A8-6589-45EE-A3A9-44C79140B8AB}"/>
    <hyperlink ref="A33" r:id="rId32" display="https://wallmine.com/xetra/mtx" xr:uid="{48BDC89C-61F5-4809-A70D-9B8A96A133D5}"/>
    <hyperlink ref="A34" r:id="rId33" display="https://wallmine.com/nasdaq/eslt" xr:uid="{B59A81E2-CAB8-4A0D-BF0F-F5395F871D34}"/>
    <hyperlink ref="A35" r:id="rId34" display="https://wallmine.com/nasdaq/aaxn" xr:uid="{F194349C-4618-47D8-BFAA-01E67AE5B351}"/>
    <hyperlink ref="A36" r:id="rId35" display="https://wallmine.com/lse/mggt" xr:uid="{9C831AEC-B273-4ADF-A42E-3C26C1D31AB2}"/>
    <hyperlink ref="A37" r:id="rId36" display="https://wallmine.com/lse/rr" xr:uid="{80079778-B446-49D4-A39A-A4F891E09DC6}"/>
    <hyperlink ref="A38" r:id="rId37" display="https://wallmine.com/xetra/hi4" xr:uid="{EA28A629-DFD9-41C3-8192-88C9E7B0264F}"/>
    <hyperlink ref="A39" r:id="rId38" display="https://wallmine.com/otc/rycey" xr:uid="{D8C1CA01-45FA-44D8-B0AD-AAF0A8D6E14A}"/>
    <hyperlink ref="A40" r:id="rId39" display="https://wallmine.com/otc/rycef" xr:uid="{03604210-7345-4720-BF5A-4A15480C30F4}"/>
    <hyperlink ref="A41" r:id="rId40" display="https://wallmine.com/tsx/cae" xr:uid="{B76554F5-1D9A-4426-812D-3838CE0593EE}"/>
    <hyperlink ref="A42" r:id="rId41" display="https://wallmine.com/nyse/cae" xr:uid="{24BA492F-532D-4A1F-82B7-06F9257E6D32}"/>
    <hyperlink ref="A43" r:id="rId42" display="https://wallmine.com/nasdaq/wwd" xr:uid="{7F8710B6-0ED1-4FA7-B23A-BD0B3DC70A81}"/>
    <hyperlink ref="A44" r:id="rId43" display="https://wallmine.com/nyse/bwxt" xr:uid="{154BA7F2-A8EB-4D47-9087-FA5F341DA3FB}"/>
    <hyperlink ref="A45" r:id="rId44" display="https://wallmine.com/nyse/hxl" xr:uid="{54F6212E-FE8A-484D-A15C-983940867653}"/>
    <hyperlink ref="A46" r:id="rId45" display="https://wallmine.com/otc/finmy" xr:uid="{207BBD0B-373D-401E-9B61-8607E68CBAF1}"/>
    <hyperlink ref="A47" r:id="rId46" display="https://wallmine.com/nyse/ajrd" xr:uid="{07DF1467-1108-4547-B66A-00534D60AEEC}"/>
    <hyperlink ref="A48" r:id="rId47" display="https://wallmine.com/hkse/0317" xr:uid="{B703EC4A-E2F8-43D9-9F2B-BD1E7D842406}"/>
    <hyperlink ref="A49" r:id="rId48" display="https://wallmine.com/hkse/2357" xr:uid="{B500B026-1661-4D2A-A635-4E8F9417A551}"/>
    <hyperlink ref="A50" r:id="rId49" display="https://wallmine.com/nse/bel" xr:uid="{8A14A45E-1C5F-4D85-8B54-0F7E56855D57}"/>
    <hyperlink ref="A51" r:id="rId50" display="https://wallmine.com/bse/bel" xr:uid="{7E3A4B36-DBC9-4776-8E22-6E75B1D27C21}"/>
    <hyperlink ref="A52" r:id="rId51" display="https://wallmine.com/lse/ule" xr:uid="{661A1AAC-5E00-4C75-99D3-9E325C410A3A}"/>
    <hyperlink ref="A53" r:id="rId52" display="https://wallmine.com/euronext/mlhk" xr:uid="{60D28EB7-4D51-4104-A175-CD7D4B25A583}"/>
    <hyperlink ref="A54" r:id="rId53" display="https://wallmine.com/xetra/5uh" xr:uid="{AD2B2C65-3E08-46BB-B210-0F9D87F77341}"/>
    <hyperlink ref="A55" r:id="rId54" display="https://wallmine.com/nyse/mog-b" xr:uid="{FA844E13-A6D7-4D07-A194-9B65D03F8350}"/>
    <hyperlink ref="A56" r:id="rId55" display="https://wallmine.com/nyse/mog-a" xr:uid="{F85FAB2B-2526-427D-A6FF-353748771561}"/>
    <hyperlink ref="A57" r:id="rId56" display="https://wallmine.com/nyse/spr" xr:uid="{60F13EB8-D466-4C81-BBE8-8001F944CD01}"/>
    <hyperlink ref="A58" r:id="rId57" display="https://wallmine.com/tsx/bbd.b" xr:uid="{9AF68B14-CBFE-4739-BA1B-977F3C7D3D19}"/>
    <hyperlink ref="A59" r:id="rId58" display="https://wallmine.com/lse/qq" xr:uid="{0D497C2F-7981-4883-9529-F323F255FCCF}"/>
    <hyperlink ref="A60" r:id="rId59" display="https://wallmine.com/nyse/cub" xr:uid="{E648683C-4EE0-4CDC-8FA6-2F3130C41229}"/>
    <hyperlink ref="A61" r:id="rId60" display="https://wallmine.com/nse/bdl" xr:uid="{4275B59E-6281-45B0-B197-087FE57DEA4B}"/>
    <hyperlink ref="A62" r:id="rId61" display="https://wallmine.com/nasdaq/avav" xr:uid="{233E7A85-379E-484B-9280-7A798B48284B}"/>
    <hyperlink ref="A63" r:id="rId62" display="https://wallmine.com/nyse/erj" xr:uid="{42875CCE-125A-48C1-BB2C-FCE55F21FA9A}"/>
    <hyperlink ref="A64" r:id="rId63" display="https://wallmine.com/nyse/air" xr:uid="{47432F0C-4040-4785-BA38-28F2DF0E0F60}"/>
    <hyperlink ref="A65" r:id="rId64" display="https://wallmine.com/euronext/fii" xr:uid="{4A4E3B49-3C59-4053-BF6A-E1FA09922DBF}"/>
    <hyperlink ref="A66" r:id="rId65" display="https://wallmine.com/lse/chg" xr:uid="{CCBE87B4-0AC1-42F8-93A5-858C6683460F}"/>
    <hyperlink ref="A67" r:id="rId66" display="https://wallmine.com/nyse/cdre" xr:uid="{52E70DAC-07E3-4BBE-BA86-2F5BC9937DF1}"/>
    <hyperlink ref="A68" r:id="rId67" display="https://wallmine.com/nyse/rgr" xr:uid="{C0277685-BEDA-4E3A-AB0A-8E8EA43FD325}"/>
    <hyperlink ref="A69" r:id="rId68" display="https://wallmine.com/nyse/kamn" xr:uid="{23179BBF-F58B-4A8A-9322-13A138302A0B}"/>
    <hyperlink ref="A70" r:id="rId69" display="https://wallmine.com/nasdaq/aobc" xr:uid="{A7CFFAFE-9E44-4C33-9EE9-735C0640EE6B}"/>
    <hyperlink ref="A71" r:id="rId70" display="https://wallmine.com/bse/cochinship" xr:uid="{F427462B-DDB6-45BA-A330-C3BD4873A902}"/>
    <hyperlink ref="A72" r:id="rId71" display="https://wallmine.com/nse/cochinship" xr:uid="{C4D03A29-1A9F-4BC7-8D40-0406CE38BE69}"/>
    <hyperlink ref="A73" r:id="rId72" display="https://wallmine.com/lse/snr" xr:uid="{E39AD958-CCE9-43B7-A081-14D1E4E0D433}"/>
    <hyperlink ref="A74" r:id="rId73" display="https://wallmine.com/nse/grse" xr:uid="{36F3A3A7-5B85-4BE5-8F78-65D57FE9EBB7}"/>
    <hyperlink ref="A75" r:id="rId74" display="https://wallmine.com/tsx/mda" xr:uid="{1844693E-A89C-4653-A5BA-4F05D67B556A}"/>
    <hyperlink ref="A76" r:id="rId75" display="https://wallmine.com/asx/asb" xr:uid="{4762D773-472D-4D6D-8F5E-B5D6D6AA2E2A}"/>
    <hyperlink ref="A77" r:id="rId76" display="https://wallmine.com/nyse/tgi" xr:uid="{6275576A-00C4-4E5A-B834-A9A708285951}"/>
    <hyperlink ref="A78" r:id="rId77" display="https://wallmine.com/nyse/dco" xr:uid="{4A5F1125-E052-4C3F-BB18-92A63FA14852}"/>
    <hyperlink ref="A79" r:id="rId78" display="https://wallmine.com/nasdaq/rada" xr:uid="{0BE9156A-3660-4BE3-B7FA-A27EB996C875}"/>
    <hyperlink ref="A80" r:id="rId79" display="https://wallmine.com/nasdaq/swbi" xr:uid="{1F969B67-1F7A-41AE-85BB-C4F51AACCA8C}"/>
    <hyperlink ref="A81" r:id="rId80" display="https://wallmine.com/otc/aerg" xr:uid="{793A232F-9C22-4A30-B570-2F7F45CC084D}"/>
    <hyperlink ref="A82" r:id="rId81" display="https://wallmine.com/nyse/npk" xr:uid="{9EE131F0-1060-4666-B611-C0769E97FC2B}"/>
    <hyperlink ref="A83" r:id="rId82" display="https://wallmine.com/lse/avon" xr:uid="{681A5F28-1FDC-4933-A9FD-568E2D117BC7}"/>
    <hyperlink ref="A84" r:id="rId83" display="https://wallmine.com/nasdaq/poww" xr:uid="{2F6B3C46-123D-4094-A47A-247CA3C167DB}"/>
    <hyperlink ref="A85" r:id="rId84" display="https://wallmine.com/euronext/mltea" xr:uid="{A6EC9B44-286C-461A-B78E-23FAFD07799F}"/>
    <hyperlink ref="A86" r:id="rId85" display="https://wallmine.com/tsx/hrx" xr:uid="{1414C729-F3D0-4DDD-82AC-B16B3E36BE95}"/>
    <hyperlink ref="A87" r:id="rId86" display="https://wallmine.com/tsx/mal" xr:uid="{ED0403D6-A14A-4CEA-A582-55F2286A1710}"/>
    <hyperlink ref="A88" r:id="rId87" display="https://wallmine.com/euronext/sx" xr:uid="{9559241F-2730-455F-9329-4F8BD236B5CA}"/>
    <hyperlink ref="A89" r:id="rId88" display="https://wallmine.com/otc/atrob" xr:uid="{F3716565-497E-430E-9DB1-F5F7C3FF3F8A}"/>
    <hyperlink ref="A90" r:id="rId89" display="https://wallmine.com/otc/aazzf" xr:uid="{75912897-439C-4740-AD2D-F97D5E3D7B84}"/>
    <hyperlink ref="A91" r:id="rId90" display="https://wallmine.com/nasdaq/atro" xr:uid="{647AA0C1-A631-424C-B341-057C2C2F6B81}"/>
    <hyperlink ref="A92" r:id="rId91" display="https://wallmine.com/lse/chrt" xr:uid="{B2B3AFC9-BAF4-4F89-9B7F-D2ED7BA07DBC}"/>
    <hyperlink ref="A93" r:id="rId92" display="https://wallmine.com/nasdaq/eh" xr:uid="{8B1E38B2-4AD7-4294-856D-B2E372355DA6}"/>
    <hyperlink ref="A94" r:id="rId93" display="https://wallmine.com/nse/zentec" xr:uid="{E99F08AC-E2A6-45E4-B6EC-608DC3462C94}"/>
    <hyperlink ref="A95" r:id="rId94" display="https://wallmine.com/euronext/lat" xr:uid="{A54A19BB-6B22-4A8F-8DF0-ED57E28C24BF}"/>
    <hyperlink ref="A96" r:id="rId95" display="https://wallmine.com/nysemkt/airi" xr:uid="{8697034A-83C3-46B1-845C-0791DB53AA96}"/>
    <hyperlink ref="A97" r:id="rId96" display="https://wallmine.com/euronext/fga" xr:uid="{BAE5D4CE-8C5D-420C-A555-7E532EFF7A8D}"/>
    <hyperlink ref="A98" r:id="rId97" display="https://wallmine.com/otc/byrn" xr:uid="{3B80C928-CBE1-4B72-8AD0-B97DD4AB7585}"/>
    <hyperlink ref="A99" r:id="rId98" display="https://wallmine.com/nasdaq/issc" xr:uid="{5C87E665-E38A-4E36-94E6-E20652B6BF3F}"/>
    <hyperlink ref="A100" r:id="rId99" display="https://wallmine.com/asx/ptb" xr:uid="{EEC9DCA1-E554-4CB4-8595-A6A1555C31CF}"/>
    <hyperlink ref="A101" r:id="rId100" display="https://wallmine.com/euronext/aldr" xr:uid="{315BA671-19F2-4F33-A2F3-9BE10F0A6984}"/>
    <hyperlink ref="A102" r:id="rId101" display="https://wallmine.com/hkse/0232" xr:uid="{6B9115A3-32E2-4B22-AA01-731F1B40A2C9}"/>
    <hyperlink ref="A103" r:id="rId102" display="https://wallmine.com/euronext/sab" xr:uid="{0626646E-2F89-4B1E-93CC-6DB728A4F17D}"/>
    <hyperlink ref="A104" r:id="rId103" display="https://wallmine.com/nasdaq/mict" xr:uid="{D22A692B-B1C4-49A3-942C-FE16A1A7556E}"/>
    <hyperlink ref="A105" r:id="rId104" display="https://wallmine.com/nasdaq/coda" xr:uid="{28004BF9-BBDB-41F0-BB6A-1B41BE507544}"/>
    <hyperlink ref="A106" r:id="rId105" display="https://wallmine.com/lse/msi" xr:uid="{DE14F9AC-0A48-414C-B039-465E39246B68}"/>
    <hyperlink ref="A107" r:id="rId106" display="https://wallmine.com/nasdaq/tatt" xr:uid="{4506EB43-1A11-48EC-942C-09D267820A8C}"/>
    <hyperlink ref="A108" r:id="rId107" display="https://wallmine.com/nse/apollo" xr:uid="{06F465EC-12D6-4152-9D3F-A29C198588F5}"/>
    <hyperlink ref="A109" r:id="rId108" display="https://wallmine.com/bse/apollo" xr:uid="{18D0EFCF-E945-4232-99D2-8DAE826579F7}"/>
    <hyperlink ref="A110" r:id="rId109" display="https://wallmine.com/asx/eos" xr:uid="{6740C135-7301-4375-B904-AD6CA3CA06B3}"/>
    <hyperlink ref="A111" r:id="rId110" display="https://wallmine.com/asx/vee" xr:uid="{8852BC4E-7153-455C-B966-35B3D663F5C3}"/>
    <hyperlink ref="A112" r:id="rId111" display="https://wallmine.com/nasdaq/vtsi" xr:uid="{0C81D91D-5F37-487D-9EAA-20A330357BB9}"/>
    <hyperlink ref="A113" r:id="rId112" display="https://wallmine.com/euronext/sog" xr:uid="{13C929C5-5911-4968-AC1D-782FB40AFAD6}"/>
    <hyperlink ref="A114" r:id="rId113" display="https://wallmine.com/hkse/1192" xr:uid="{E8405707-4B7E-4A50-857E-AE2AD8251033}"/>
    <hyperlink ref="A115" r:id="rId114" display="https://wallmine.com/hkse/0620" xr:uid="{D8210DA2-AB34-4BD5-AA2F-50374FD1D5B6}"/>
    <hyperlink ref="A116" r:id="rId115" display="https://wallmine.com/bse/tanaa" xr:uid="{64BBE095-8190-4190-9685-64CC59C0ABCB}"/>
    <hyperlink ref="A117" r:id="rId116" display="https://wallmine.com/nysemkt/uavs" xr:uid="{3B4F9A29-F19C-4C6F-8851-FB06416893EE}"/>
    <hyperlink ref="A118" r:id="rId117" display="https://wallmine.com/tsxv/az" xr:uid="{331BAAE2-23D8-422F-BF8D-49F405224BC1}"/>
    <hyperlink ref="A119" r:id="rId118" display="https://wallmine.com/tsx/ftg" xr:uid="{9B1A1E5C-6CCF-4497-AA9F-8DA3626D6401}"/>
    <hyperlink ref="A120" r:id="rId119" display="https://wallmine.com/tsx/avp" xr:uid="{2B14714C-8F79-45AF-B9F2-72DF294B97F6}"/>
    <hyperlink ref="A121" r:id="rId120" display="https://wallmine.com/nse/rnaval" xr:uid="{1F0CA25E-E7E0-4C2D-97EC-740DAA53B273}"/>
    <hyperlink ref="A122" r:id="rId121" display="https://wallmine.com/tsxv/vol" xr:uid="{3A017992-231C-4169-841F-D64A1F393EBD}"/>
    <hyperlink ref="A123" r:id="rId122" display="https://wallmine.com/nysemkt/cvu" xr:uid="{E68E582C-96BB-48D0-8496-A21C2387BE82}"/>
    <hyperlink ref="A124" r:id="rId123" display="https://wallmine.com/tsxv/fly" xr:uid="{F6473C4B-CE98-410F-9461-49BD9C1EB99F}"/>
    <hyperlink ref="A125" r:id="rId124" display="https://wallmine.com/tsxv/bpli" xr:uid="{0B04D5D6-6B01-4F88-B97A-49D6B0666F69}"/>
    <hyperlink ref="A126" r:id="rId125" display="https://wallmine.com/asx/qhl" xr:uid="{6FB442C7-833F-4981-BD6C-DD3E600EE95E}"/>
    <hyperlink ref="A127" r:id="rId126" display="https://wallmine.com/nasdaq/astc" xr:uid="{210B2EC1-D16A-425E-AA72-CD210DA5E652}"/>
    <hyperlink ref="A128" r:id="rId127" display="https://wallmine.com/otc/flylf" xr:uid="{5DF81F25-2FC6-40E8-8D3F-CF95A7C22C52}"/>
    <hyperlink ref="A129" r:id="rId128" display="https://wallmine.com/otc/opxs" xr:uid="{CEEDE2D7-EF1E-4A74-9FCC-29173E0594EF}"/>
    <hyperlink ref="A130" r:id="rId129" display="https://wallmine.com/asx/oec" xr:uid="{EAEB4E8C-FE4B-413D-8D50-8B03545CEE75}"/>
    <hyperlink ref="A131" r:id="rId130" display="https://wallmine.com/tsxv/mrs" xr:uid="{6ECA9605-F4AA-4C44-9803-7CFEBD8550EE}"/>
    <hyperlink ref="A132" r:id="rId131" display="https://wallmine.com/otc/xeri" xr:uid="{5A545650-536E-4088-B947-688A3C6097AD}"/>
    <hyperlink ref="A133" r:id="rId132" display="https://wallmine.com/bse/accel" xr:uid="{B26D3EE0-F193-4E79-AE5A-C4478694E0EE}"/>
    <hyperlink ref="A134" r:id="rId133" display="https://wallmine.com/nasdaq/bosc" xr:uid="{CEE15482-3E2E-4259-ACB1-DA825D6AFF3C}"/>
    <hyperlink ref="A135" r:id="rId134" display="https://wallmine.com/lse/vel" xr:uid="{73031F40-F047-4567-B858-ED38556E3064}"/>
    <hyperlink ref="A136" r:id="rId135" display="https://wallmine.com/bse/highene" xr:uid="{FA8006DC-0363-420D-AAD4-D4E1C25AC469}"/>
    <hyperlink ref="A137" r:id="rId136" display="https://wallmine.com/otc/kwemf" xr:uid="{1D6ED7E4-ED0F-4CE9-B8DA-A640D76199EB}"/>
    <hyperlink ref="A138" r:id="rId137" display="https://wallmine.com/tsxv/kwe" xr:uid="{B6E6C3A3-F087-4BA0-AC0D-C524576103CD}"/>
    <hyperlink ref="A139" r:id="rId138" display="https://wallmine.com/euronext/mlver" xr:uid="{32F1E0F2-8775-4935-BAB9-4B824D0556B6}"/>
    <hyperlink ref="A140" r:id="rId139" display="https://wallmine.com/asx/uuv" xr:uid="{CCCC2350-FCDE-4071-8622-204A9DA29C90}"/>
    <hyperlink ref="A141" r:id="rId140" display="https://wallmine.com/euronext/mlaim" xr:uid="{4CB0D670-9FA9-4E85-A205-2FB6F9750A5F}"/>
    <hyperlink ref="A142" r:id="rId141" display="https://wallmine.com/otc/swhid" xr:uid="{6128BE35-7E31-40D3-A5F3-AC3E4E7A1B95}"/>
    <hyperlink ref="A143" r:id="rId142" display="https://wallmine.com/otc/nexd" xr:uid="{6542BE83-96E1-4B25-B3EC-FFB95E440D06}"/>
    <hyperlink ref="A1" r:id="rId143" display="https://wallmine.com/screener?d=a&amp;fo=i%5B%5D&amp;i%5B%5D=224252&amp;industry%5B%5D=224252&amp;o=sy&amp;page=3&amp;r=o" xr:uid="{880B32A0-3452-4EAC-8C04-98001B8ECC25}"/>
    <hyperlink ref="B1" r:id="rId144" display="https://wallmine.com/screener?d=a&amp;fo=i%5B%5D&amp;i%5B%5D=224252&amp;industry%5B%5D=224252&amp;o=n&amp;page=3&amp;r=o" xr:uid="{14919417-EEF7-424E-AC48-F4CDF130A57E}"/>
    <hyperlink ref="C1" r:id="rId145" display="https://wallmine.com/screener?d=a&amp;fo=i%5B%5D&amp;i%5B%5D=224252&amp;industry%5B%5D=224252&amp;o=e&amp;page=3&amp;r=o" xr:uid="{AA9BDA6B-C100-4294-A000-79495A17140E}"/>
    <hyperlink ref="D1" r:id="rId146" display="https://wallmine.com/screener?d=a&amp;fo=i%5B%5D&amp;i%5B%5D=224252&amp;industry%5B%5D=224252&amp;o=i&amp;page=3&amp;r=o" xr:uid="{7A28D5DF-2BC7-467B-9A63-428EA18A6115}"/>
    <hyperlink ref="E1" r:id="rId147" display="https://wallmine.com/screener?d=a&amp;fo=i%5B%5D&amp;i%5B%5D=224252&amp;industry%5B%5D=224252&amp;o=m&amp;page=3&amp;r=o" xr:uid="{4DDC1357-A5BB-40CF-A863-6D85F3DB9104}"/>
    <hyperlink ref="F1" r:id="rId148" display="https://wallmine.com/screener?d=a&amp;fo=i%5B%5D&amp;i%5B%5D=224252&amp;industry%5B%5D=224252&amp;o=eb&amp;page=3&amp;r=o" xr:uid="{91D655F4-C57B-412E-ACB9-441E6C37AF95}"/>
    <hyperlink ref="G1" r:id="rId149" display="https://wallmine.com/screener?d=a&amp;fo=i%5B%5D&amp;i%5B%5D=224252&amp;industry%5B%5D=224252&amp;o=pe&amp;page=3&amp;r=o" xr:uid="{9B8CB877-38E8-4041-96D1-029DA78C1522}"/>
    <hyperlink ref="H1" r:id="rId150" display="https://wallmine.com/screener?d=a&amp;fo=i%5B%5D&amp;i%5B%5D=224252&amp;industry%5B%5D=224252&amp;o=ee&amp;page=3&amp;r=o" xr:uid="{C19863DE-5B67-48F4-BE21-62ED8FBF33E9}"/>
    <hyperlink ref="I1" r:id="rId151" display="https://wallmine.com/screener?d=a&amp;fo=i%5B%5D&amp;i%5B%5D=224252&amp;industry%5B%5D=224252&amp;o=d2e&amp;page=3&amp;r=o" xr:uid="{A4E92323-E9AD-4E55-982E-E9AE0A6F7455}"/>
    <hyperlink ref="J1" r:id="rId152" display="https://wallmine.com/screener?d=a&amp;fo=i%5B%5D&amp;i%5B%5D=224252&amp;industry%5B%5D=224252&amp;o=av&amp;page=3&amp;r=o" xr:uid="{A3A84C3C-FC54-43DD-96F9-66C29D4BEF90}"/>
    <hyperlink ref="K1" r:id="rId153" display="https://wallmine.com/screener?d=a&amp;fo=i%5B%5D&amp;i%5B%5D=224252&amp;industry%5B%5D=224252&amp;o=ito&amp;page=3&amp;r=o" xr:uid="{06FBE4BE-A218-4318-B24C-87988FA27250}"/>
    <hyperlink ref="L1" r:id="rId154" display="https://wallmine.com/screener?d=a&amp;fo=i%5B%5D&amp;i%5B%5D=224252&amp;industry%5B%5D=224252&amp;o=ed&amp;page=3&amp;r=o" xr:uid="{524E6350-A881-4CB8-A45F-9D453C594DDA}"/>
    <hyperlink ref="M1" r:id="rId155" display="https://wallmine.com/screener?d=a&amp;fo=i%5B%5D&amp;i%5B%5D=224252&amp;industry%5B%5D=224252&amp;o=p&amp;page=3&amp;r=o" xr:uid="{AB5BAE52-E971-437F-B6CD-DE36A654DA0E}"/>
    <hyperlink ref="N1" r:id="rId156" display="https://wallmine.com/screener?d=a&amp;fo=i%5B%5D&amp;i%5B%5D=224252&amp;industry%5B%5D=224252&amp;o=pc&amp;page=3&amp;r=o" xr:uid="{777A7163-8290-46EE-BF4F-6BCCBF3BD22E}"/>
  </hyperlinks>
  <pageMargins left="0.7" right="0.7" top="0.75" bottom="0.75" header="0.3" footer="0.3"/>
  <pageSetup paperSize="256" orientation="portrait" horizontalDpi="203" verticalDpi="203" r:id="rId1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4472-597B-41B9-B687-ACCD0B894EEE}">
  <dimension ref="A1:AE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8" sqref="K8"/>
    </sheetView>
  </sheetViews>
  <sheetFormatPr defaultColWidth="9.140625" defaultRowHeight="12.75"/>
  <cols>
    <col min="1" max="1" width="4.140625" style="1" customWidth="1"/>
    <col min="2" max="2" width="9.140625" style="1"/>
    <col min="3" max="3" width="19" style="1" bestFit="1" customWidth="1"/>
    <col min="4" max="4" width="10.85546875" style="1" bestFit="1" customWidth="1"/>
    <col min="5" max="5" width="9.140625" style="1"/>
    <col min="6" max="6" width="11.7109375" style="1" bestFit="1" customWidth="1"/>
    <col min="7" max="25" width="9.140625" style="1"/>
    <col min="26" max="26" width="17.7109375" style="1" bestFit="1" customWidth="1"/>
    <col min="27" max="16384" width="9.140625" style="1"/>
  </cols>
  <sheetData>
    <row r="1" spans="1:31" s="16" customFormat="1">
      <c r="A1" s="1"/>
      <c r="B1" s="1"/>
      <c r="C1" s="1"/>
      <c r="D1" s="1"/>
      <c r="E1" s="1"/>
      <c r="F1" s="63" t="s">
        <v>21</v>
      </c>
      <c r="G1" s="63"/>
      <c r="H1" s="63"/>
      <c r="I1" s="63"/>
      <c r="J1" s="63"/>
      <c r="K1" s="15"/>
      <c r="L1" s="15"/>
      <c r="M1" s="15"/>
      <c r="N1" s="15"/>
      <c r="O1" s="15"/>
      <c r="P1" s="15"/>
      <c r="Q1" s="15"/>
      <c r="R1" s="15"/>
      <c r="S1" s="15"/>
      <c r="T1" s="62" t="s">
        <v>795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s="2" customFormat="1">
      <c r="A2" s="1"/>
      <c r="B2" s="2" t="s">
        <v>0</v>
      </c>
      <c r="C2" s="2" t="s">
        <v>1</v>
      </c>
      <c r="D2" s="5" t="s">
        <v>2</v>
      </c>
      <c r="E2" s="2" t="s">
        <v>3</v>
      </c>
      <c r="F2" s="2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N2" s="5" t="s">
        <v>786</v>
      </c>
      <c r="O2" s="5" t="s">
        <v>787</v>
      </c>
      <c r="P2" s="5" t="s">
        <v>788</v>
      </c>
      <c r="R2" s="5" t="s">
        <v>791</v>
      </c>
      <c r="S2" s="5" t="s">
        <v>792</v>
      </c>
      <c r="T2" s="5" t="s">
        <v>793</v>
      </c>
      <c r="V2" s="2" t="s">
        <v>796</v>
      </c>
      <c r="W2" s="2" t="s">
        <v>797</v>
      </c>
      <c r="Y2" s="5" t="s">
        <v>790</v>
      </c>
      <c r="Z2" s="5" t="s">
        <v>789</v>
      </c>
      <c r="AA2" s="5" t="s">
        <v>794</v>
      </c>
    </row>
    <row r="3" spans="1:31">
      <c r="B3" s="14" t="s">
        <v>20</v>
      </c>
      <c r="C3" s="1" t="str">
        <f>[1]Main!$B$3</f>
        <v>The Boeing Company</v>
      </c>
      <c r="D3" s="6" t="s">
        <v>15</v>
      </c>
      <c r="E3" s="6" t="s">
        <v>16</v>
      </c>
      <c r="F3" s="11">
        <f>[1]Main!$C$7*D22</f>
        <v>124.3616</v>
      </c>
      <c r="G3" s="12">
        <f>[1]Main!$C$8</f>
        <v>593.80999999999995</v>
      </c>
      <c r="H3" s="53">
        <f>[1]Main!$C$9*D22</f>
        <v>73847.161695999996</v>
      </c>
      <c r="I3" s="54">
        <f>[1]Main!$C$12*D22</f>
        <v>0</v>
      </c>
      <c r="J3" s="53">
        <f>[1]Main!$C$13*D22</f>
        <v>73847.161695999996</v>
      </c>
      <c r="N3" s="6"/>
      <c r="O3" s="6"/>
      <c r="P3" s="6"/>
      <c r="T3" s="53"/>
      <c r="V3" s="6"/>
      <c r="W3" s="6"/>
      <c r="AA3" s="6"/>
    </row>
    <row r="4" spans="1:31">
      <c r="B4" s="4" t="s">
        <v>13</v>
      </c>
      <c r="C4" s="1" t="str">
        <f>[2]Main!$B$3</f>
        <v>Airbus SE</v>
      </c>
      <c r="D4" s="6" t="s">
        <v>14</v>
      </c>
      <c r="E4" s="6" t="s">
        <v>17</v>
      </c>
      <c r="F4" s="11">
        <f>[2]Main!$C$6*D21</f>
        <v>87.800399999999996</v>
      </c>
      <c r="G4" s="12">
        <f>[2]Main!$C$7</f>
        <v>787.49</v>
      </c>
      <c r="H4" s="12">
        <f>[2]Main!$C$8*D21</f>
        <v>69141.936996000004</v>
      </c>
      <c r="I4" s="12">
        <f>[2]Main!$C$11*D21</f>
        <v>0</v>
      </c>
      <c r="J4" s="12">
        <f>[2]Main!$C$12*D21</f>
        <v>69141.936996000004</v>
      </c>
      <c r="N4" s="55">
        <f>'[2]Financial Model'!$U$29</f>
        <v>0.18468235248998063</v>
      </c>
      <c r="O4" s="55">
        <f>'[2]Financial Model'!$U$30</f>
        <v>0.1002128516366565</v>
      </c>
      <c r="P4" s="55">
        <f>'[2]Financial Model'!$U$31</f>
        <v>8.0039885712094194E-2</v>
      </c>
      <c r="T4" s="53"/>
      <c r="V4" s="6">
        <v>495</v>
      </c>
      <c r="W4" s="6"/>
      <c r="Y4" s="6">
        <f>[2]Main!$C$25</f>
        <v>1970</v>
      </c>
      <c r="Z4" s="6" t="str">
        <f>[2]Main!$C$24</f>
        <v>Leiden, Netherlands</v>
      </c>
      <c r="AA4" s="58"/>
      <c r="AB4" s="59"/>
    </row>
    <row r="5" spans="1:31">
      <c r="B5" s="4" t="s">
        <v>12</v>
      </c>
      <c r="C5" s="3" t="str">
        <f>[3]Main!$B$3</f>
        <v>Embraer S.A.</v>
      </c>
      <c r="D5" s="6" t="s">
        <v>15</v>
      </c>
      <c r="E5" s="6" t="s">
        <v>16</v>
      </c>
      <c r="F5" s="11">
        <f>[3]Main!$C$6*D22</f>
        <v>8.3159999999999989</v>
      </c>
      <c r="G5" s="12">
        <f>[3]Main!$C$7</f>
        <v>734.6</v>
      </c>
      <c r="H5" s="12">
        <f>[3]Main!$C$8*D22</f>
        <v>6108.9335999999994</v>
      </c>
      <c r="I5" s="12">
        <f>[3]Main!$C$11*D22</f>
        <v>-941.3359999999999</v>
      </c>
      <c r="J5" s="12">
        <f>[3]Main!$C$12*D22</f>
        <v>7050.2695999999996</v>
      </c>
      <c r="K5" s="6" t="str">
        <f>[3]Main!$C$33</f>
        <v>Q222</v>
      </c>
      <c r="L5" s="13">
        <f>[3]Main!$D$33</f>
        <v>44777</v>
      </c>
      <c r="N5" s="55">
        <f>'[3]Financial Model'!$T$36</f>
        <v>0.2289724212385906</v>
      </c>
      <c r="O5" s="55">
        <f>'[3]Financial Model'!$T$37</f>
        <v>6.5462753950338556E-2</v>
      </c>
      <c r="P5" s="55">
        <f>'[3]Financial Model'!$T$38</f>
        <v>7.2725488271665487E-2</v>
      </c>
      <c r="S5" s="56">
        <f>[3]Main!$C$29</f>
        <v>312</v>
      </c>
      <c r="T5" s="53">
        <f>[3]Main!$C$26*D22</f>
        <v>2105.752</v>
      </c>
      <c r="V5" s="6">
        <v>27</v>
      </c>
      <c r="W5" s="6"/>
      <c r="Y5" s="6">
        <f>[3]Main!$C$24</f>
        <v>1969</v>
      </c>
      <c r="Z5" s="6" t="str">
        <f>[3]Main!$C$23</f>
        <v>Sao Paulo, Brazil</v>
      </c>
      <c r="AA5" s="61">
        <f>[3]Main!$C$31</f>
        <v>36708</v>
      </c>
      <c r="AB5" s="60"/>
    </row>
    <row r="6" spans="1:31">
      <c r="AA6" s="59"/>
      <c r="AB6" s="59"/>
    </row>
    <row r="9" spans="1:31">
      <c r="J9" s="57"/>
    </row>
    <row r="15" spans="1:31">
      <c r="A15" s="1" t="s">
        <v>11</v>
      </c>
    </row>
    <row r="21" spans="3:4">
      <c r="C21" s="7" t="s">
        <v>18</v>
      </c>
      <c r="D21" s="9">
        <v>0.87</v>
      </c>
    </row>
    <row r="22" spans="3:4">
      <c r="C22" s="8" t="s">
        <v>19</v>
      </c>
      <c r="D22" s="10">
        <v>0.88</v>
      </c>
    </row>
  </sheetData>
  <mergeCells count="1">
    <mergeCell ref="F1:J1"/>
  </mergeCells>
  <hyperlinks>
    <hyperlink ref="B4" r:id="rId1" xr:uid="{607AEF70-D072-490E-A423-428ACEB7B773}"/>
    <hyperlink ref="B5" r:id="rId2" xr:uid="{3C2A05EB-85E2-4426-89EA-CA9396C991D4}"/>
    <hyperlink ref="B3" r:id="rId3" xr:uid="{DCACEA07-DA82-44FD-B43F-0593F26FC772}"/>
  </hyperlinks>
  <pageMargins left="0.7" right="0.7" top="0.75" bottom="0.75" header="0.3" footer="0.3"/>
  <pageSetup paperSize="256" orientation="portrait" horizontalDpi="203" verticalDpi="20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Aerospace &amp; Defence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2022-10-23T19:20:49Z</dcterms:created>
  <dcterms:modified xsi:type="dcterms:W3CDTF">2022-11-10T11:19:18Z</dcterms:modified>
</cp:coreProperties>
</file>