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C7979A9-7B8B-4DA2-972E-4B2588B95A3E}" xr6:coauthVersionLast="36" xr6:coauthVersionMax="36" xr10:uidLastSave="{00000000-0000-0000-0000-000000000000}"/>
  <bookViews>
    <workbookView xWindow="0" yWindow="0" windowWidth="28800" windowHeight="12225" xr2:uid="{AAD1FAE1-6B90-4A6C-91C2-DBC83F1146F1}"/>
  </bookViews>
  <sheets>
    <sheet name="Main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K9" i="1"/>
  <c r="H9" i="1"/>
  <c r="G9" i="1"/>
  <c r="H7" i="1" l="1"/>
  <c r="H4" i="1"/>
  <c r="H3" i="1"/>
  <c r="H6" i="1"/>
  <c r="L5" i="1"/>
  <c r="K5" i="1"/>
  <c r="J5" i="1"/>
  <c r="I5" i="1"/>
  <c r="H5" i="1"/>
  <c r="G5" i="1"/>
  <c r="F5" i="1"/>
  <c r="C5" i="1"/>
  <c r="I9" i="1" l="1"/>
  <c r="J9" i="1"/>
</calcChain>
</file>

<file path=xl/sharedStrings.xml><?xml version="1.0" encoding="utf-8"?>
<sst xmlns="http://schemas.openxmlformats.org/spreadsheetml/2006/main" count="62" uniqueCount="46">
  <si>
    <t>$VORB</t>
  </si>
  <si>
    <t>$RKLB</t>
  </si>
  <si>
    <t>$UFO</t>
  </si>
  <si>
    <t>$ARKX</t>
  </si>
  <si>
    <t>ETF/Trusts</t>
  </si>
  <si>
    <t>$ASTR</t>
  </si>
  <si>
    <t>$SPCE</t>
  </si>
  <si>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</si>
  <si>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</si>
  <si>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</si>
  <si>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</si>
  <si>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</si>
  <si>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</si>
  <si>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</si>
  <si>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</si>
  <si>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</si>
  <si>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</si>
  <si>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</si>
  <si>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Notes</t>
  </si>
  <si>
    <t>Horizontal low-payload orbital launch from 747</t>
  </si>
  <si>
    <t>Space tourism</t>
  </si>
  <si>
    <t>Astra Space, Inc.</t>
  </si>
  <si>
    <t>NASDAQ</t>
  </si>
  <si>
    <t>Rocket Lab USA, Inc.</t>
  </si>
  <si>
    <t>$</t>
  </si>
  <si>
    <t>Lightweight Electron orbital rockets for small satellites</t>
  </si>
  <si>
    <t>Virgin Galactic Holdings, Inc.</t>
  </si>
  <si>
    <t>NYSE</t>
  </si>
  <si>
    <t>Momentus Inc.</t>
  </si>
  <si>
    <t>$MNTS</t>
  </si>
  <si>
    <t>"Space infrastructure services" on-orbit refueling &amp; services</t>
  </si>
  <si>
    <t>Vertical launch system for payloads up to 600kg to LEO</t>
  </si>
  <si>
    <t>Procure Space ETF</t>
  </si>
  <si>
    <t>Name</t>
  </si>
  <si>
    <t>Assets</t>
  </si>
  <si>
    <t>Holdings</t>
  </si>
  <si>
    <t>Link</t>
  </si>
  <si>
    <t>NAV</t>
  </si>
  <si>
    <t>$ROKT</t>
  </si>
  <si>
    <t>$MAXR</t>
  </si>
  <si>
    <t>ARK Space Exploration &amp; Innovation ETF</t>
  </si>
  <si>
    <t>SPDR Final Frontiers ETF</t>
  </si>
  <si>
    <t>BATS</t>
  </si>
  <si>
    <t>$RDW</t>
  </si>
  <si>
    <t>Redwire Corporation</t>
  </si>
  <si>
    <t>Space &amp; satellite technology for commercial, research &amp; military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</si>
</sst>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1" applyFont="1"/>
    <xf numFmtId="164" fontId="1" fillId="0" borderId="0" xfId="0" applyNumberFormat="1" applyFont="1"/>
    <xf numFmtId="165" fontId="1" fillId="0" borderId="0" xfId="0" applyNumberFormat="1" applyFont="1"/>
    <xf numFmtId="17" fontId="1" fillId="0" borderId="0" xfId="0" applyNumberFormat="1" applyFont="1" applyAlignment="1">
      <alignment horizontal="center"/>
    </xf>
    <xf numFmtId="0" fontId="4" fillId="0" borderId="0" xfId="1" applyFont="1" applyAlignment="1">
      <alignment horizontal="center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VOR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RD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Virgin Orbit Holdings Inc</v>
          </cell>
        </row>
        <row r="6">
          <cell r="C6">
            <v>0.34</v>
          </cell>
        </row>
        <row r="7">
          <cell r="C7">
            <v>335.41613899999999</v>
          </cell>
        </row>
        <row r="8">
          <cell r="C8">
            <v>114.04148726</v>
          </cell>
        </row>
        <row r="11">
          <cell r="C11">
            <v>22.721000000000004</v>
          </cell>
        </row>
        <row r="12">
          <cell r="C12">
            <v>91.320487259999993</v>
          </cell>
        </row>
        <row r="28">
          <cell r="C28" t="str">
            <v>Q322</v>
          </cell>
          <cell r="D28">
            <v>39387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3.95</v>
          </cell>
        </row>
        <row r="7">
          <cell r="C7">
            <v>63.852690000000003</v>
          </cell>
        </row>
        <row r="8">
          <cell r="C8">
            <v>252.21812550000001</v>
          </cell>
        </row>
        <row r="11">
          <cell r="C11">
            <v>-86.956999999999994</v>
          </cell>
        </row>
        <row r="12">
          <cell r="C12">
            <v>339.17512550000004</v>
          </cell>
        </row>
        <row r="28">
          <cell r="C28" t="str">
            <v>Q322</v>
          </cell>
          <cell r="D28">
            <v>39753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ance.yahoo.com/quote/ARKX/holdings?p=ARKX" TargetMode="External"/><Relationship Id="rId2" Type="http://schemas.openxmlformats.org/officeDocument/2006/relationships/hyperlink" Target="https://finance.yahoo.com/quote/UFO/holdings?p=UFO" TargetMode="External"/><Relationship Id="rId1" Type="http://schemas.openxmlformats.org/officeDocument/2006/relationships/hyperlink" Target="$VORB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$RDW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E4FC-ECE8-4615-9E1C-D0805F818168}">
  <dimension ref="B2:N1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" sqref="F2:F9"/>
    </sheetView>
  </sheetViews>
  <sheetFormatPr defaultRowHeight="12.75" x14ac:dyDescent="0.2"/>
  <cols>
    <col min="1" max="1" width="4.28515625" style="1" customWidth="1"/>
    <col min="2" max="2" width="10.28515625" style="1" bestFit="1" customWidth="1"/>
    <col min="3" max="3" width="36" style="1" bestFit="1" customWidth="1"/>
    <col min="4" max="13" width="9.140625" style="1"/>
    <col min="14" max="14" width="66.42578125" style="1" bestFit="1" customWidth="1"/>
    <col min="15" max="16384" width="9.140625" style="1"/>
  </cols>
  <sheetData>
    <row r="2" spans="2:14" s="2" customFormat="1" x14ac:dyDescent="0.2">
      <c r="B2" s="2" t="s">
        <v>7</v>
      </c>
      <c r="C2" s="2" t="s">
        <v>8</v>
      </c>
      <c r="D2" s="4" t="s">
        <v>9</v>
      </c>
      <c r="E2" s="4" t="s">
        <v>10</v>
      </c>
      <c r="F2" s="11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4" t="s">
        <v>16</v>
      </c>
      <c r="L2" s="4" t="s">
        <v>17</v>
      </c>
      <c r="N2" s="2" t="s">
        <v>18</v>
      </c>
    </row>
    <row r="3" spans="2:14" x14ac:dyDescent="0.2">
      <c r="B3" s="1" t="s">
        <v>1</v>
      </c>
      <c r="C3" s="1" t="s">
        <v>23</v>
      </c>
      <c r="D3" s="5" t="s">
        <v>22</v>
      </c>
      <c r="E3" s="5" t="s">
        <v>24</v>
      </c>
      <c r="F3" s="12">
        <v>4.04</v>
      </c>
      <c r="G3" s="7">
        <v>473.26</v>
      </c>
      <c r="H3" s="7">
        <f>F3*G3</f>
        <v>1911.9703999999999</v>
      </c>
      <c r="K3" s="5"/>
      <c r="L3" s="5"/>
      <c r="N3" s="1" t="s">
        <v>25</v>
      </c>
    </row>
    <row r="4" spans="2:14" x14ac:dyDescent="0.2">
      <c r="B4" s="1" t="s">
        <v>6</v>
      </c>
      <c r="C4" s="1" t="s">
        <v>26</v>
      </c>
      <c r="D4" s="5" t="s">
        <v>27</v>
      </c>
      <c r="E4" s="5" t="s">
        <v>24</v>
      </c>
      <c r="F4" s="12">
        <v>4.05</v>
      </c>
      <c r="G4" s="7">
        <v>274.56</v>
      </c>
      <c r="H4" s="7">
        <f>F4*G4</f>
        <v>1111.9679999999998</v>
      </c>
      <c r="K4" s="5"/>
      <c r="L4" s="5"/>
      <c r="N4" s="1" t="s">
        <v>20</v>
      </c>
    </row>
    <row r="5" spans="2:14" x14ac:dyDescent="0.2">
      <c r="B5" s="6" t="s">
        <v>0</v>
      </c>
      <c r="C5" s="1" t="str">
        <f>[1]Main!$B$3</f>
        <v>Virgin Orbit Holdings Inc</v>
      </c>
      <c r="D5" s="5" t="s">
        <v>22</v>
      </c>
      <c r="E5" s="5" t="s">
        <v>24</v>
      </c>
      <c r="F5" s="12">
        <f>[1]Main!$C$6</f>
        <v>0.34</v>
      </c>
      <c r="G5" s="7">
        <f>[1]Main!$C$7</f>
        <v>335.41613899999999</v>
      </c>
      <c r="H5" s="8">
        <f>[1]Main!$C$8</f>
        <v>114.04148726</v>
      </c>
      <c r="I5" s="8">
        <f>[1]Main!$C$11</f>
        <v>22.721000000000004</v>
      </c>
      <c r="J5" s="8">
        <f>[1]Main!$C$12</f>
        <v>91.320487259999993</v>
      </c>
      <c r="K5" s="9" t="str">
        <f>[1]Main!$C$28</f>
        <v>Q322</v>
      </c>
      <c r="L5" s="9">
        <f>[1]Main!$D$28</f>
        <v>39387</v>
      </c>
      <c r="N5" s="1" t="s">
        <v>19</v>
      </c>
    </row>
    <row r="6" spans="2:14" x14ac:dyDescent="0.2">
      <c r="B6" s="1" t="s">
        <v>5</v>
      </c>
      <c r="C6" s="1" t="s">
        <v>21</v>
      </c>
      <c r="D6" s="5" t="s">
        <v>22</v>
      </c>
      <c r="E6" s="5" t="s">
        <v>24</v>
      </c>
      <c r="F6" s="12">
        <v>0.42499999999999999</v>
      </c>
      <c r="G6" s="7">
        <v>211.93</v>
      </c>
      <c r="H6" s="7">
        <f>F6*G6</f>
        <v>90.070250000000001</v>
      </c>
      <c r="I6" s="7"/>
      <c r="K6" s="5"/>
      <c r="L6" s="5"/>
      <c r="N6" s="1" t="s">
        <v>31</v>
      </c>
    </row>
    <row r="7" spans="2:14" x14ac:dyDescent="0.2">
      <c r="B7" s="1" t="s">
        <v>29</v>
      </c>
      <c r="C7" s="1" t="s">
        <v>28</v>
      </c>
      <c r="D7" s="5" t="s">
        <v>22</v>
      </c>
      <c r="E7" s="5" t="s">
        <v>24</v>
      </c>
      <c r="F7" s="12">
        <v>0.58499999999999996</v>
      </c>
      <c r="G7" s="7">
        <v>84.15</v>
      </c>
      <c r="H7" s="7">
        <f>F7*G7</f>
        <v>49.22775</v>
      </c>
      <c r="I7" s="7"/>
      <c r="K7" s="5"/>
      <c r="L7" s="5"/>
      <c r="N7" s="1" t="s">
        <v>30</v>
      </c>
    </row>
    <row r="8" spans="2:14" x14ac:dyDescent="0.2">
      <c r="D8" s="5"/>
      <c r="E8" s="5"/>
      <c r="F8" s="12"/>
      <c r="G8" s="7"/>
      <c r="H8" s="7"/>
      <c r="I8" s="7"/>
      <c r="K8" s="5"/>
      <c r="L8" s="5"/>
    </row>
    <row r="9" spans="2:14" x14ac:dyDescent="0.2">
      <c r="B9" s="6" t="s">
        <v>43</v>
      </c>
      <c r="C9" s="1" t="s">
        <v>44</v>
      </c>
      <c r="D9" s="5" t="s">
        <v>27</v>
      </c>
      <c r="E9" s="5" t="s">
        <v>24</v>
      </c>
      <c r="F9" s="12">
        <v>3.03</v>
      </c>
      <c r="G9" s="7">
        <f>[2]Main!$C$7</f>
        <v>63.852690000000003</v>
      </c>
      <c r="H9" s="7">
        <f>[2]Main!$C$8</f>
        <v>252.21812550000001</v>
      </c>
      <c r="I9" s="7">
        <f>[2]Main!$C$11</f>
        <v>-86.956999999999994</v>
      </c>
      <c r="J9" s="7">
        <f>[2]Main!$C$12</f>
        <v>339.17512550000004</v>
      </c>
      <c r="K9" s="5" t="str">
        <f>[2]Main!$C$28</f>
        <v>Q322</v>
      </c>
      <c r="L9" s="9">
        <f>[2]Main!$D$28</f>
        <v>39753</v>
      </c>
      <c r="N9" s="1" t="s">
        <v>45</v>
      </c>
    </row>
    <row r="10" spans="2:14" x14ac:dyDescent="0.2">
      <c r="D10" s="5"/>
      <c r="E10" s="5"/>
      <c r="G10" s="7"/>
      <c r="H10" s="7"/>
      <c r="I10" s="7"/>
      <c r="K10" s="5"/>
      <c r="L10" s="5"/>
    </row>
    <row r="11" spans="2:14" x14ac:dyDescent="0.2">
      <c r="D11" s="5"/>
      <c r="E11" s="5"/>
      <c r="K11" s="5"/>
      <c r="L11" s="5"/>
    </row>
    <row r="12" spans="2:14" s="2" customFormat="1" x14ac:dyDescent="0.2">
      <c r="B12" s="2" t="s">
        <v>4</v>
      </c>
      <c r="C12" s="2" t="s">
        <v>33</v>
      </c>
      <c r="D12" s="4" t="s">
        <v>9</v>
      </c>
      <c r="E12" s="4" t="s">
        <v>10</v>
      </c>
      <c r="F12" s="3" t="s">
        <v>11</v>
      </c>
      <c r="G12" s="3" t="s">
        <v>34</v>
      </c>
      <c r="H12" s="3" t="s">
        <v>37</v>
      </c>
      <c r="I12" s="4" t="s">
        <v>35</v>
      </c>
      <c r="K12" s="4"/>
      <c r="L12" s="4"/>
    </row>
    <row r="13" spans="2:14" x14ac:dyDescent="0.2">
      <c r="B13" s="1" t="s">
        <v>2</v>
      </c>
      <c r="C13" s="1" t="s">
        <v>32</v>
      </c>
      <c r="D13" s="5" t="s">
        <v>22</v>
      </c>
      <c r="E13" s="5" t="s">
        <v>24</v>
      </c>
      <c r="F13" s="1">
        <v>20.59</v>
      </c>
      <c r="G13" s="1">
        <v>59.55</v>
      </c>
      <c r="H13" s="1">
        <v>20.43</v>
      </c>
      <c r="I13" s="10" t="s">
        <v>36</v>
      </c>
      <c r="K13" s="5"/>
      <c r="L13" s="5"/>
    </row>
    <row r="14" spans="2:14" x14ac:dyDescent="0.2">
      <c r="B14" s="1" t="s">
        <v>3</v>
      </c>
      <c r="C14" s="1" t="s">
        <v>40</v>
      </c>
      <c r="D14" s="5" t="s">
        <v>42</v>
      </c>
      <c r="E14" s="5" t="s">
        <v>24</v>
      </c>
      <c r="F14" s="1">
        <v>13.17</v>
      </c>
      <c r="G14" s="1">
        <v>272.72000000000003</v>
      </c>
      <c r="H14" s="1">
        <v>13.08</v>
      </c>
      <c r="I14" s="10" t="s">
        <v>36</v>
      </c>
      <c r="K14" s="5"/>
      <c r="L14" s="5"/>
    </row>
    <row r="15" spans="2:14" x14ac:dyDescent="0.2">
      <c r="B15" s="1" t="s">
        <v>38</v>
      </c>
      <c r="C15" s="1" t="s">
        <v>41</v>
      </c>
    </row>
    <row r="16" spans="2:14" x14ac:dyDescent="0.2">
      <c r="B16" s="1" t="s">
        <v>39</v>
      </c>
    </row>
  </sheetData>
  <hyperlinks>
    <hyperlink ref="B5" r:id="rId1" xr:uid="{51CEFDA4-F1EC-4E5E-B421-04688260A641}"/>
    <hyperlink ref="I13" r:id="rId2" xr:uid="{D23C9084-8D55-4F01-A637-E876B24CD2A0}"/>
    <hyperlink ref="I14" r:id="rId3" xr:uid="{AE3CCE2E-6DD8-4A1E-A0D3-2C66991F365E}"/>
    <hyperlink ref="B9" r:id="rId4" xr:uid="{CC246645-0410-40B0-A071-B4E7B71E09D3}"/>
  </hyperlinks>
  <pageMargins left="0.7" right="0.7" top="0.75" bottom="0.75" header="0.3" footer="0.3"/>
  <pageSetup paperSize="256" orientation="portrait" horizontalDpi="203" verticalDpi="203" r:id="rId5"/>
  <ignoredErrors>
    <ignoredError sqref="H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2023-01-11T16:16:55Z</dcterms:created>
  <dcterms:modified xsi:type="dcterms:W3CDTF">2023-04-01T15:08:48Z</dcterms:modified>
</cp:coreProperties>
</file>