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8150E1A-E60F-45BA-8ECB-51F39C401C0C}" xr6:coauthVersionLast="36" xr6:coauthVersionMax="47" xr10:uidLastSave="{00000000-0000-0000-0000-000000000000}"/>
  <bookViews>
    <workbookView xWindow="0" yWindow="495" windowWidth="33600" windowHeight="1884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T8" i="1"/>
  <c r="AH8" i="1" l="1"/>
  <c r="AG8" i="1"/>
  <c r="AF8" i="1"/>
  <c r="AC8" i="1"/>
  <c r="AB8" i="1"/>
  <c r="AA8" i="1"/>
  <c r="Z8" i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5" i="1" l="1"/>
  <c r="AI12" i="1"/>
  <c r="X12" i="1" l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AI1" i="1" s="1"/>
  <c r="T1" i="1" l="1"/>
  <c r="Z1" i="1"/>
  <c r="AA1" i="1" l="1"/>
  <c r="AC1" i="1" l="1"/>
  <c r="AB1" i="1" l="1"/>
  <c r="U1" i="1" l="1"/>
  <c r="H8" i="1" l="1"/>
  <c r="G8" i="1" l="1"/>
  <c r="R1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<sst xmlns="http://schemas.openxmlformats.org/spreadsheetml/2006/main" count="1682" uniqueCount="1021">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</sst>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7.39</v>
          </cell>
        </row>
        <row r="8">
          <cell r="C8">
            <v>3281.5442800000001</v>
          </cell>
        </row>
        <row r="11">
          <cell r="C11">
            <v>37.432000000000016</v>
          </cell>
        </row>
        <row r="12">
          <cell r="C12">
            <v>3244.1122800000003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439</v>
          </cell>
        </row>
        <row r="27">
          <cell r="C27">
            <v>1190.2529999999999</v>
          </cell>
        </row>
        <row r="29">
          <cell r="C29" t="str">
            <v>FQ423</v>
          </cell>
          <cell r="D29">
            <v>45056</v>
          </cell>
        </row>
        <row r="34">
          <cell r="C34">
            <v>1.6420833435498241</v>
          </cell>
        </row>
        <row r="37">
          <cell r="C37">
            <v>8.6254020875509845</v>
          </cell>
        </row>
        <row r="39">
          <cell r="C39">
            <v>0.20161354798974734</v>
          </cell>
        </row>
        <row r="41">
          <cell r="C41">
            <v>9.5541703049491655</v>
          </cell>
        </row>
      </sheetData>
      <sheetData sheetId="1">
        <row r="20">
          <cell r="Z20">
            <v>-46.302000000000398</v>
          </cell>
          <cell r="AA20">
            <v>92.141999999999229</v>
          </cell>
          <cell r="AB20">
            <v>-549.17700000000002</v>
          </cell>
          <cell r="AD20">
            <v>386.76899999999921</v>
          </cell>
        </row>
        <row r="24">
          <cell r="AA24">
            <v>1.4239238540510346E-2</v>
          </cell>
          <cell r="AB24">
            <v>-0.15045474463142361</v>
          </cell>
          <cell r="AC24">
            <v>0.27014278380938728</v>
          </cell>
          <cell r="AD24">
            <v>3.8738685161484154E-2</v>
          </cell>
        </row>
        <row r="30">
          <cell r="T30">
            <v>0.46</v>
          </cell>
        </row>
        <row r="31">
          <cell r="T31">
            <v>2.5204569547927422E-2</v>
          </cell>
        </row>
        <row r="32">
          <cell r="T32">
            <v>0.12191251350155428</v>
          </cell>
        </row>
        <row r="33">
          <cell r="T33">
            <v>0.2</v>
          </cell>
        </row>
        <row r="79">
          <cell r="T79">
            <v>0.44368461589777475</v>
          </cell>
        </row>
        <row r="80">
          <cell r="T80">
            <v>-2.2604247072541828E-2</v>
          </cell>
        </row>
        <row r="96">
          <cell r="AD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0.78</v>
          </cell>
        </row>
        <row r="8">
          <cell r="C8">
            <v>75.167596919999994</v>
          </cell>
        </row>
        <row r="11">
          <cell r="C11">
            <v>-32.79999999999999</v>
          </cell>
        </row>
        <row r="12">
          <cell r="C12">
            <v>107.96759691999998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13.495949614999919</v>
          </cell>
        </row>
        <row r="35">
          <cell r="C35">
            <v>8.0585310299260016</v>
          </cell>
        </row>
        <row r="37">
          <cell r="C37">
            <v>0.73638775684454716</v>
          </cell>
        </row>
        <row r="38">
          <cell r="C38">
            <v>1.4467338886453514E-2</v>
          </cell>
        </row>
        <row r="39">
          <cell r="C39">
            <v>-1.7723542005540178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14.943006066189504</v>
      </c>
      <c r="S1" s="98">
        <f>AVERAGE(S3:S16)</f>
        <v>13.184852637480393</v>
      </c>
      <c r="T1" s="98">
        <f>AVERAGE(T3:T17)</f>
        <v>2.6240189375115417</v>
      </c>
      <c r="U1" s="111">
        <f t="shared" ref="U1:AB1" si="0">AVERAGE(U3:U16)</f>
        <v>4.973206324375111E-2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0.46639191300587457</v>
      </c>
      <c r="AA1" s="88">
        <f t="shared" si="0"/>
        <v>3.5869118474069914E-2</v>
      </c>
      <c r="AB1" s="88">
        <f t="shared" si="0"/>
        <v>2.6905181703039138E-2</v>
      </c>
      <c r="AC1" s="88">
        <f>AVERAGE(AC3:AC17)</f>
        <v>0.23702896209182975</v>
      </c>
      <c r="AD1" s="87"/>
      <c r="AE1" s="89" t="s">
        <v>537</v>
      </c>
      <c r="AF1" s="88">
        <f>AVERAGE(AF3:AF17)</f>
        <v>0.31803661712063841</v>
      </c>
      <c r="AG1" s="88">
        <f>AVERAGE(AG3:AG16)</f>
        <v>8.2215765831239906E-2</v>
      </c>
      <c r="AH1" s="88">
        <f>AVERAGE(AH3:AH16)</f>
        <v>0.24221465940136536</v>
      </c>
      <c r="AI1" s="90">
        <f>AVERAGE(AI3:AI16)</f>
        <v>667.09090909090912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5.9119999999999999</v>
      </c>
      <c r="G8" s="49">
        <f>[6]Main!$C$8*E52</f>
        <v>2625.2354240000004</v>
      </c>
      <c r="H8" s="49">
        <f>[6]Main!$C$11*$E$52</f>
        <v>29.945600000000013</v>
      </c>
      <c r="I8" s="49">
        <f>[6]Main!$C$12*$E$52</f>
        <v>2595.2898240000004</v>
      </c>
      <c r="J8" s="4" t="str">
        <f>[6]Main!$C$29</f>
        <v>FQ423</v>
      </c>
      <c r="K8" s="85">
        <f>[6]Main!$D$29</f>
        <v>45056</v>
      </c>
      <c r="L8" s="50">
        <f>[6]Main!$C$34</f>
        <v>1.6420833435498241</v>
      </c>
      <c r="N8" s="56">
        <f>'[6]Financial Model'!$AD$20*$E$52</f>
        <v>309.4151999999994</v>
      </c>
      <c r="O8" s="56">
        <f>'[6]Financial Model'!$AB$20*$E$52</f>
        <v>-439.34160000000003</v>
      </c>
      <c r="P8" s="56">
        <f>'[6]Financial Model'!$AA$20*$E$52</f>
        <v>73.713599999999389</v>
      </c>
      <c r="Q8" s="56">
        <f>'[6]Financial Model'!$Z$20*$E$52</f>
        <v>-37.041600000000322</v>
      </c>
      <c r="R8" s="51">
        <f>[6]Main!$C$37</f>
        <v>8.6254020875509845</v>
      </c>
      <c r="S8" s="52">
        <f>[6]Main!$C$41</f>
        <v>9.5541703049491655</v>
      </c>
      <c r="T8" s="52">
        <f>[6]Main!$C$34</f>
        <v>1.6420833435498241</v>
      </c>
      <c r="U8" s="131">
        <f>[6]Main!$C$39</f>
        <v>0.20161354798974734</v>
      </c>
      <c r="V8" s="53">
        <f>'[6]Financial Model'!$AD$24</f>
        <v>3.8738685161484154E-2</v>
      </c>
      <c r="W8" s="53">
        <f>'[6]Financial Model'!$AC$24</f>
        <v>0.27014278380938728</v>
      </c>
      <c r="X8" s="53">
        <f>'[6]Financial Model'!$AB$24</f>
        <v>-0.15045474463142361</v>
      </c>
      <c r="Y8" s="53">
        <f>'[6]Financial Model'!$AA$24</f>
        <v>1.4239238540510346E-2</v>
      </c>
      <c r="Z8" s="53">
        <f>'[6]Financial Model'!$T$30</f>
        <v>0.46</v>
      </c>
      <c r="AA8" s="53">
        <f>'[6]Financial Model'!$T$31</f>
        <v>2.5204569547927422E-2</v>
      </c>
      <c r="AB8" s="53">
        <f>'[6]Financial Model'!$T$32</f>
        <v>0.12191251350155428</v>
      </c>
      <c r="AC8" s="53">
        <f>'[6]Financial Model'!$T$33</f>
        <v>0.2</v>
      </c>
      <c r="AE8" s="56">
        <f>[6]Main!$C$27*E52</f>
        <v>952.20240000000001</v>
      </c>
      <c r="AF8" s="53">
        <f>'[6]Financial Model'!$T$79</f>
        <v>0.44368461589777475</v>
      </c>
      <c r="AG8" s="53">
        <f>'[6]Financial Model'!$T$80</f>
        <v>-2.2604247072541828E-2</v>
      </c>
      <c r="AH8" s="53">
        <f>'[6]Financial Model'!$AD$96</f>
        <v>0.20161354798974734</v>
      </c>
      <c r="AI8" s="57">
        <f>[6]Main!$C$26</f>
        <v>439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0.78</v>
      </c>
      <c r="G15" s="49">
        <f>[13]Main!$C$8</f>
        <v>75.167596919999994</v>
      </c>
      <c r="H15" s="49">
        <f>[13]Main!$C$11</f>
        <v>-32.79999999999999</v>
      </c>
      <c r="I15" s="49">
        <f>[13]Main!$C$12</f>
        <v>107.96759691999998</v>
      </c>
      <c r="J15" s="4" t="str">
        <f>[13]Main!$C$29</f>
        <v>H123</v>
      </c>
      <c r="K15" s="85">
        <f>[13]Main!$D$29</f>
        <v>44953</v>
      </c>
      <c r="L15" s="50">
        <f>[13]Main!$C$34</f>
        <v>13.495949614999919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8.0585310299260016</v>
      </c>
      <c r="S15" s="51">
        <f>[13]Main!$C$39</f>
        <v>-1.7723542005540178</v>
      </c>
      <c r="T15" s="51">
        <f>[13]Main!$C$37</f>
        <v>0.73638775684454716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2023-05-18T10:46:55Z</dcterms:modified>
</cp:coreProperties>
</file>