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3F6E480-E053-4E28-874B-657E9FEC3674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R32" i="3" l="1"/>
  <c r="S32" i="3"/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39" i="2" l="1"/>
  <c r="Y23" i="2"/>
  <c r="X23" i="2"/>
  <c r="X39" i="2"/>
  <c r="Y57" i="2"/>
  <c r="T10" i="3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9" i="2" l="1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Z32" i="3"/>
  <c r="AA32" i="3"/>
  <c r="Z36" i="3"/>
  <c r="AA36" i="3"/>
  <c r="R37" i="3"/>
  <c r="P43" i="3"/>
  <c r="Z41" i="3"/>
  <c r="AA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AB41" i="3"/>
  <c r="Q43" i="3"/>
  <c r="S38" i="3"/>
  <c r="M31" i="3"/>
  <c r="AC31" i="3"/>
  <c r="P33" i="3"/>
  <c r="S41" i="3"/>
  <c r="AC36" i="3"/>
  <c r="Q32" i="3"/>
  <c r="R31" i="3"/>
  <c r="P38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8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<sst xmlns="http://schemas.openxmlformats.org/spreadsheetml/2006/main" count="509" uniqueCount="263">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</sst>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tabSelected="1" workbookViewId="0">
      <selection activeCell="X34" sqref="X34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3" t="s">
        <v>2</v>
      </c>
      <c r="C5" s="114"/>
      <c r="D5" s="115"/>
      <c r="G5" s="113" t="s">
        <v>10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T5" s="113" t="s">
        <v>133</v>
      </c>
      <c r="U5" s="114"/>
      <c r="V5" s="114"/>
      <c r="W5" s="115"/>
      <c r="AA5" s="122" t="s">
        <v>205</v>
      </c>
      <c r="AB5" s="123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255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$C$33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$C$33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$C$33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$C$33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13" t="s">
        <v>219</v>
      </c>
      <c r="Z12" s="114"/>
      <c r="AA12" s="114"/>
      <c r="AB12" s="114"/>
      <c r="AC12" s="115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28" t="s">
        <v>220</v>
      </c>
      <c r="AA13" s="128"/>
      <c r="AB13" s="128" t="s">
        <v>221</v>
      </c>
      <c r="AC13" s="129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1" t="s">
        <v>231</v>
      </c>
      <c r="AA14" s="111"/>
      <c r="AB14" s="111" t="s">
        <v>232</v>
      </c>
      <c r="AC14" s="112"/>
    </row>
    <row r="15" spans="1:29">
      <c r="B15" s="113" t="s">
        <v>14</v>
      </c>
      <c r="C15" s="114"/>
      <c r="D15" s="11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1" t="s">
        <v>227</v>
      </c>
      <c r="AA15" s="111"/>
      <c r="AB15" s="111" t="s">
        <v>233</v>
      </c>
      <c r="AC15" s="112"/>
    </row>
    <row r="16" spans="1:29">
      <c r="A16" s="14" t="s">
        <v>16</v>
      </c>
      <c r="B16" s="16" t="s">
        <v>15</v>
      </c>
      <c r="C16" s="111" t="s">
        <v>18</v>
      </c>
      <c r="D16" s="112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1" t="s">
        <v>228</v>
      </c>
      <c r="AA16" s="111"/>
      <c r="AB16" s="111" t="s">
        <v>234</v>
      </c>
      <c r="AC16" s="112"/>
    </row>
    <row r="17" spans="2:29">
      <c r="B17" s="16" t="s">
        <v>17</v>
      </c>
      <c r="C17" s="111" t="s">
        <v>19</v>
      </c>
      <c r="D17" s="112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11" t="s">
        <v>229</v>
      </c>
      <c r="AA17" s="111"/>
      <c r="AB17" s="111" t="s">
        <v>235</v>
      </c>
      <c r="AC17" s="112"/>
    </row>
    <row r="18" spans="2:29">
      <c r="B18" s="16"/>
      <c r="C18" s="111"/>
      <c r="D18" s="112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11" t="s">
        <v>230</v>
      </c>
      <c r="AA18" s="111"/>
      <c r="AB18" s="111" t="s">
        <v>236</v>
      </c>
      <c r="AC18" s="112"/>
    </row>
    <row r="19" spans="2:29">
      <c r="B19" s="17"/>
      <c r="C19" s="126"/>
      <c r="D19" s="127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11" t="s">
        <v>238</v>
      </c>
      <c r="AA19" s="111"/>
      <c r="AB19" s="111" t="s">
        <v>239</v>
      </c>
      <c r="AC19" s="112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111" t="s">
        <v>244</v>
      </c>
      <c r="AA20" s="111"/>
      <c r="AB20" s="111" t="s">
        <v>245</v>
      </c>
      <c r="AC20" s="112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13" t="s">
        <v>20</v>
      </c>
      <c r="C22" s="114"/>
      <c r="D22" s="115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1" t="s">
        <v>132</v>
      </c>
      <c r="D23" s="112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111">
        <v>1969</v>
      </c>
      <c r="D24" s="112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1"/>
      <c r="D25" s="112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24">
        <f>'Financial Model'!T68</f>
        <v>2392.9</v>
      </c>
      <c r="D26" s="125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1"/>
      <c r="D27" s="112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261</v>
      </c>
      <c r="C28" s="111"/>
      <c r="D28" s="112"/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262</v>
      </c>
      <c r="C29" s="130">
        <f>'Order &amp; Backlog'!S21</f>
        <v>312</v>
      </c>
      <c r="D29" s="112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111">
        <f>'Financial Model'!T43</f>
        <v>32</v>
      </c>
      <c r="D30" s="112"/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B31" s="10"/>
      <c r="C31" s="111"/>
      <c r="D31" s="112"/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111"/>
      <c r="D32" s="112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49</v>
      </c>
      <c r="D33" s="32">
        <v>44777</v>
      </c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18" t="s">
        <v>31</v>
      </c>
      <c r="D34" s="119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B37" s="113" t="s">
        <v>25</v>
      </c>
      <c r="C37" s="114"/>
      <c r="D37" s="115"/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13" t="s">
        <v>158</v>
      </c>
      <c r="U37" s="114"/>
      <c r="V37" s="114"/>
      <c r="W37" s="115"/>
    </row>
    <row r="38" spans="2:23">
      <c r="B38" s="10" t="s">
        <v>26</v>
      </c>
      <c r="C38" s="120">
        <f>C6/'Financial Model'!T122</f>
        <v>2.4165314860584122</v>
      </c>
      <c r="D38" s="121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0" t="s">
        <v>27</v>
      </c>
      <c r="C39" s="120">
        <f>C6/'Financial Model'!AE9</f>
        <v>2.2515010006671113E-3</v>
      </c>
      <c r="D39" s="121"/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16">
        <f>C6/'Financial Model'!AE26</f>
        <v>-155.32248322147649</v>
      </c>
      <c r="D40" s="117"/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13" t="s">
        <v>247</v>
      </c>
      <c r="C43" s="114"/>
      <c r="D43" s="115"/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B44" s="107" t="s">
        <v>248</v>
      </c>
      <c r="C44" s="108"/>
      <c r="D44" s="51" t="s">
        <v>31</v>
      </c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107" t="s">
        <v>249</v>
      </c>
      <c r="C45" s="108"/>
      <c r="D45" s="51" t="s">
        <v>31</v>
      </c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B46" s="107"/>
      <c r="C46" s="108"/>
      <c r="D46" s="89" t="s">
        <v>31</v>
      </c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107"/>
      <c r="C47" s="108"/>
      <c r="D47" s="89" t="s">
        <v>31</v>
      </c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09"/>
      <c r="C48" s="110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9" r:id="rId1" xr:uid="{0E1650AB-35EE-47C2-9B99-22A7BB88CC6F}"/>
    <hyperlink ref="H13" r:id="rId2" xr:uid="{64917365-2EAB-45F1-BFD3-E1E4F5A494BB}"/>
    <hyperlink ref="C34:D34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E46" activePane="bottomRight" state="frozen"/>
      <selection pane="topRight" activeCell="C1" sqref="C1"/>
      <selection pane="bottomLeft" activeCell="A4" sqref="A4"/>
      <selection pane="bottomRight" activeCell="T38" sqref="T3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256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D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257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D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258</v>
      </c>
      <c r="C145" s="14" t="s">
        <v>186</v>
      </c>
      <c r="D145" s="14" t="s">
        <v>186</v>
      </c>
      <c r="E145" s="14" t="s">
        <v>186</v>
      </c>
      <c r="F145" s="25">
        <f t="shared" ref="F145:S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D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259</v>
      </c>
      <c r="C146" s="14" t="s">
        <v>186</v>
      </c>
      <c r="D146" s="14" t="s">
        <v>186</v>
      </c>
      <c r="E146" s="14" t="s">
        <v>186</v>
      </c>
      <c r="F146" s="25">
        <f t="shared" ref="F146:S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D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260</v>
      </c>
      <c r="C147" s="14" t="s">
        <v>186</v>
      </c>
      <c r="D147" s="14" t="s">
        <v>186</v>
      </c>
      <c r="E147" s="14" t="s">
        <v>186</v>
      </c>
      <c r="F147" s="25">
        <f t="shared" ref="F147:S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D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G37" sqref="G37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2022-10-24T22:20:46Z</dcterms:modified>
</cp:coreProperties>
</file>