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AC67880-C8B2-45F1-9234-38DCD527C17C}" xr6:coauthVersionLast="36" xr6:coauthVersionMax="47" xr10:uidLastSave="{00000000-0000-0000-0000-000000000000}"/>
  <bookViews>
    <workbookView xWindow="0" yWindow="495" windowWidth="28800" windowHeight="18135" xr2:uid="{40B1BB27-4A71-445F-B4C8-16566CF261B2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1" l="1"/>
  <c r="V9" i="1"/>
  <c r="V6" i="1"/>
  <c r="C11" i="1" l="1"/>
  <c r="C8" i="1"/>
  <c r="C12" i="1" s="1"/>
</calcChain>
</file>

<file path=xl/sharedStrings.xml><?xml version="1.0" encoding="utf-8"?>
<sst xmlns="http://schemas.openxmlformats.org/spreadsheetml/2006/main" count="200" uniqueCount="51">
  <si>
    <t>£IAG</t>
  </si>
  <si>
    <t>International Consolidated Airlines Group S.A.,</t>
  </si>
  <si>
    <t>Stock Snapshot</t>
  </si>
  <si>
    <t>Shares</t>
  </si>
  <si>
    <t>Price</t>
  </si>
  <si>
    <t>MC</t>
  </si>
  <si>
    <t>Cash</t>
  </si>
  <si>
    <t>Debt</t>
  </si>
  <si>
    <t>Net Cash</t>
  </si>
  <si>
    <t>EV</t>
  </si>
  <si>
    <t>H121</t>
  </si>
  <si>
    <t>H221</t>
  </si>
  <si>
    <t>H122</t>
  </si>
  <si>
    <t>H222</t>
  </si>
  <si>
    <t>FY20</t>
  </si>
  <si>
    <t>FY21</t>
  </si>
  <si>
    <t>FY22</t>
  </si>
  <si>
    <t>Management</t>
  </si>
  <si>
    <t>CEO</t>
  </si>
  <si>
    <t>CFO</t>
  </si>
  <si>
    <t>Key Events</t>
  </si>
  <si>
    <t>Airline Profile</t>
  </si>
  <si>
    <t>Aircraft</t>
  </si>
  <si>
    <t>Orders</t>
  </si>
  <si>
    <t>Destinations</t>
  </si>
  <si>
    <t>(EUR millions)</t>
  </si>
  <si>
    <t>IAG could attempt to buy rivals EasyJet or Portgual's TAP as per report from The Times</t>
  </si>
  <si>
    <t>Shares in EZJ jumped 7-9%</t>
  </si>
  <si>
    <t>Luis Gallego</t>
  </si>
  <si>
    <t>Company Profile</t>
  </si>
  <si>
    <t>HQ</t>
  </si>
  <si>
    <t>Founded</t>
  </si>
  <si>
    <t>Update</t>
  </si>
  <si>
    <t>IR</t>
  </si>
  <si>
    <t>Link</t>
  </si>
  <si>
    <t>London/Madrid</t>
  </si>
  <si>
    <t>IPO</t>
  </si>
  <si>
    <t>Airlines</t>
  </si>
  <si>
    <t>Aer Lingus</t>
  </si>
  <si>
    <t>British Airways</t>
  </si>
  <si>
    <t>Iberia</t>
  </si>
  <si>
    <t>Level</t>
  </si>
  <si>
    <t>Vueling</t>
  </si>
  <si>
    <t>IAG Loyalty</t>
  </si>
  <si>
    <t>IAG Cargo</t>
  </si>
  <si>
    <t>IAG GBS</t>
  </si>
  <si>
    <t>12.2,7.1</t>
  </si>
  <si>
    <t>BA</t>
  </si>
  <si>
    <t>BA Cityflyer</t>
  </si>
  <si>
    <t>9.3,12.8</t>
  </si>
  <si>
    <t>Average Fleet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</si>
</sst>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0" borderId="0" xfId="0" applyFont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1" fillId="0" borderId="0" xfId="0" applyNumberFormat="1" applyFont="1" applyBorder="1"/>
    <xf numFmtId="0" fontId="4" fillId="0" borderId="0" xfId="0" applyFont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7" fontId="2" fillId="2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0" fontId="1" fillId="4" borderId="0" xfId="0" applyFont="1" applyFill="1" applyBorder="1" applyAlignment="1">
      <alignment horizontal="left" indent="1"/>
    </xf>
    <xf numFmtId="17" fontId="1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2" fillId="2" borderId="9" xfId="0" applyFont="1" applyFill="1" applyBorder="1"/>
    <xf numFmtId="0" fontId="2" fillId="2" borderId="10" xfId="0" applyFont="1" applyFill="1" applyBorder="1"/>
    <xf numFmtId="0" fontId="1" fillId="2" borderId="0" xfId="0" applyFont="1" applyFill="1" applyBorder="1"/>
    <xf numFmtId="164" fontId="1" fillId="4" borderId="11" xfId="0" applyNumberFormat="1" applyFont="1" applyFill="1" applyBorder="1"/>
    <xf numFmtId="0" fontId="7" fillId="4" borderId="5" xfId="0" applyFont="1" applyFill="1" applyBorder="1"/>
    <xf numFmtId="0" fontId="8" fillId="2" borderId="0" xfId="0" applyFont="1" applyFill="1" applyBorder="1"/>
    <xf numFmtId="0" fontId="7" fillId="2" borderId="4" xfId="0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1</xdr:row>
      <xdr:rowOff>0</xdr:rowOff>
    </xdr:from>
    <xdr:to>
      <xdr:col>8</xdr:col>
      <xdr:colOff>476251</xdr:colOff>
      <xdr:row>2</xdr:row>
      <xdr:rowOff>127787</xdr:rowOff>
    </xdr:to>
    <xdr:pic>
      <xdr:nvPicPr>
        <xdr:cNvPr id="4" name="Picture 3" descr="International Airlines Group wiki | TheReaderWiki">
          <a:extLst>
            <a:ext uri="{FF2B5EF4-FFF2-40B4-BE49-F238E27FC236}">
              <a16:creationId xmlns:a16="http://schemas.microsoft.com/office/drawing/2014/main" id="{CD95369D-98C1-4B61-821F-629070F7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1" y="161925"/>
          <a:ext cx="1657350" cy="318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se.co.uk/news/press-iag-may-try-to-buy-airlines-easyjet-and-portugals-tap-times-hxj37h2qskef66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FB0B-EB94-4ABB-93B3-9D10909614F2}">
  <dimension ref="A2:Z32"/>
  <sheetViews>
    <sheetView tabSelected="1" workbookViewId="0">
      <selection activeCell="T8" sqref="T8"/>
    </sheetView>
  </sheetViews>
  <sheetFormatPr defaultColWidth="9.140625" defaultRowHeight="12.75" x14ac:dyDescent="0.2"/>
  <cols>
    <col min="1" max="16384" width="9.140625" style="1"/>
  </cols>
  <sheetData>
    <row r="2" spans="1:26" ht="15" x14ac:dyDescent="0.25">
      <c r="B2" s="3" t="s">
        <v>0</v>
      </c>
      <c r="H2"/>
    </row>
    <row r="3" spans="1:26" x14ac:dyDescent="0.2">
      <c r="B3" s="2" t="s">
        <v>1</v>
      </c>
    </row>
    <row r="5" spans="1:26" x14ac:dyDescent="0.2">
      <c r="B5" s="32" t="s">
        <v>2</v>
      </c>
      <c r="C5" s="33"/>
      <c r="D5" s="34"/>
      <c r="F5" s="32" t="s">
        <v>20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  <c r="T5" s="32" t="s">
        <v>37</v>
      </c>
      <c r="U5" s="33"/>
      <c r="V5" s="34"/>
      <c r="Y5" s="49" t="s">
        <v>46</v>
      </c>
      <c r="Z5" s="1" t="s">
        <v>38</v>
      </c>
    </row>
    <row r="6" spans="1:26" x14ac:dyDescent="0.2">
      <c r="B6" s="4" t="s">
        <v>4</v>
      </c>
      <c r="C6" s="5">
        <v>1.1198999999999999</v>
      </c>
      <c r="D6" s="6"/>
      <c r="F6" s="22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  <c r="T6" s="4" t="s">
        <v>38</v>
      </c>
      <c r="U6" s="52"/>
      <c r="V6" s="17">
        <f>12.2+7.1</f>
        <v>19.299999999999997</v>
      </c>
      <c r="Y6" s="49">
        <v>13.5</v>
      </c>
      <c r="Z6" s="1" t="s">
        <v>47</v>
      </c>
    </row>
    <row r="7" spans="1:26" x14ac:dyDescent="0.2">
      <c r="B7" s="4" t="s">
        <v>3</v>
      </c>
      <c r="C7" s="14">
        <v>4950</v>
      </c>
      <c r="D7" s="6"/>
      <c r="F7" s="24">
        <v>44865</v>
      </c>
      <c r="G7" s="25" t="s">
        <v>26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T7" s="4" t="s">
        <v>39</v>
      </c>
      <c r="U7" s="52"/>
      <c r="V7" s="17">
        <v>13.5</v>
      </c>
      <c r="Y7" s="49">
        <v>11.1</v>
      </c>
      <c r="Z7" s="1" t="s">
        <v>48</v>
      </c>
    </row>
    <row r="8" spans="1:26" x14ac:dyDescent="0.2">
      <c r="B8" s="4" t="s">
        <v>5</v>
      </c>
      <c r="C8" s="9">
        <f>C6*C7</f>
        <v>5543.5049999999992</v>
      </c>
      <c r="D8" s="6"/>
      <c r="F8" s="22"/>
      <c r="G8" s="26" t="s">
        <v>27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7"/>
      <c r="T8" s="56" t="s">
        <v>48</v>
      </c>
      <c r="U8" s="55"/>
      <c r="V8" s="54">
        <v>11.1</v>
      </c>
      <c r="Y8" s="49" t="s">
        <v>49</v>
      </c>
      <c r="Z8" s="1" t="s">
        <v>40</v>
      </c>
    </row>
    <row r="9" spans="1:26" x14ac:dyDescent="0.2">
      <c r="B9" s="4" t="s">
        <v>6</v>
      </c>
      <c r="C9" s="9">
        <v>0</v>
      </c>
      <c r="D9" s="6"/>
      <c r="F9" s="2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T9" s="4" t="s">
        <v>40</v>
      </c>
      <c r="U9" s="52"/>
      <c r="V9" s="17">
        <f>9.3+12.8</f>
        <v>22.1</v>
      </c>
      <c r="Y9" s="1">
        <v>4.4000000000000004</v>
      </c>
      <c r="Z9" s="1" t="s">
        <v>41</v>
      </c>
    </row>
    <row r="10" spans="1:26" x14ac:dyDescent="0.2">
      <c r="B10" s="4" t="s">
        <v>7</v>
      </c>
      <c r="C10" s="9">
        <v>0</v>
      </c>
      <c r="D10" s="6"/>
      <c r="F10" s="2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/>
      <c r="T10" s="4" t="s">
        <v>41</v>
      </c>
      <c r="U10" s="52"/>
      <c r="V10" s="17">
        <v>4.4000000000000004</v>
      </c>
      <c r="Y10" s="1">
        <v>9</v>
      </c>
      <c r="Z10" s="1" t="s">
        <v>42</v>
      </c>
    </row>
    <row r="11" spans="1:26" x14ac:dyDescent="0.2">
      <c r="B11" s="4" t="s">
        <v>8</v>
      </c>
      <c r="C11" s="9">
        <f>C9-C10</f>
        <v>0</v>
      </c>
      <c r="D11" s="6"/>
      <c r="F11" s="2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T11" s="4" t="s">
        <v>42</v>
      </c>
      <c r="U11" s="52"/>
      <c r="V11" s="17">
        <v>9</v>
      </c>
    </row>
    <row r="12" spans="1:26" x14ac:dyDescent="0.2">
      <c r="B12" s="7" t="s">
        <v>9</v>
      </c>
      <c r="C12" s="10">
        <f>C8-C11</f>
        <v>5543.5049999999992</v>
      </c>
      <c r="D12" s="8"/>
      <c r="F12" s="2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/>
      <c r="T12" s="50" t="s">
        <v>50</v>
      </c>
      <c r="U12" s="51"/>
      <c r="V12" s="53">
        <f>AVERAGE(V6:V11)</f>
        <v>13.233333333333334</v>
      </c>
    </row>
    <row r="13" spans="1:26" x14ac:dyDescent="0.2">
      <c r="F13" s="2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T13" s="46"/>
      <c r="U13" s="5"/>
      <c r="V13" s="6"/>
    </row>
    <row r="14" spans="1:26" x14ac:dyDescent="0.2">
      <c r="F14" s="2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/>
      <c r="T14" s="46" t="s">
        <v>43</v>
      </c>
      <c r="U14" s="5"/>
      <c r="V14" s="6"/>
    </row>
    <row r="15" spans="1:26" x14ac:dyDescent="0.2">
      <c r="B15" s="32" t="s">
        <v>17</v>
      </c>
      <c r="C15" s="33"/>
      <c r="D15" s="34"/>
      <c r="F15" s="2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T15" s="46" t="s">
        <v>44</v>
      </c>
      <c r="U15" s="5"/>
      <c r="V15" s="6"/>
    </row>
    <row r="16" spans="1:26" x14ac:dyDescent="0.2">
      <c r="A16" s="27">
        <v>44075</v>
      </c>
      <c r="B16" s="28" t="s">
        <v>18</v>
      </c>
      <c r="C16" s="39" t="s">
        <v>28</v>
      </c>
      <c r="D16" s="40"/>
      <c r="F16" s="2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/>
      <c r="T16" s="47" t="s">
        <v>45</v>
      </c>
      <c r="U16" s="48"/>
      <c r="V16" s="8"/>
    </row>
    <row r="17" spans="2:18" x14ac:dyDescent="0.2">
      <c r="B17" s="28" t="s">
        <v>19</v>
      </c>
      <c r="C17" s="39"/>
      <c r="D17" s="40"/>
      <c r="F17" s="2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</row>
    <row r="18" spans="2:18" x14ac:dyDescent="0.2">
      <c r="B18" s="29"/>
      <c r="C18" s="41"/>
      <c r="D18" s="42"/>
      <c r="F18" s="2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</row>
    <row r="19" spans="2:18" x14ac:dyDescent="0.2">
      <c r="F19" s="2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</row>
    <row r="20" spans="2:18" x14ac:dyDescent="0.2">
      <c r="B20" s="32" t="s">
        <v>21</v>
      </c>
      <c r="C20" s="33"/>
      <c r="D20" s="34"/>
      <c r="F20" s="2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/>
    </row>
    <row r="21" spans="2:18" x14ac:dyDescent="0.2">
      <c r="B21" s="35" t="s">
        <v>22</v>
      </c>
      <c r="C21" s="36"/>
      <c r="D21" s="12"/>
      <c r="F21" s="2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</row>
    <row r="22" spans="2:18" x14ac:dyDescent="0.2">
      <c r="B22" s="35" t="s">
        <v>23</v>
      </c>
      <c r="C22" s="36"/>
      <c r="D22" s="12"/>
      <c r="F22" s="2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/>
    </row>
    <row r="23" spans="2:18" x14ac:dyDescent="0.2">
      <c r="B23" s="37" t="s">
        <v>24</v>
      </c>
      <c r="C23" s="38"/>
      <c r="D23" s="13"/>
      <c r="F23" s="23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6" spans="2:18" x14ac:dyDescent="0.2">
      <c r="B26" s="32" t="s">
        <v>29</v>
      </c>
      <c r="C26" s="33"/>
      <c r="D26" s="34"/>
    </row>
    <row r="27" spans="2:18" x14ac:dyDescent="0.2">
      <c r="B27" s="20" t="s">
        <v>30</v>
      </c>
      <c r="C27" s="45" t="s">
        <v>35</v>
      </c>
      <c r="D27" s="40"/>
    </row>
    <row r="28" spans="2:18" x14ac:dyDescent="0.2">
      <c r="B28" s="20" t="s">
        <v>31</v>
      </c>
      <c r="C28" s="45">
        <v>2011</v>
      </c>
      <c r="D28" s="40"/>
    </row>
    <row r="29" spans="2:18" x14ac:dyDescent="0.2">
      <c r="B29" s="20" t="s">
        <v>36</v>
      </c>
      <c r="C29" s="45">
        <v>2011</v>
      </c>
      <c r="D29" s="40"/>
    </row>
    <row r="30" spans="2:18" x14ac:dyDescent="0.2">
      <c r="B30" s="20"/>
      <c r="C30" s="45"/>
      <c r="D30" s="40"/>
    </row>
    <row r="31" spans="2:18" x14ac:dyDescent="0.2">
      <c r="B31" s="20" t="s">
        <v>32</v>
      </c>
      <c r="C31" s="30"/>
      <c r="D31" s="31"/>
    </row>
    <row r="32" spans="2:18" x14ac:dyDescent="0.2">
      <c r="B32" s="21" t="s">
        <v>33</v>
      </c>
      <c r="C32" s="43" t="s">
        <v>34</v>
      </c>
      <c r="D32" s="44"/>
    </row>
  </sheetData>
  <mergeCells count="18">
    <mergeCell ref="T5:V5"/>
    <mergeCell ref="T12:U12"/>
    <mergeCell ref="C32:D32"/>
    <mergeCell ref="B26:D26"/>
    <mergeCell ref="C27:D27"/>
    <mergeCell ref="C28:D28"/>
    <mergeCell ref="C29:D29"/>
    <mergeCell ref="C30:D30"/>
    <mergeCell ref="F5:R5"/>
    <mergeCell ref="B20:D20"/>
    <mergeCell ref="B21:C21"/>
    <mergeCell ref="B22:C22"/>
    <mergeCell ref="B23:C23"/>
    <mergeCell ref="B5:D5"/>
    <mergeCell ref="B15:D15"/>
    <mergeCell ref="C16:D16"/>
    <mergeCell ref="C17:D17"/>
    <mergeCell ref="C18:D18"/>
  </mergeCells>
  <hyperlinks>
    <hyperlink ref="G7" r:id="rId1" xr:uid="{365A7244-0133-4E37-95EE-3E2F9E6F2AA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3C0-5504-4D45-BD51-07637125B415}">
  <dimension ref="A1:M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" sqref="J11"/>
    </sheetView>
  </sheetViews>
  <sheetFormatPr defaultColWidth="9.140625" defaultRowHeight="12.75" x14ac:dyDescent="0.2"/>
  <cols>
    <col min="1" max="1" width="9.140625" style="1"/>
    <col min="2" max="2" width="10.28515625" style="1" bestFit="1" customWidth="1"/>
    <col min="3" max="16384" width="9.140625" style="1"/>
  </cols>
  <sheetData>
    <row r="1" spans="1:13" s="11" customFormat="1" x14ac:dyDescent="0.2">
      <c r="A1" s="1"/>
      <c r="B1" s="15" t="s">
        <v>25</v>
      </c>
      <c r="D1" s="11" t="s">
        <v>10</v>
      </c>
      <c r="E1" s="11" t="s">
        <v>11</v>
      </c>
      <c r="F1" s="11" t="s">
        <v>12</v>
      </c>
      <c r="G1" s="11" t="s">
        <v>13</v>
      </c>
      <c r="K1" s="11" t="s">
        <v>14</v>
      </c>
      <c r="L1" s="11" t="s">
        <v>15</v>
      </c>
      <c r="M1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C24F-C097-462B-9E19-C31322835C39}">
  <dimension ref="A1"/>
  <sheetViews>
    <sheetView workbookViewId="0">
      <selection activeCell="E11" sqref="E11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2022-06-11T21:36:26Z</dcterms:created>
  <dcterms:modified xsi:type="dcterms:W3CDTF">2022-11-10T11:15:25Z</dcterms:modified>
</cp:coreProperties>
</file>