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A4EDDAB4-DF32-4104-A1C7-3523004DDEA1}" xr6:coauthVersionLast="36" xr6:coauthVersionMax="47" xr10:uidLastSave="{00000000-0000-0000-0000-000000000000}"/>
  <bookViews>
    <workbookView xWindow="1500" yWindow="540" windowWidth="30285" windowHeight="1885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F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W17" i="1" l="1"/>
  <c r="AC17" i="1"/>
  <c r="AG17" i="1" l="1"/>
  <c r="V17" i="1" l="1"/>
  <c r="AL17" i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  <c r="H41" i="1"/>
  <c r="I41" i="1" l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<sst xmlns="http://schemas.openxmlformats.org/spreadsheetml/2006/main" count="1680" uniqueCount="1020">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</sst>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10.33</v>
          </cell>
        </row>
        <row r="8">
          <cell r="C8">
            <v>4693.1462600000004</v>
          </cell>
        </row>
        <row r="11">
          <cell r="C11">
            <v>180.2700000000001</v>
          </cell>
        </row>
        <row r="12">
          <cell r="C12">
            <v>4512.87626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31.197728787313238</v>
          </cell>
        </row>
        <row r="35">
          <cell r="C35">
            <v>33.116816280333616</v>
          </cell>
        </row>
        <row r="36">
          <cell r="C36">
            <v>5.8865441622757919E-2</v>
          </cell>
        </row>
        <row r="37">
          <cell r="C37">
            <v>2.7386736703304329</v>
          </cell>
        </row>
        <row r="41">
          <cell r="C41">
            <v>13.355152807865343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1.206</v>
          </cell>
        </row>
        <row r="8">
          <cell r="C8">
            <v>98.746160831999987</v>
          </cell>
        </row>
        <row r="11">
          <cell r="C11">
            <v>-32.79999999999999</v>
          </cell>
        </row>
        <row r="12">
          <cell r="C12">
            <v>131.54616083199997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16.4432701039999</v>
          </cell>
        </row>
        <row r="35">
          <cell r="C35">
            <v>0.15074999999999913</v>
          </cell>
        </row>
        <row r="37">
          <cell r="C37">
            <v>1.1385687625057996</v>
          </cell>
        </row>
        <row r="38">
          <cell r="C38">
            <v>1.4467338886453514E-2</v>
          </cell>
        </row>
        <row r="39">
          <cell r="C39">
            <v>-2.7403322639335199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opLeftCell="A52"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T40" sqref="A40:XFD40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15.048758842423034</v>
      </c>
      <c r="S1" s="98">
        <f>AVERAGE(S3:S16)</f>
        <v>13.468153081434059</v>
      </c>
      <c r="T1" s="98">
        <f>AVERAGE(T3:T17)</f>
        <v>2.7940133207630971</v>
      </c>
      <c r="U1" s="111">
        <f t="shared" ref="U1:AB1" si="0">AVERAGE(U3:U16)</f>
        <v>3.5457252607052167E-2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0.46687164056022418</v>
      </c>
      <c r="AA1" s="88">
        <f t="shared" si="0"/>
        <v>4.5008799609012433E-2</v>
      </c>
      <c r="AB1" s="88">
        <f t="shared" si="0"/>
        <v>2.7346086563079509E-2</v>
      </c>
      <c r="AC1" s="88">
        <f>AVERAGE(AC3:AC17)</f>
        <v>0.23796503658582363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668.27272727272725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26.576000000000001</v>
      </c>
      <c r="G4" s="49">
        <f>[2]Main!$C$8*$E$52</f>
        <v>10303.196287999999</v>
      </c>
      <c r="H4" s="49">
        <f>[2]Main!$C$11*$E$52</f>
        <v>-3732.828</v>
      </c>
      <c r="I4" s="49">
        <f>[2]Main!$C$12*$E$52</f>
        <v>14036.024287999999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Model'!$AA$22*E52</f>
        <v>1109.5207999999991</v>
      </c>
      <c r="P4" s="56">
        <f>'[2]Financial Model'!$Z$22*$E$52</f>
        <v>326.27920000000114</v>
      </c>
      <c r="Q4" s="56">
        <f>'[2]Financial Model'!$Y$22*$E$52</f>
        <v>543.55920000000015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[2]Main!$C$26*E52</f>
        <v>1873.116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8.2640000000000011</v>
      </c>
      <c r="G8" s="49">
        <f>[6]Main!$C$8*E52</f>
        <v>3754.5170080000007</v>
      </c>
      <c r="H8" s="49">
        <f>[6]Main!$C$11*$E$52</f>
        <v>144.21600000000009</v>
      </c>
      <c r="I8" s="49">
        <f>[6]Main!$C$12*$E$52</f>
        <v>3610.3010080000004</v>
      </c>
      <c r="J8" s="4" t="str">
        <f>[6]Main!$C$29</f>
        <v>FQ223</v>
      </c>
      <c r="K8" s="85">
        <f>[6]Main!$D$29</f>
        <v>44868</v>
      </c>
      <c r="L8" s="50">
        <f>[6]Main!$C$34</f>
        <v>31.197728787313238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33.116816280333616</v>
      </c>
      <c r="S8" s="52">
        <f>[6]Main!$C$41</f>
        <v>13.355152807865343</v>
      </c>
      <c r="T8" s="52">
        <f>[6]Main!$C$37</f>
        <v>2.7386736703304329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864.33600000000013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1.206</v>
      </c>
      <c r="G15" s="49">
        <f>[13]Main!$C$8</f>
        <v>98.746160831999987</v>
      </c>
      <c r="H15" s="49">
        <f>[13]Main!$C$11</f>
        <v>-32.79999999999999</v>
      </c>
      <c r="I15" s="49">
        <f>[13]Main!$C$12</f>
        <v>131.54616083199997</v>
      </c>
      <c r="J15" s="4" t="str">
        <f>[13]Main!$C$29</f>
        <v>H123</v>
      </c>
      <c r="K15" s="85">
        <f>[13]Main!$D$29</f>
        <v>44953</v>
      </c>
      <c r="L15" s="50">
        <f>[13]Main!$C$34</f>
        <v>16.4432701039999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0.15074999999999913</v>
      </c>
      <c r="S15" s="51">
        <f>[13]Main!$C$39</f>
        <v>-2.7403322639335199</v>
      </c>
      <c r="T15" s="51">
        <f>[13]Main!$C$37</f>
        <v>1.1385687625057996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0" x14ac:dyDescent="0.2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40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0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0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0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0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0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0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0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0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0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0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0" x14ac:dyDescent="0.2">
      <c r="G29" s="56"/>
      <c r="H29" s="56"/>
      <c r="I29" s="1"/>
      <c r="J29" s="1"/>
      <c r="K29" s="1"/>
      <c r="L29" s="56"/>
      <c r="M29" s="56"/>
      <c r="N29" s="56"/>
    </row>
    <row r="30" spans="2:40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0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0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2023-02-02T16:07:02Z</dcterms:modified>
</cp:coreProperties>
</file>