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D80F32E-301B-4075-BC24-6149F565A7E3}" xr6:coauthVersionLast="36" xr6:coauthVersionMax="36" xr10:uidLastSave="{00000000-0000-0000-0000-000000000000}"/>
  <bookViews>
    <workbookView xWindow="0" yWindow="0" windowWidth="28800" windowHeight="12225" xr2:uid="{7A999692-C6C4-4F97-8931-23E590A5D76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2" l="1"/>
  <c r="T18" i="2"/>
  <c r="U18" i="2"/>
  <c r="T6" i="2"/>
  <c r="T12" i="2" s="1"/>
  <c r="U6" i="2"/>
  <c r="U12" i="2" s="1"/>
  <c r="U26" i="2"/>
  <c r="T19" i="2" l="1"/>
  <c r="T30" i="2"/>
  <c r="U19" i="2"/>
  <c r="U30" i="2"/>
  <c r="T29" i="2"/>
  <c r="U21" i="2" l="1"/>
  <c r="U31" i="2" s="1"/>
  <c r="U32" i="2"/>
  <c r="T32" i="2"/>
  <c r="T21" i="2"/>
  <c r="T31" i="2" s="1"/>
  <c r="C12" i="1" l="1"/>
  <c r="C11" i="1"/>
  <c r="C8" i="1"/>
</calcChain>
</file>

<file path=xl/sharedStrings.xml><?xml version="1.0" encoding="utf-8"?>
<sst xmlns="http://schemas.openxmlformats.org/spreadsheetml/2006/main" count="93" uniqueCount="89">
  <si>
    <t>€AIR</t>
  </si>
  <si>
    <t>Airbus SE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</si>
  <si>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</si>
  <si>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</si>
  <si>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</si>
  <si>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</si>
  <si>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</si>
  <si>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</si>
  <si>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</si>
  <si>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</si>
  <si>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</si>
  <si>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</si>
  <si>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</si>
  <si>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</si>
  <si>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Update</t>
  </si>
  <si>
    <t>IR</t>
  </si>
  <si>
    <t>Key Metrics</t>
  </si>
  <si>
    <t>P/B</t>
  </si>
  <si>
    <t>P/S</t>
  </si>
  <si>
    <t>P/E</t>
  </si>
  <si>
    <t>Key Events</t>
  </si>
  <si>
    <t>Products</t>
  </si>
  <si>
    <t>CEO</t>
  </si>
  <si>
    <t>CFO</t>
  </si>
  <si>
    <t>COO</t>
  </si>
  <si>
    <t>Guillaume Faury</t>
  </si>
  <si>
    <t>Dominik Asam</t>
  </si>
  <si>
    <t>Alberto Guiterez</t>
  </si>
  <si>
    <t>CTO</t>
  </si>
  <si>
    <t>Sabine Klauke</t>
  </si>
  <si>
    <t>Helene Gorgeu</t>
  </si>
  <si>
    <t>Leiden, Netherlands</t>
  </si>
  <si>
    <t>Aircraft</t>
  </si>
  <si>
    <t>Space</t>
  </si>
  <si>
    <t>Defence</t>
  </si>
  <si>
    <t>Link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</si>
  <si>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</si>
  <si>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</si>
  <si>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</si>
  <si>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</si>
  <si>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</si>
  <si>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</si>
  <si>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</si>
  <si>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</si>
  <si>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</si>
  <si>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</si>
  <si>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</si>
  <si>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</si>
  <si>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</si>
  <si>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</si>
  <si>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</si>
  <si>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</si>
  <si>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</si>
  <si>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</si>
  <si>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</si>
  <si>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</si>
  <si>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</si>
  <si>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</si>
  <si>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</si>
  <si>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</si>
  <si>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</si>
  <si>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</si>
  <si>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</si>
  <si>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</si>
  <si>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Gross Margin</t>
  </si>
  <si>
    <t>CoS</t>
  </si>
  <si>
    <t>Administrative</t>
  </si>
  <si>
    <t>Selling</t>
  </si>
  <si>
    <t>R&amp;D</t>
  </si>
  <si>
    <t>Other Income</t>
  </si>
  <si>
    <t>Other Expenses</t>
  </si>
  <si>
    <t>Other Investment Income</t>
  </si>
  <si>
    <t>Pretax Income</t>
  </si>
  <si>
    <t>Operating Income</t>
  </si>
  <si>
    <t>(EUR Millions)</t>
  </si>
  <si>
    <t>Revenue Y/Y</t>
  </si>
  <si>
    <t>Revenue H/H</t>
  </si>
  <si>
    <t>Equity Method Investing</t>
  </si>
  <si>
    <t>Interest Income</t>
  </si>
  <si>
    <t>Interest Expense</t>
  </si>
  <si>
    <t>Other Financial</t>
  </si>
  <si>
    <t>Taxes</t>
  </si>
  <si>
    <t>Net Income</t>
  </si>
  <si>
    <t>EPS</t>
  </si>
  <si>
    <t>Operating Margin</t>
  </si>
  <si>
    <t>Net Margin</t>
  </si>
  <si>
    <t>Total Financial</t>
  </si>
  <si>
    <t>Balance Sheet</t>
  </si>
  <si>
    <t>Airbus starts A321 production in Tianjin,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</si>
</sst>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3" fillId="4" borderId="4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8" fillId="0" borderId="0" xfId="0" applyNumberFormat="1" applyFont="1"/>
    <xf numFmtId="164" fontId="3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9" fillId="0" borderId="0" xfId="0" applyFont="1"/>
    <xf numFmtId="0" fontId="8" fillId="0" borderId="0" xfId="0" applyFont="1"/>
    <xf numFmtId="164" fontId="1" fillId="0" borderId="0" xfId="0" applyNumberFormat="1" applyFont="1"/>
    <xf numFmtId="0" fontId="5" fillId="0" borderId="0" xfId="1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3" fontId="9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wrapText="1"/>
    </xf>
    <xf numFmtId="9" fontId="3" fillId="0" borderId="0" xfId="0" applyNumberFormat="1" applyFont="1"/>
    <xf numFmtId="3" fontId="1" fillId="0" borderId="0" xfId="0" applyNumberFormat="1" applyFont="1"/>
    <xf numFmtId="0" fontId="10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  <xf numFmtId="0" fontId="5" fillId="4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1</xdr:row>
      <xdr:rowOff>28575</xdr:rowOff>
    </xdr:from>
    <xdr:to>
      <xdr:col>5</xdr:col>
      <xdr:colOff>133350</xdr:colOff>
      <xdr:row>2</xdr:row>
      <xdr:rowOff>136126</xdr:rowOff>
    </xdr:to>
    <xdr:pic>
      <xdr:nvPicPr>
        <xdr:cNvPr id="2" name="Picture 1" descr="File:Airbus Logo 2017.svg - Wikipedia">
          <a:extLst>
            <a:ext uri="{FF2B5EF4-FFF2-40B4-BE49-F238E27FC236}">
              <a16:creationId xmlns:a16="http://schemas.microsoft.com/office/drawing/2014/main" id="{F0B53330-5DE3-41A0-AF0C-D72C386B8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90500"/>
          <a:ext cx="1609725" cy="29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9525</xdr:rowOff>
    </xdr:from>
    <xdr:to>
      <xdr:col>21</xdr:col>
      <xdr:colOff>0</xdr:colOff>
      <xdr:row>62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8668BC-5215-4349-B78C-AE90BE118943}"/>
            </a:ext>
          </a:extLst>
        </xdr:cNvPr>
        <xdr:cNvCxnSpPr/>
      </xdr:nvCxnSpPr>
      <xdr:spPr>
        <a:xfrm>
          <a:off x="13315950" y="9525"/>
          <a:ext cx="0" cy="10039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0</xdr:row>
      <xdr:rowOff>0</xdr:rowOff>
    </xdr:from>
    <xdr:to>
      <xdr:col>10</xdr:col>
      <xdr:colOff>19050</xdr:colOff>
      <xdr:row>62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9D77EAC-5AF2-4C15-8445-8F24CA721AF5}"/>
            </a:ext>
          </a:extLst>
        </xdr:cNvPr>
        <xdr:cNvCxnSpPr/>
      </xdr:nvCxnSpPr>
      <xdr:spPr>
        <a:xfrm>
          <a:off x="6629400" y="0"/>
          <a:ext cx="0" cy="10039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mpleflying.com/airbus-begins-a321-production-china/?utm_term=Autofeed&amp;utm_medium=Social&amp;utm_content=echo&amp;utm_source=LinkedIn" TargetMode="External"/><Relationship Id="rId1" Type="http://schemas.openxmlformats.org/officeDocument/2006/relationships/hyperlink" Target="https://www.airbus.com/en/investor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irbus.com/sites/g/files/jlcbta136/files/2022-02/Airbus%20FY%202021%20S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CE47-24E0-472A-A3E5-76E7FAE52578}">
  <dimension ref="B2:W36"/>
  <sheetViews>
    <sheetView tabSelected="1" workbookViewId="0">
      <selection activeCell="H6" sqref="H6"/>
    </sheetView>
  </sheetViews>
  <sheetFormatPr defaultRowHeight="12.75" x14ac:dyDescent="0.2"/>
  <cols>
    <col min="1" max="16384" width="9.140625" style="1"/>
  </cols>
  <sheetData>
    <row r="2" spans="2:23" ht="15" x14ac:dyDescent="0.25">
      <c r="B2" s="2" t="s">
        <v>0</v>
      </c>
      <c r="E2"/>
    </row>
    <row r="3" spans="2:23" x14ac:dyDescent="0.2">
      <c r="B3" s="3" t="s">
        <v>1</v>
      </c>
    </row>
    <row r="4" spans="2:23" x14ac:dyDescent="0.2">
      <c r="G4" s="45" t="s">
        <v>20</v>
      </c>
      <c r="H4" s="46"/>
      <c r="I4" s="46"/>
      <c r="J4" s="46"/>
      <c r="K4" s="46"/>
      <c r="L4" s="46"/>
      <c r="M4" s="46"/>
      <c r="N4" s="46"/>
      <c r="O4" s="46"/>
      <c r="P4" s="46"/>
      <c r="Q4" s="47"/>
      <c r="T4" s="45" t="s">
        <v>21</v>
      </c>
      <c r="U4" s="46"/>
      <c r="V4" s="46"/>
      <c r="W4" s="47"/>
    </row>
    <row r="5" spans="2:23" x14ac:dyDescent="0.2">
      <c r="B5" s="45" t="s">
        <v>2</v>
      </c>
      <c r="C5" s="46"/>
      <c r="D5" s="47"/>
      <c r="G5" s="17"/>
      <c r="H5" s="12"/>
      <c r="I5" s="12"/>
      <c r="J5" s="12"/>
      <c r="K5" s="12"/>
      <c r="L5" s="12"/>
      <c r="M5" s="12"/>
      <c r="N5" s="12"/>
      <c r="O5" s="12"/>
      <c r="P5" s="12"/>
      <c r="Q5" s="13"/>
      <c r="T5" s="21" t="s">
        <v>32</v>
      </c>
      <c r="U5" s="12"/>
      <c r="V5" s="12"/>
      <c r="W5" s="13"/>
    </row>
    <row r="6" spans="2:23" x14ac:dyDescent="0.2">
      <c r="B6" s="5" t="s">
        <v>3</v>
      </c>
      <c r="C6" s="4">
        <v>100.92</v>
      </c>
      <c r="D6" s="7"/>
      <c r="G6" s="54">
        <v>44866</v>
      </c>
      <c r="H6" s="55" t="s">
        <v>88</v>
      </c>
      <c r="I6" s="12"/>
      <c r="J6" s="12"/>
      <c r="K6" s="12"/>
      <c r="L6" s="12"/>
      <c r="M6" s="12"/>
      <c r="N6" s="12"/>
      <c r="O6" s="12"/>
      <c r="P6" s="12"/>
      <c r="Q6" s="13"/>
      <c r="T6" s="24"/>
      <c r="U6" s="12"/>
      <c r="V6" s="12"/>
      <c r="W6" s="13"/>
    </row>
    <row r="7" spans="2:23" x14ac:dyDescent="0.2">
      <c r="B7" s="5" t="s">
        <v>4</v>
      </c>
      <c r="C7" s="9">
        <v>787.49</v>
      </c>
      <c r="D7" s="7"/>
      <c r="G7" s="17"/>
      <c r="H7" s="12"/>
      <c r="I7" s="12"/>
      <c r="J7" s="12"/>
      <c r="K7" s="12"/>
      <c r="L7" s="12"/>
      <c r="M7" s="12"/>
      <c r="N7" s="12"/>
      <c r="O7" s="12"/>
      <c r="P7" s="12"/>
      <c r="Q7" s="13"/>
      <c r="T7" s="23"/>
      <c r="U7" s="12"/>
      <c r="V7" s="12"/>
      <c r="W7" s="13"/>
    </row>
    <row r="8" spans="2:23" x14ac:dyDescent="0.2">
      <c r="B8" s="5" t="s">
        <v>5</v>
      </c>
      <c r="C8" s="9">
        <f>C6*C7</f>
        <v>79473.4908</v>
      </c>
      <c r="D8" s="7"/>
      <c r="G8" s="17"/>
      <c r="H8" s="12"/>
      <c r="I8" s="12"/>
      <c r="J8" s="12"/>
      <c r="K8" s="12"/>
      <c r="L8" s="12"/>
      <c r="M8" s="12"/>
      <c r="N8" s="12"/>
      <c r="O8" s="12"/>
      <c r="P8" s="12"/>
      <c r="Q8" s="13"/>
      <c r="T8" s="23"/>
      <c r="U8" s="12"/>
      <c r="V8" s="12"/>
      <c r="W8" s="13"/>
    </row>
    <row r="9" spans="2:23" x14ac:dyDescent="0.2">
      <c r="B9" s="5" t="s">
        <v>6</v>
      </c>
      <c r="C9" s="9"/>
      <c r="D9" s="7"/>
      <c r="G9" s="17"/>
      <c r="H9" s="12"/>
      <c r="I9" s="12"/>
      <c r="J9" s="12"/>
      <c r="K9" s="12"/>
      <c r="L9" s="12"/>
      <c r="M9" s="12"/>
      <c r="N9" s="12"/>
      <c r="O9" s="12"/>
      <c r="P9" s="12"/>
      <c r="Q9" s="13"/>
      <c r="T9" s="11"/>
      <c r="U9" s="12"/>
      <c r="V9" s="12"/>
      <c r="W9" s="13"/>
    </row>
    <row r="10" spans="2:23" x14ac:dyDescent="0.2">
      <c r="B10" s="5" t="s">
        <v>7</v>
      </c>
      <c r="C10" s="9"/>
      <c r="D10" s="7"/>
      <c r="G10" s="17"/>
      <c r="H10" s="12"/>
      <c r="I10" s="12"/>
      <c r="J10" s="12"/>
      <c r="K10" s="12"/>
      <c r="L10" s="12"/>
      <c r="M10" s="12"/>
      <c r="N10" s="12"/>
      <c r="O10" s="12"/>
      <c r="P10" s="12"/>
      <c r="Q10" s="13"/>
      <c r="T10" s="21" t="s">
        <v>33</v>
      </c>
      <c r="U10" s="12"/>
      <c r="V10" s="12"/>
      <c r="W10" s="13"/>
    </row>
    <row r="11" spans="2:23" x14ac:dyDescent="0.2">
      <c r="B11" s="5" t="s">
        <v>8</v>
      </c>
      <c r="C11" s="9">
        <f>C9-C10</f>
        <v>0</v>
      </c>
      <c r="D11" s="7"/>
      <c r="G11" s="17"/>
      <c r="H11" s="12"/>
      <c r="I11" s="12"/>
      <c r="J11" s="12"/>
      <c r="K11" s="12"/>
      <c r="L11" s="12"/>
      <c r="M11" s="12"/>
      <c r="N11" s="12"/>
      <c r="O11" s="12"/>
      <c r="P11" s="12"/>
      <c r="Q11" s="13"/>
      <c r="T11" s="22"/>
      <c r="U11" s="12"/>
      <c r="V11" s="12"/>
      <c r="W11" s="13"/>
    </row>
    <row r="12" spans="2:23" x14ac:dyDescent="0.2">
      <c r="B12" s="6" t="s">
        <v>9</v>
      </c>
      <c r="C12" s="10">
        <f>C8-C11</f>
        <v>79473.4908</v>
      </c>
      <c r="D12" s="8"/>
      <c r="G12" s="17"/>
      <c r="H12" s="12"/>
      <c r="I12" s="12"/>
      <c r="J12" s="12"/>
      <c r="K12" s="12"/>
      <c r="L12" s="12"/>
      <c r="M12" s="12"/>
      <c r="N12" s="12"/>
      <c r="O12" s="12"/>
      <c r="P12" s="12"/>
      <c r="Q12" s="13"/>
      <c r="T12" s="22"/>
      <c r="U12" s="12"/>
      <c r="V12" s="12"/>
      <c r="W12" s="13"/>
    </row>
    <row r="13" spans="2:23" x14ac:dyDescent="0.2">
      <c r="G13" s="17"/>
      <c r="H13" s="12"/>
      <c r="I13" s="12"/>
      <c r="J13" s="12"/>
      <c r="K13" s="12"/>
      <c r="L13" s="12"/>
      <c r="M13" s="12"/>
      <c r="N13" s="12"/>
      <c r="O13" s="12"/>
      <c r="P13" s="12"/>
      <c r="Q13" s="13"/>
      <c r="T13" s="22"/>
      <c r="U13" s="12"/>
      <c r="V13" s="12"/>
      <c r="W13" s="13"/>
    </row>
    <row r="14" spans="2:23" x14ac:dyDescent="0.2">
      <c r="G14" s="17"/>
      <c r="H14" s="12"/>
      <c r="I14" s="12"/>
      <c r="J14" s="12"/>
      <c r="K14" s="12"/>
      <c r="L14" s="12"/>
      <c r="M14" s="12"/>
      <c r="N14" s="12"/>
      <c r="O14" s="12"/>
      <c r="P14" s="12"/>
      <c r="Q14" s="13"/>
      <c r="T14" s="22"/>
      <c r="U14" s="12"/>
      <c r="V14" s="12"/>
      <c r="W14" s="13"/>
    </row>
    <row r="15" spans="2:23" x14ac:dyDescent="0.2">
      <c r="B15" s="45" t="s">
        <v>10</v>
      </c>
      <c r="C15" s="46"/>
      <c r="D15" s="47"/>
      <c r="G15" s="17"/>
      <c r="H15" s="12"/>
      <c r="I15" s="12"/>
      <c r="J15" s="12"/>
      <c r="K15" s="12"/>
      <c r="L15" s="12"/>
      <c r="M15" s="12"/>
      <c r="N15" s="12"/>
      <c r="O15" s="12"/>
      <c r="P15" s="12"/>
      <c r="Q15" s="13"/>
      <c r="T15" s="11"/>
      <c r="U15" s="12"/>
      <c r="V15" s="12"/>
      <c r="W15" s="13"/>
    </row>
    <row r="16" spans="2:23" x14ac:dyDescent="0.2">
      <c r="B16" s="19" t="s">
        <v>22</v>
      </c>
      <c r="C16" s="48" t="s">
        <v>25</v>
      </c>
      <c r="D16" s="49"/>
      <c r="G16" s="17"/>
      <c r="H16" s="12"/>
      <c r="I16" s="12"/>
      <c r="J16" s="12"/>
      <c r="K16" s="12"/>
      <c r="L16" s="12"/>
      <c r="M16" s="12"/>
      <c r="N16" s="12"/>
      <c r="O16" s="12"/>
      <c r="P16" s="12"/>
      <c r="Q16" s="13"/>
      <c r="T16" s="21" t="s">
        <v>34</v>
      </c>
      <c r="U16" s="12"/>
      <c r="V16" s="12"/>
      <c r="W16" s="13"/>
    </row>
    <row r="17" spans="2:23" x14ac:dyDescent="0.2">
      <c r="B17" s="19" t="s">
        <v>23</v>
      </c>
      <c r="C17" s="48" t="s">
        <v>26</v>
      </c>
      <c r="D17" s="49"/>
      <c r="G17" s="17"/>
      <c r="H17" s="12"/>
      <c r="I17" s="12"/>
      <c r="J17" s="12"/>
      <c r="K17" s="12"/>
      <c r="L17" s="12"/>
      <c r="M17" s="12"/>
      <c r="N17" s="12"/>
      <c r="O17" s="12"/>
      <c r="P17" s="12"/>
      <c r="Q17" s="13"/>
      <c r="T17" s="11"/>
      <c r="U17" s="12"/>
      <c r="V17" s="12"/>
      <c r="W17" s="13"/>
    </row>
    <row r="18" spans="2:23" x14ac:dyDescent="0.2">
      <c r="B18" s="19" t="s">
        <v>24</v>
      </c>
      <c r="C18" s="48" t="s">
        <v>27</v>
      </c>
      <c r="D18" s="49"/>
      <c r="G18" s="17"/>
      <c r="H18" s="12"/>
      <c r="I18" s="12"/>
      <c r="J18" s="12"/>
      <c r="K18" s="12"/>
      <c r="L18" s="12"/>
      <c r="M18" s="12"/>
      <c r="N18" s="12"/>
      <c r="O18" s="12"/>
      <c r="P18" s="12"/>
      <c r="Q18" s="13"/>
      <c r="T18" s="11"/>
      <c r="U18" s="12"/>
      <c r="V18" s="12"/>
      <c r="W18" s="13"/>
    </row>
    <row r="19" spans="2:23" x14ac:dyDescent="0.2">
      <c r="B19" s="19" t="s">
        <v>28</v>
      </c>
      <c r="C19" s="48" t="s">
        <v>29</v>
      </c>
      <c r="D19" s="49"/>
      <c r="G19" s="17"/>
      <c r="H19" s="12"/>
      <c r="I19" s="12"/>
      <c r="J19" s="12"/>
      <c r="K19" s="12"/>
      <c r="L19" s="12"/>
      <c r="M19" s="12"/>
      <c r="N19" s="12"/>
      <c r="O19" s="12"/>
      <c r="P19" s="12"/>
      <c r="Q19" s="13"/>
      <c r="T19" s="11"/>
      <c r="U19" s="12"/>
      <c r="V19" s="12"/>
      <c r="W19" s="13"/>
    </row>
    <row r="20" spans="2:23" x14ac:dyDescent="0.2">
      <c r="B20" s="20" t="s">
        <v>15</v>
      </c>
      <c r="C20" s="50" t="s">
        <v>30</v>
      </c>
      <c r="D20" s="51"/>
      <c r="G20" s="17"/>
      <c r="H20" s="12"/>
      <c r="I20" s="12"/>
      <c r="J20" s="12"/>
      <c r="K20" s="12"/>
      <c r="L20" s="12"/>
      <c r="M20" s="12"/>
      <c r="N20" s="12"/>
      <c r="O20" s="12"/>
      <c r="P20" s="12"/>
      <c r="Q20" s="13"/>
      <c r="T20" s="11"/>
      <c r="U20" s="12"/>
      <c r="V20" s="12"/>
      <c r="W20" s="13"/>
    </row>
    <row r="21" spans="2:23" x14ac:dyDescent="0.2">
      <c r="G21" s="17"/>
      <c r="H21" s="12"/>
      <c r="I21" s="12"/>
      <c r="J21" s="12"/>
      <c r="K21" s="12"/>
      <c r="L21" s="12"/>
      <c r="M21" s="12"/>
      <c r="N21" s="12"/>
      <c r="O21" s="12"/>
      <c r="P21" s="12"/>
      <c r="Q21" s="13"/>
      <c r="T21" s="11"/>
      <c r="U21" s="12"/>
      <c r="V21" s="12"/>
      <c r="W21" s="13"/>
    </row>
    <row r="22" spans="2:23" x14ac:dyDescent="0.2">
      <c r="G22" s="17"/>
      <c r="H22" s="12"/>
      <c r="I22" s="12"/>
      <c r="J22" s="12"/>
      <c r="K22" s="12"/>
      <c r="L22" s="12"/>
      <c r="M22" s="12"/>
      <c r="N22" s="12"/>
      <c r="O22" s="12"/>
      <c r="P22" s="12"/>
      <c r="Q22" s="13"/>
      <c r="T22" s="11"/>
      <c r="U22" s="12"/>
      <c r="V22" s="12"/>
      <c r="W22" s="13"/>
    </row>
    <row r="23" spans="2:23" x14ac:dyDescent="0.2">
      <c r="B23" s="45" t="s">
        <v>11</v>
      </c>
      <c r="C23" s="46"/>
      <c r="D23" s="47"/>
      <c r="G23" s="17"/>
      <c r="H23" s="12"/>
      <c r="I23" s="12"/>
      <c r="J23" s="12"/>
      <c r="K23" s="12"/>
      <c r="L23" s="12"/>
      <c r="M23" s="12"/>
      <c r="N23" s="12"/>
      <c r="O23" s="12"/>
      <c r="P23" s="12"/>
      <c r="Q23" s="13"/>
      <c r="T23" s="11"/>
      <c r="U23" s="12"/>
      <c r="V23" s="12"/>
      <c r="W23" s="13"/>
    </row>
    <row r="24" spans="2:23" x14ac:dyDescent="0.2">
      <c r="B24" s="17" t="s">
        <v>12</v>
      </c>
      <c r="C24" s="48" t="s">
        <v>31</v>
      </c>
      <c r="D24" s="49"/>
      <c r="G24" s="17"/>
      <c r="H24" s="12"/>
      <c r="I24" s="12"/>
      <c r="J24" s="12"/>
      <c r="K24" s="12"/>
      <c r="L24" s="12"/>
      <c r="M24" s="12"/>
      <c r="N24" s="12"/>
      <c r="O24" s="12"/>
      <c r="P24" s="12"/>
      <c r="Q24" s="13"/>
      <c r="T24" s="11"/>
      <c r="U24" s="12"/>
      <c r="V24" s="12"/>
      <c r="W24" s="13"/>
    </row>
    <row r="25" spans="2:23" x14ac:dyDescent="0.2">
      <c r="B25" s="17" t="s">
        <v>13</v>
      </c>
      <c r="C25" s="48">
        <v>1970</v>
      </c>
      <c r="D25" s="49"/>
      <c r="G25" s="17"/>
      <c r="H25" s="12"/>
      <c r="I25" s="12"/>
      <c r="J25" s="12"/>
      <c r="K25" s="12"/>
      <c r="L25" s="12"/>
      <c r="M25" s="12"/>
      <c r="N25" s="12"/>
      <c r="O25" s="12"/>
      <c r="P25" s="12"/>
      <c r="Q25" s="13"/>
      <c r="T25" s="11"/>
      <c r="U25" s="12"/>
      <c r="V25" s="12"/>
      <c r="W25" s="13"/>
    </row>
    <row r="26" spans="2:23" x14ac:dyDescent="0.2">
      <c r="B26" s="17"/>
      <c r="C26" s="12"/>
      <c r="D26" s="13"/>
      <c r="G26" s="17"/>
      <c r="H26" s="12"/>
      <c r="I26" s="12"/>
      <c r="J26" s="12"/>
      <c r="K26" s="12"/>
      <c r="L26" s="12"/>
      <c r="M26" s="12"/>
      <c r="N26" s="12"/>
      <c r="O26" s="12"/>
      <c r="P26" s="12"/>
      <c r="Q26" s="13"/>
      <c r="T26" s="11"/>
      <c r="U26" s="12"/>
      <c r="V26" s="12"/>
      <c r="W26" s="13"/>
    </row>
    <row r="27" spans="2:23" x14ac:dyDescent="0.2">
      <c r="B27" s="17"/>
      <c r="C27" s="12"/>
      <c r="D27" s="13"/>
      <c r="G27" s="17"/>
      <c r="H27" s="12"/>
      <c r="I27" s="12"/>
      <c r="J27" s="12"/>
      <c r="K27" s="12"/>
      <c r="L27" s="12"/>
      <c r="M27" s="12"/>
      <c r="N27" s="12"/>
      <c r="O27" s="12"/>
      <c r="P27" s="12"/>
      <c r="Q27" s="13"/>
      <c r="T27" s="11"/>
      <c r="U27" s="12"/>
      <c r="V27" s="12"/>
      <c r="W27" s="13"/>
    </row>
    <row r="28" spans="2:23" x14ac:dyDescent="0.2">
      <c r="B28" s="17"/>
      <c r="C28" s="12"/>
      <c r="D28" s="13"/>
      <c r="G28" s="17"/>
      <c r="H28" s="12"/>
      <c r="I28" s="12"/>
      <c r="J28" s="12"/>
      <c r="K28" s="12"/>
      <c r="L28" s="12"/>
      <c r="M28" s="12"/>
      <c r="N28" s="12"/>
      <c r="O28" s="12"/>
      <c r="P28" s="12"/>
      <c r="Q28" s="13"/>
      <c r="T28" s="11"/>
      <c r="U28" s="12"/>
      <c r="V28" s="12"/>
      <c r="W28" s="13"/>
    </row>
    <row r="29" spans="2:23" x14ac:dyDescent="0.2">
      <c r="B29" s="17" t="s">
        <v>14</v>
      </c>
      <c r="C29" s="12"/>
      <c r="D29" s="13"/>
      <c r="G29" s="17"/>
      <c r="H29" s="12"/>
      <c r="I29" s="12"/>
      <c r="J29" s="12"/>
      <c r="K29" s="12"/>
      <c r="L29" s="12"/>
      <c r="M29" s="12"/>
      <c r="N29" s="12"/>
      <c r="O29" s="12"/>
      <c r="P29" s="12"/>
      <c r="Q29" s="13"/>
      <c r="T29" s="11"/>
      <c r="U29" s="12"/>
      <c r="V29" s="12"/>
      <c r="W29" s="13"/>
    </row>
    <row r="30" spans="2:23" x14ac:dyDescent="0.2">
      <c r="B30" s="18" t="s">
        <v>15</v>
      </c>
      <c r="C30" s="52" t="s">
        <v>35</v>
      </c>
      <c r="D30" s="53"/>
      <c r="G30" s="17"/>
      <c r="H30" s="12"/>
      <c r="I30" s="12"/>
      <c r="J30" s="12"/>
      <c r="K30" s="12"/>
      <c r="L30" s="12"/>
      <c r="M30" s="12"/>
      <c r="N30" s="12"/>
      <c r="O30" s="12"/>
      <c r="P30" s="12"/>
      <c r="Q30" s="13"/>
      <c r="T30" s="11"/>
      <c r="U30" s="12"/>
      <c r="V30" s="12"/>
      <c r="W30" s="13"/>
    </row>
    <row r="31" spans="2:23" x14ac:dyDescent="0.2">
      <c r="G31" s="17"/>
      <c r="H31" s="12"/>
      <c r="I31" s="12"/>
      <c r="J31" s="12"/>
      <c r="K31" s="12"/>
      <c r="L31" s="12"/>
      <c r="M31" s="12"/>
      <c r="N31" s="12"/>
      <c r="O31" s="12"/>
      <c r="P31" s="12"/>
      <c r="Q31" s="13"/>
      <c r="T31" s="11"/>
      <c r="U31" s="12"/>
      <c r="V31" s="12"/>
      <c r="W31" s="13"/>
    </row>
    <row r="32" spans="2:23" x14ac:dyDescent="0.2">
      <c r="G32" s="17"/>
      <c r="H32" s="12"/>
      <c r="I32" s="12"/>
      <c r="J32" s="12"/>
      <c r="K32" s="12"/>
      <c r="L32" s="12"/>
      <c r="M32" s="12"/>
      <c r="N32" s="12"/>
      <c r="O32" s="12"/>
      <c r="P32" s="12"/>
      <c r="Q32" s="13"/>
      <c r="T32" s="11"/>
      <c r="U32" s="12"/>
      <c r="V32" s="12"/>
      <c r="W32" s="13"/>
    </row>
    <row r="33" spans="2:23" x14ac:dyDescent="0.2">
      <c r="B33" s="45" t="s">
        <v>16</v>
      </c>
      <c r="C33" s="46"/>
      <c r="D33" s="47"/>
      <c r="G33" s="17"/>
      <c r="H33" s="12"/>
      <c r="I33" s="12"/>
      <c r="J33" s="12"/>
      <c r="K33" s="12"/>
      <c r="L33" s="12"/>
      <c r="M33" s="12"/>
      <c r="N33" s="12"/>
      <c r="O33" s="12"/>
      <c r="P33" s="12"/>
      <c r="Q33" s="13"/>
      <c r="T33" s="11"/>
      <c r="U33" s="12"/>
      <c r="V33" s="12"/>
      <c r="W33" s="13"/>
    </row>
    <row r="34" spans="2:23" x14ac:dyDescent="0.2">
      <c r="B34" s="17" t="s">
        <v>17</v>
      </c>
      <c r="C34" s="12"/>
      <c r="D34" s="13"/>
      <c r="G34" s="17"/>
      <c r="H34" s="12"/>
      <c r="I34" s="12"/>
      <c r="J34" s="12"/>
      <c r="K34" s="12"/>
      <c r="L34" s="12"/>
      <c r="M34" s="12"/>
      <c r="N34" s="12"/>
      <c r="O34" s="12"/>
      <c r="P34" s="12"/>
      <c r="Q34" s="13"/>
      <c r="T34" s="11"/>
      <c r="U34" s="12"/>
      <c r="V34" s="12"/>
      <c r="W34" s="13"/>
    </row>
    <row r="35" spans="2:23" x14ac:dyDescent="0.2">
      <c r="B35" s="17" t="s">
        <v>18</v>
      </c>
      <c r="C35" s="12"/>
      <c r="D35" s="13"/>
      <c r="G35" s="17"/>
      <c r="H35" s="12"/>
      <c r="I35" s="12"/>
      <c r="J35" s="12"/>
      <c r="K35" s="12"/>
      <c r="L35" s="12"/>
      <c r="M35" s="12"/>
      <c r="N35" s="12"/>
      <c r="O35" s="12"/>
      <c r="P35" s="12"/>
      <c r="Q35" s="13"/>
      <c r="T35" s="11"/>
      <c r="U35" s="12"/>
      <c r="V35" s="12"/>
      <c r="W35" s="13"/>
    </row>
    <row r="36" spans="2:23" x14ac:dyDescent="0.2">
      <c r="B36" s="18" t="s">
        <v>19</v>
      </c>
      <c r="C36" s="15"/>
      <c r="D36" s="16"/>
      <c r="G36" s="18"/>
      <c r="H36" s="15"/>
      <c r="I36" s="15"/>
      <c r="J36" s="15"/>
      <c r="K36" s="15"/>
      <c r="L36" s="15"/>
      <c r="M36" s="15"/>
      <c r="N36" s="15"/>
      <c r="O36" s="15"/>
      <c r="P36" s="15"/>
      <c r="Q36" s="16"/>
      <c r="T36" s="14"/>
      <c r="U36" s="15"/>
      <c r="V36" s="15"/>
      <c r="W36" s="16"/>
    </row>
  </sheetData>
  <mergeCells count="14">
    <mergeCell ref="B33:D33"/>
    <mergeCell ref="G4:Q4"/>
    <mergeCell ref="T4:W4"/>
    <mergeCell ref="C17:D17"/>
    <mergeCell ref="C16:D16"/>
    <mergeCell ref="C18:D18"/>
    <mergeCell ref="C19:D19"/>
    <mergeCell ref="C20:D20"/>
    <mergeCell ref="C30:D30"/>
    <mergeCell ref="C25:D25"/>
    <mergeCell ref="C24:D24"/>
    <mergeCell ref="B5:D5"/>
    <mergeCell ref="B15:D15"/>
    <mergeCell ref="B23:D23"/>
  </mergeCells>
  <hyperlinks>
    <hyperlink ref="C30:D30" r:id="rId1" display="Link" xr:uid="{D9D5318B-D4EA-4E8E-B757-32C8AE640F18}"/>
    <hyperlink ref="H6" r:id="rId2" location="Echobox=1668050112" xr:uid="{69C938F5-4E55-4EBE-BED7-07B738A18FA5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3C80-13D3-405E-87ED-FCD88E0B1020}">
  <dimension ref="A1:AF15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4" sqref="E24"/>
    </sheetView>
  </sheetViews>
  <sheetFormatPr defaultRowHeight="12.75" x14ac:dyDescent="0.2"/>
  <cols>
    <col min="1" max="1" width="4" style="1" customWidth="1"/>
    <col min="2" max="2" width="22" style="1" bestFit="1" customWidth="1"/>
    <col min="3" max="16384" width="9.140625" style="1"/>
  </cols>
  <sheetData>
    <row r="1" spans="1:32" s="25" customFormat="1" x14ac:dyDescent="0.2">
      <c r="B1" s="38" t="s">
        <v>74</v>
      </c>
      <c r="C1" s="25" t="s">
        <v>36</v>
      </c>
      <c r="D1" s="25" t="s">
        <v>37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5" t="s">
        <v>44</v>
      </c>
      <c r="L1" s="25" t="s">
        <v>45</v>
      </c>
      <c r="M1" s="25" t="s">
        <v>46</v>
      </c>
      <c r="N1" s="25" t="s">
        <v>47</v>
      </c>
      <c r="R1" s="25" t="s">
        <v>48</v>
      </c>
      <c r="S1" s="25" t="s">
        <v>49</v>
      </c>
      <c r="T1" s="25" t="s">
        <v>50</v>
      </c>
      <c r="U1" s="34" t="s">
        <v>51</v>
      </c>
      <c r="V1" s="25" t="s">
        <v>52</v>
      </c>
      <c r="W1" s="25" t="s">
        <v>53</v>
      </c>
      <c r="X1" s="25" t="s">
        <v>54</v>
      </c>
      <c r="Y1" s="25" t="s">
        <v>55</v>
      </c>
      <c r="Z1" s="25" t="s">
        <v>56</v>
      </c>
      <c r="AA1" s="25" t="s">
        <v>57</v>
      </c>
      <c r="AB1" s="25" t="s">
        <v>58</v>
      </c>
      <c r="AC1" s="25" t="s">
        <v>59</v>
      </c>
      <c r="AD1" s="25" t="s">
        <v>60</v>
      </c>
      <c r="AE1" s="25" t="s">
        <v>61</v>
      </c>
      <c r="AF1" s="25" t="s">
        <v>62</v>
      </c>
    </row>
    <row r="2" spans="1:32" s="26" customFormat="1" ht="11.25" x14ac:dyDescent="0.2">
      <c r="T2" s="36">
        <v>44196</v>
      </c>
      <c r="U2" s="36">
        <v>44561</v>
      </c>
    </row>
    <row r="3" spans="1:32" s="26" customFormat="1" ht="11.25" x14ac:dyDescent="0.2">
      <c r="U3" s="35">
        <v>44609</v>
      </c>
    </row>
    <row r="4" spans="1:32" s="40" customFormat="1" x14ac:dyDescent="0.2">
      <c r="A4" s="39"/>
      <c r="B4" s="40" t="s">
        <v>63</v>
      </c>
      <c r="C4" s="41"/>
      <c r="T4" s="40">
        <v>49912</v>
      </c>
      <c r="U4" s="40">
        <v>52149</v>
      </c>
    </row>
    <row r="5" spans="1:32" x14ac:dyDescent="0.2">
      <c r="A5" s="27"/>
      <c r="B5" s="1" t="s">
        <v>65</v>
      </c>
      <c r="T5" s="43">
        <v>44250</v>
      </c>
      <c r="U5" s="43">
        <v>42518</v>
      </c>
    </row>
    <row r="6" spans="1:32" s="3" customFormat="1" x14ac:dyDescent="0.2">
      <c r="A6" s="37"/>
      <c r="B6" s="3" t="s">
        <v>64</v>
      </c>
      <c r="T6" s="40">
        <f t="shared" ref="T6" si="0">T4-T5</f>
        <v>5662</v>
      </c>
      <c r="U6" s="40">
        <f>U4-U5</f>
        <v>9631</v>
      </c>
    </row>
    <row r="7" spans="1:32" x14ac:dyDescent="0.2">
      <c r="A7" s="27"/>
      <c r="B7" s="1" t="s">
        <v>67</v>
      </c>
      <c r="T7" s="43">
        <v>717</v>
      </c>
      <c r="U7" s="43">
        <v>713</v>
      </c>
    </row>
    <row r="8" spans="1:32" x14ac:dyDescent="0.2">
      <c r="A8" s="27"/>
      <c r="B8" s="1" t="s">
        <v>66</v>
      </c>
      <c r="T8" s="43">
        <v>1423</v>
      </c>
      <c r="U8" s="43">
        <v>1339</v>
      </c>
    </row>
    <row r="9" spans="1:32" x14ac:dyDescent="0.2">
      <c r="A9" s="28"/>
      <c r="B9" s="1" t="s">
        <v>68</v>
      </c>
      <c r="T9" s="43">
        <v>2858</v>
      </c>
      <c r="U9" s="43">
        <v>2746</v>
      </c>
    </row>
    <row r="10" spans="1:32" x14ac:dyDescent="0.2">
      <c r="B10" s="1" t="s">
        <v>69</v>
      </c>
      <c r="T10" s="43">
        <v>132</v>
      </c>
      <c r="U10" s="43">
        <v>594</v>
      </c>
    </row>
    <row r="11" spans="1:32" x14ac:dyDescent="0.2">
      <c r="A11" s="3"/>
      <c r="B11" s="1" t="s">
        <v>70</v>
      </c>
      <c r="T11" s="43">
        <v>1458</v>
      </c>
      <c r="U11" s="43">
        <v>201</v>
      </c>
    </row>
    <row r="12" spans="1:32" s="3" customFormat="1" x14ac:dyDescent="0.2">
      <c r="B12" s="3" t="s">
        <v>73</v>
      </c>
      <c r="T12" s="40">
        <f>T6-T7-T8-T9+T10-T11</f>
        <v>-662</v>
      </c>
      <c r="U12" s="40">
        <f>U6-U7-U8-U9+U10-U11</f>
        <v>5226</v>
      </c>
    </row>
    <row r="13" spans="1:32" x14ac:dyDescent="0.2">
      <c r="B13" s="1" t="s">
        <v>77</v>
      </c>
      <c r="T13" s="1">
        <v>39</v>
      </c>
      <c r="U13" s="1">
        <v>40</v>
      </c>
    </row>
    <row r="14" spans="1:32" x14ac:dyDescent="0.2">
      <c r="B14" s="1" t="s">
        <v>71</v>
      </c>
      <c r="T14" s="1">
        <v>113</v>
      </c>
      <c r="U14" s="1">
        <v>76</v>
      </c>
    </row>
    <row r="15" spans="1:32" x14ac:dyDescent="0.2">
      <c r="B15" s="1" t="s">
        <v>78</v>
      </c>
      <c r="T15" s="1">
        <v>140</v>
      </c>
      <c r="U15" s="43">
        <v>88</v>
      </c>
    </row>
    <row r="16" spans="1:32" x14ac:dyDescent="0.2">
      <c r="B16" s="1" t="s">
        <v>79</v>
      </c>
      <c r="T16" s="1">
        <v>411</v>
      </c>
      <c r="U16" s="1">
        <v>334</v>
      </c>
    </row>
    <row r="17" spans="1:21" x14ac:dyDescent="0.2">
      <c r="B17" s="1" t="s">
        <v>80</v>
      </c>
      <c r="T17" s="1">
        <v>349</v>
      </c>
      <c r="U17" s="1">
        <v>69</v>
      </c>
    </row>
    <row r="18" spans="1:21" x14ac:dyDescent="0.2">
      <c r="B18" s="1" t="s">
        <v>86</v>
      </c>
      <c r="T18" s="43">
        <f>T15-T16-T17</f>
        <v>-620</v>
      </c>
      <c r="U18" s="43">
        <f>U15-U16-U17</f>
        <v>-315</v>
      </c>
    </row>
    <row r="19" spans="1:21" x14ac:dyDescent="0.2">
      <c r="B19" s="1" t="s">
        <v>72</v>
      </c>
      <c r="T19" s="43">
        <f>T12+T13+T14+T18</f>
        <v>-1130</v>
      </c>
      <c r="U19" s="43">
        <f>U12+U13+U14+U18</f>
        <v>5027</v>
      </c>
    </row>
    <row r="20" spans="1:21" x14ac:dyDescent="0.2">
      <c r="B20" s="1" t="s">
        <v>81</v>
      </c>
      <c r="T20" s="1">
        <v>39</v>
      </c>
      <c r="U20" s="1">
        <v>853</v>
      </c>
    </row>
    <row r="21" spans="1:21" s="3" customFormat="1" x14ac:dyDescent="0.2">
      <c r="B21" s="3" t="s">
        <v>82</v>
      </c>
      <c r="T21" s="40">
        <f>T19-T20</f>
        <v>-1169</v>
      </c>
      <c r="U21" s="40">
        <f>U19-U20</f>
        <v>4174</v>
      </c>
    </row>
    <row r="22" spans="1:21" x14ac:dyDescent="0.2">
      <c r="B22" s="1" t="s">
        <v>83</v>
      </c>
    </row>
    <row r="23" spans="1:21" x14ac:dyDescent="0.2">
      <c r="B23" s="1" t="s">
        <v>4</v>
      </c>
    </row>
    <row r="26" spans="1:21" s="3" customFormat="1" x14ac:dyDescent="0.2">
      <c r="B26" s="3" t="s">
        <v>75</v>
      </c>
      <c r="U26" s="42">
        <f>U4/T4-1</f>
        <v>4.4818881230966445E-2</v>
      </c>
    </row>
    <row r="27" spans="1:21" x14ac:dyDescent="0.2">
      <c r="B27" s="1" t="s">
        <v>76</v>
      </c>
    </row>
    <row r="29" spans="1:21" x14ac:dyDescent="0.2">
      <c r="A29" s="3"/>
      <c r="B29" s="1" t="s">
        <v>64</v>
      </c>
      <c r="T29" s="29">
        <f t="shared" ref="T29" si="1">T6/T4</f>
        <v>0.11343965379067159</v>
      </c>
      <c r="U29" s="29">
        <f>U6/U4</f>
        <v>0.18468235248998063</v>
      </c>
    </row>
    <row r="30" spans="1:21" x14ac:dyDescent="0.2">
      <c r="B30" s="1" t="s">
        <v>84</v>
      </c>
      <c r="T30" s="29">
        <f t="shared" ref="T30" si="2">T12/T4</f>
        <v>-1.3263343484532777E-2</v>
      </c>
      <c r="U30" s="29">
        <f>U12/U4</f>
        <v>0.1002128516366565</v>
      </c>
    </row>
    <row r="31" spans="1:21" x14ac:dyDescent="0.2">
      <c r="B31" s="1" t="s">
        <v>85</v>
      </c>
      <c r="T31" s="29">
        <f t="shared" ref="T31" si="3">T21/T4</f>
        <v>-2.3421221349575253E-2</v>
      </c>
      <c r="U31" s="29">
        <f>U21/U4</f>
        <v>8.0039885712094194E-2</v>
      </c>
    </row>
    <row r="32" spans="1:21" x14ac:dyDescent="0.2">
      <c r="B32" s="1" t="s">
        <v>81</v>
      </c>
      <c r="T32" s="29">
        <f t="shared" ref="T32" si="4">T20/T19</f>
        <v>-3.4513274336283185E-2</v>
      </c>
      <c r="U32" s="29">
        <f>U20/U19</f>
        <v>0.16968370797692461</v>
      </c>
    </row>
    <row r="34" spans="1:2" x14ac:dyDescent="0.2">
      <c r="A34" s="3"/>
    </row>
    <row r="35" spans="1:2" x14ac:dyDescent="0.2">
      <c r="A35" s="3"/>
    </row>
    <row r="36" spans="1:2" x14ac:dyDescent="0.2">
      <c r="B36" s="44" t="s">
        <v>87</v>
      </c>
    </row>
    <row r="41" spans="1:2" x14ac:dyDescent="0.2">
      <c r="A41" s="3"/>
    </row>
    <row r="42" spans="1:2" x14ac:dyDescent="0.2">
      <c r="A42" s="29"/>
    </row>
    <row r="43" spans="1:2" x14ac:dyDescent="0.2">
      <c r="A43" s="30"/>
    </row>
    <row r="44" spans="1:2" x14ac:dyDescent="0.2">
      <c r="A44" s="29"/>
    </row>
    <row r="54" spans="1:1" x14ac:dyDescent="0.2">
      <c r="A54" s="3"/>
    </row>
    <row r="55" spans="1:1" x14ac:dyDescent="0.2">
      <c r="A55" s="31"/>
    </row>
    <row r="56" spans="1:1" x14ac:dyDescent="0.2">
      <c r="A56" s="32"/>
    </row>
    <row r="57" spans="1:1" x14ac:dyDescent="0.2">
      <c r="A57" s="32"/>
    </row>
    <row r="58" spans="1:1" x14ac:dyDescent="0.2">
      <c r="A58" s="32"/>
    </row>
    <row r="59" spans="1:1" x14ac:dyDescent="0.2">
      <c r="A59" s="32"/>
    </row>
    <row r="60" spans="1:1" x14ac:dyDescent="0.2">
      <c r="A60" s="32"/>
    </row>
    <row r="61" spans="1:1" x14ac:dyDescent="0.2">
      <c r="A61" s="32"/>
    </row>
    <row r="62" spans="1:1" x14ac:dyDescent="0.2">
      <c r="A62" s="32"/>
    </row>
    <row r="63" spans="1:1" x14ac:dyDescent="0.2">
      <c r="A63" s="31"/>
    </row>
    <row r="64" spans="1:1" x14ac:dyDescent="0.2">
      <c r="A64" s="32"/>
    </row>
    <row r="65" spans="1:1" x14ac:dyDescent="0.2">
      <c r="A65" s="32"/>
    </row>
    <row r="66" spans="1:1" x14ac:dyDescent="0.2">
      <c r="A66" s="32"/>
    </row>
    <row r="67" spans="1:1" x14ac:dyDescent="0.2">
      <c r="A67" s="32"/>
    </row>
    <row r="68" spans="1:1" x14ac:dyDescent="0.2">
      <c r="A68" s="31"/>
    </row>
    <row r="69" spans="1:1" x14ac:dyDescent="0.2">
      <c r="A69" s="32"/>
    </row>
    <row r="72" spans="1:1" x14ac:dyDescent="0.2">
      <c r="A72" s="3"/>
    </row>
    <row r="73" spans="1:1" x14ac:dyDescent="0.2">
      <c r="A73" s="3"/>
    </row>
    <row r="79" spans="1:1" x14ac:dyDescent="0.2">
      <c r="A79" s="3"/>
    </row>
    <row r="85" spans="1:1" x14ac:dyDescent="0.2">
      <c r="A85" s="3"/>
    </row>
    <row r="87" spans="1:1" x14ac:dyDescent="0.2">
      <c r="A87" s="3"/>
    </row>
    <row r="103" spans="1:1" x14ac:dyDescent="0.2">
      <c r="A103" s="3"/>
    </row>
    <row r="104" spans="1:1" x14ac:dyDescent="0.2">
      <c r="A104" s="3"/>
    </row>
    <row r="107" spans="1:1" x14ac:dyDescent="0.2">
      <c r="A107" s="3"/>
    </row>
    <row r="117" spans="1:1" x14ac:dyDescent="0.2">
      <c r="A117" s="3"/>
    </row>
    <row r="118" spans="1:1" x14ac:dyDescent="0.2">
      <c r="A118" s="3"/>
    </row>
    <row r="135" spans="1:1" x14ac:dyDescent="0.2">
      <c r="A135" s="32"/>
    </row>
    <row r="136" spans="1:1" x14ac:dyDescent="0.2">
      <c r="A136" s="32"/>
    </row>
    <row r="139" spans="1:1" x14ac:dyDescent="0.2">
      <c r="A139" s="3"/>
    </row>
    <row r="145" spans="1:1" x14ac:dyDescent="0.2">
      <c r="A145" s="33"/>
    </row>
    <row r="146" spans="1:1" x14ac:dyDescent="0.2">
      <c r="A146" s="33"/>
    </row>
    <row r="154" spans="1:1" x14ac:dyDescent="0.2">
      <c r="A154" s="3"/>
    </row>
  </sheetData>
  <hyperlinks>
    <hyperlink ref="U1" r:id="rId1" xr:uid="{3BBEB0E2-9F49-4CD2-A227-8C868BD2939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2022-10-23T19:05:55Z</dcterms:created>
  <dcterms:modified xsi:type="dcterms:W3CDTF">2022-11-10T11:19:08Z</dcterms:modified>
</cp:coreProperties>
</file>