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Java\ForecasterC\"/>
    </mc:Choice>
  </mc:AlternateContent>
  <bookViews>
    <workbookView xWindow="0" yWindow="0" windowWidth="17520" windowHeight="9615" activeTab="2"/>
  </bookViews>
  <sheets>
    <sheet name="Sheet1" sheetId="1" r:id="rId1"/>
    <sheet name="Sheet2" sheetId="2" r:id="rId2"/>
    <sheet name="Time Series Forecasting (2)" sheetId="3" r:id="rId3"/>
    <sheet name="Sheet4" sheetId="4" r:id="rId4"/>
    <sheet name="Sheet5" sheetId="5" r:id="rId5"/>
  </sheets>
  <externalReferences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3" l="1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C27" i="5"/>
  <c r="C26" i="5" s="1"/>
  <c r="C25" i="5" s="1"/>
  <c r="C24" i="5" s="1"/>
  <c r="C23" i="5" s="1"/>
  <c r="C22" i="5" s="1"/>
  <c r="C21" i="5" s="1"/>
  <c r="C20" i="5" s="1"/>
  <c r="C19" i="5" s="1"/>
  <c r="C18" i="5" s="1"/>
  <c r="C17" i="5" s="1"/>
  <c r="C16" i="5" s="1"/>
  <c r="C15" i="5" s="1"/>
  <c r="C14" i="5" s="1"/>
  <c r="C13" i="5" s="1"/>
  <c r="C12" i="5" s="1"/>
  <c r="C11" i="5" s="1"/>
  <c r="C10" i="5" s="1"/>
  <c r="C9" i="5" s="1"/>
  <c r="C8" i="5" s="1"/>
  <c r="C7" i="5" s="1"/>
  <c r="C6" i="5" s="1"/>
  <c r="C5" i="5" s="1"/>
  <c r="C4" i="5" s="1"/>
  <c r="C3" i="5" s="1"/>
  <c r="C2" i="5" s="1"/>
  <c r="C28" i="5"/>
  <c r="A10" i="5"/>
  <c r="A11" i="5"/>
  <c r="A12" i="5"/>
  <c r="A13" i="5"/>
  <c r="A20" i="5" s="1"/>
  <c r="A27" i="5" s="1"/>
  <c r="A34" i="5" s="1"/>
  <c r="A14" i="5"/>
  <c r="A15" i="5"/>
  <c r="A16" i="5"/>
  <c r="A17" i="5"/>
  <c r="A24" i="5" s="1"/>
  <c r="A31" i="5" s="1"/>
  <c r="A18" i="5"/>
  <c r="A19" i="5"/>
  <c r="A21" i="5"/>
  <c r="A28" i="5" s="1"/>
  <c r="A35" i="5" s="1"/>
  <c r="A22" i="5"/>
  <c r="A23" i="5"/>
  <c r="A25" i="5"/>
  <c r="A32" i="5" s="1"/>
  <c r="A26" i="5"/>
  <c r="A29" i="5"/>
  <c r="A36" i="5" s="1"/>
  <c r="A30" i="5"/>
  <c r="A33" i="5"/>
  <c r="A9" i="5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A49" i="4"/>
  <c r="A48" i="4"/>
  <c r="A47" i="4"/>
  <c r="A46" i="4"/>
  <c r="A45" i="4"/>
  <c r="A44" i="4"/>
  <c r="A43" i="4"/>
  <c r="A42" i="4"/>
  <c r="A41" i="4"/>
  <c r="A40" i="4"/>
  <c r="A39" i="4"/>
  <c r="A38" i="4"/>
  <c r="A26" i="4"/>
  <c r="A25" i="4"/>
  <c r="A37" i="4" s="1"/>
  <c r="A24" i="4"/>
  <c r="A36" i="4" s="1"/>
  <c r="A23" i="4"/>
  <c r="A35" i="4" s="1"/>
  <c r="A22" i="4"/>
  <c r="A34" i="4" s="1"/>
  <c r="A21" i="4"/>
  <c r="A33" i="4" s="1"/>
  <c r="A20" i="4"/>
  <c r="A32" i="4" s="1"/>
  <c r="A19" i="4"/>
  <c r="A31" i="4" s="1"/>
  <c r="A18" i="4"/>
  <c r="A30" i="4" s="1"/>
  <c r="A17" i="4"/>
  <c r="A29" i="4" s="1"/>
  <c r="A16" i="4"/>
  <c r="A28" i="4" s="1"/>
  <c r="A15" i="4"/>
  <c r="A27" i="4" s="1"/>
  <c r="A14" i="4"/>
  <c r="J22" i="3"/>
  <c r="J21" i="3"/>
  <c r="J20" i="3"/>
  <c r="J19" i="3"/>
  <c r="J18" i="3"/>
  <c r="J17" i="3"/>
  <c r="J16" i="3"/>
  <c r="E16" i="3"/>
  <c r="F16" i="3" s="1"/>
  <c r="G16" i="3" s="1"/>
  <c r="J15" i="3"/>
  <c r="E15" i="3"/>
  <c r="F15" i="3" s="1"/>
  <c r="G15" i="3" s="1"/>
  <c r="J14" i="3"/>
  <c r="G14" i="3"/>
  <c r="F14" i="3"/>
  <c r="E14" i="3"/>
  <c r="J13" i="3"/>
  <c r="F13" i="3"/>
  <c r="G13" i="3" s="1"/>
  <c r="E13" i="3"/>
  <c r="J12" i="3"/>
  <c r="E12" i="3"/>
  <c r="F12" i="3" s="1"/>
  <c r="G12" i="3" s="1"/>
  <c r="J11" i="3"/>
  <c r="E11" i="3"/>
  <c r="F11" i="3" s="1"/>
  <c r="G11" i="3" s="1"/>
  <c r="J10" i="3"/>
  <c r="F10" i="3"/>
  <c r="G10" i="3" s="1"/>
  <c r="E10" i="3"/>
  <c r="J9" i="3"/>
  <c r="E9" i="3"/>
  <c r="F9" i="3" s="1"/>
  <c r="G9" i="3" s="1"/>
  <c r="J8" i="3"/>
  <c r="E8" i="3"/>
  <c r="F8" i="3" s="1"/>
  <c r="G8" i="3" s="1"/>
  <c r="J7" i="3"/>
  <c r="E7" i="3"/>
  <c r="F7" i="3" s="1"/>
  <c r="G7" i="3" s="1"/>
  <c r="P25" i="3" s="1"/>
  <c r="J6" i="3"/>
  <c r="E6" i="3"/>
  <c r="J5" i="3"/>
  <c r="E5" i="3"/>
  <c r="F5" i="3" s="1"/>
  <c r="G5" i="3" s="1"/>
  <c r="P27" i="3" s="1"/>
  <c r="J4" i="3"/>
  <c r="J3" i="3"/>
  <c r="H21" i="3" l="1"/>
  <c r="K21" i="3" s="1"/>
  <c r="H13" i="3"/>
  <c r="H9" i="3"/>
  <c r="H5" i="3"/>
  <c r="H17" i="3"/>
  <c r="H19" i="3"/>
  <c r="K19" i="3" s="1"/>
  <c r="H15" i="3"/>
  <c r="H11" i="3"/>
  <c r="H7" i="3"/>
  <c r="H3" i="3"/>
  <c r="P26" i="3"/>
  <c r="F6" i="3"/>
  <c r="G6" i="3" s="1"/>
  <c r="P28" i="3" s="1"/>
  <c r="H10" i="3" l="1"/>
  <c r="H6" i="3"/>
  <c r="H18" i="3"/>
  <c r="H22" i="3"/>
  <c r="K22" i="3" s="1"/>
  <c r="H14" i="3"/>
  <c r="K11" i="3"/>
  <c r="I11" i="3"/>
  <c r="K5" i="3"/>
  <c r="I5" i="3"/>
  <c r="H20" i="3"/>
  <c r="K20" i="3" s="1"/>
  <c r="H16" i="3"/>
  <c r="H12" i="3"/>
  <c r="H8" i="3"/>
  <c r="H4" i="3"/>
  <c r="K15" i="3"/>
  <c r="I15" i="3"/>
  <c r="I9" i="3"/>
  <c r="K9" i="3"/>
  <c r="K3" i="3"/>
  <c r="I3" i="3"/>
  <c r="I13" i="3"/>
  <c r="K13" i="3"/>
  <c r="I7" i="3"/>
  <c r="K7" i="3"/>
  <c r="K17" i="3"/>
  <c r="I17" i="3"/>
  <c r="K12" i="3" l="1"/>
  <c r="I12" i="3"/>
  <c r="K16" i="3"/>
  <c r="I16" i="3"/>
  <c r="K18" i="3"/>
  <c r="I18" i="3"/>
  <c r="K4" i="3"/>
  <c r="I4" i="3"/>
  <c r="I6" i="3"/>
  <c r="K6" i="3"/>
  <c r="K8" i="3"/>
  <c r="I8" i="3"/>
  <c r="I14" i="3"/>
  <c r="K14" i="3"/>
  <c r="I10" i="3"/>
  <c r="K10" i="3"/>
  <c r="E16" i="2" l="1"/>
  <c r="E4" i="2"/>
  <c r="E26" i="2" l="1"/>
  <c r="F15" i="2"/>
  <c r="F14" i="2"/>
  <c r="F13" i="2"/>
  <c r="F12" i="2"/>
  <c r="F11" i="2"/>
  <c r="F10" i="2"/>
  <c r="F9" i="2"/>
  <c r="F8" i="2"/>
  <c r="F7" i="2"/>
  <c r="F6" i="2"/>
  <c r="F5" i="2"/>
  <c r="F4" i="2"/>
  <c r="E15" i="2"/>
  <c r="E14" i="2"/>
  <c r="E13" i="2"/>
  <c r="E12" i="2"/>
  <c r="E11" i="2"/>
  <c r="E10" i="2"/>
  <c r="E9" i="2"/>
  <c r="E8" i="2"/>
  <c r="E7" i="2"/>
  <c r="E6" i="2"/>
  <c r="E5" i="2"/>
</calcChain>
</file>

<file path=xl/comments1.xml><?xml version="1.0" encoding="utf-8"?>
<comments xmlns="http://schemas.openxmlformats.org/spreadsheetml/2006/main">
  <authors>
    <author>Carlos Enrique Marroquin Cabrera</author>
    <author>user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Carlos Enrique Marroquin Cabrera:</t>
        </r>
        <r>
          <rPr>
            <sz val="9"/>
            <color indexed="81"/>
            <rFont val="Tahoma"/>
            <family val="2"/>
          </rPr>
          <t xml:space="preserve">
taking out the seasonal and irregularity component.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Carlos Enrique Marroquin Cabrera:</t>
        </r>
        <r>
          <rPr>
            <sz val="9"/>
            <color indexed="81"/>
            <rFont val="Tahoma"/>
            <family val="2"/>
          </rPr>
          <t xml:space="preserve">
Trend component
</t>
        </r>
      </text>
    </comment>
    <comment ref="B2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Cycle</t>
        </r>
      </text>
    </comment>
    <comment ref="C2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period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Carlos Enrique Marroquin Cabrera:</t>
        </r>
        <r>
          <rPr>
            <sz val="9"/>
            <color indexed="81"/>
            <rFont val="Tahoma"/>
            <family val="2"/>
          </rPr>
          <t xml:space="preserve">
Smooth: We're applying MA 4 because the data is quarterly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Carlos Enrique Marroquin Cabrera:</t>
        </r>
        <r>
          <rPr>
            <sz val="9"/>
            <color indexed="81"/>
            <rFont val="Tahoma"/>
            <family val="2"/>
          </rPr>
          <t xml:space="preserve">
Centered moving average. We're doing this extra step because we're working with an even number (4 quarters)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Carlos Enrique Marroquin Cabrera:</t>
        </r>
        <r>
          <rPr>
            <sz val="9"/>
            <color indexed="81"/>
            <rFont val="Tahoma"/>
            <family val="2"/>
          </rPr>
          <t xml:space="preserve">
simple linear regression
</t>
        </r>
      </text>
    </comment>
  </commentList>
</comments>
</file>

<file path=xl/sharedStrings.xml><?xml version="1.0" encoding="utf-8"?>
<sst xmlns="http://schemas.openxmlformats.org/spreadsheetml/2006/main" count="139" uniqueCount="76">
  <si>
    <t>Year</t>
  </si>
  <si>
    <t>Quarter</t>
  </si>
  <si>
    <t>sales</t>
  </si>
  <si>
    <r>
      <t>AKA Y</t>
    </r>
    <r>
      <rPr>
        <b/>
        <sz val="8"/>
        <color theme="1"/>
        <rFont val="Calibri"/>
        <family val="2"/>
        <scheme val="minor"/>
      </rPr>
      <t>t</t>
    </r>
  </si>
  <si>
    <t>smooth</t>
  </si>
  <si>
    <t>Yt/CMA</t>
  </si>
  <si>
    <t>Yt/St</t>
  </si>
  <si>
    <t>Trend</t>
  </si>
  <si>
    <t>t</t>
  </si>
  <si>
    <t>sales(1000s)</t>
  </si>
  <si>
    <t>MA[4]</t>
  </si>
  <si>
    <t>CMA[4]</t>
  </si>
  <si>
    <r>
      <t>S</t>
    </r>
    <r>
      <rPr>
        <b/>
        <sz val="8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, I</t>
    </r>
    <r>
      <rPr>
        <b/>
        <sz val="8"/>
        <color theme="1"/>
        <rFont val="Calibri"/>
        <family val="2"/>
        <scheme val="minor"/>
      </rPr>
      <t>t</t>
    </r>
  </si>
  <si>
    <r>
      <t>S</t>
    </r>
    <r>
      <rPr>
        <b/>
        <sz val="8"/>
        <color theme="1"/>
        <rFont val="Calibri"/>
        <family val="2"/>
        <scheme val="minor"/>
      </rPr>
      <t>t</t>
    </r>
  </si>
  <si>
    <t>Deseasonalize</t>
  </si>
  <si>
    <r>
      <t>T</t>
    </r>
    <r>
      <rPr>
        <b/>
        <sz val="8"/>
        <color theme="1"/>
        <rFont val="Calibri"/>
        <family val="2"/>
        <scheme val="minor"/>
      </rPr>
      <t>t</t>
    </r>
  </si>
  <si>
    <t>Forecast</t>
  </si>
  <si>
    <t>Year 1</t>
  </si>
  <si>
    <t>Year 2</t>
  </si>
  <si>
    <t>SUMMARY OUTPUT</t>
  </si>
  <si>
    <t>Year 3</t>
  </si>
  <si>
    <t>Regression Statistics</t>
  </si>
  <si>
    <t>Multiple R</t>
  </si>
  <si>
    <t>R Square</t>
  </si>
  <si>
    <t>Adjusted R Square</t>
  </si>
  <si>
    <t>Year 4</t>
  </si>
  <si>
    <t>Standard Error</t>
  </si>
  <si>
    <t>Observations</t>
  </si>
  <si>
    <t>ANOVA</t>
  </si>
  <si>
    <t>Year 5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</si>
  <si>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</si>
  <si>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</si>
  <si>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</si>
  <si>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</si>
  <si>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</si>
  <si>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</si>
  <si>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</si>
  <si>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</si>
  <si>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r>
      <t>S</t>
    </r>
    <r>
      <rPr>
        <sz val="8"/>
        <color theme="1"/>
        <rFont val="Calibri"/>
        <family val="2"/>
        <scheme val="minor"/>
      </rPr>
      <t>t</t>
    </r>
  </si>
  <si>
    <t>3 components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</si>
  <si>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</si>
  <si>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</si>
  <si>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</si>
  <si>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</si>
  <si>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</si>
  <si>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</si>
  <si>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</si>
  <si>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reducedData</t>
  </si>
  <si>
    <t>Seasonality</t>
  </si>
  <si>
    <t>Intercept</t>
  </si>
  <si>
    <t>cma</t>
  </si>
  <si>
    <t>X Variable 1</t>
  </si>
  <si>
    <t>font</t>
  </si>
  <si>
    <t>stItByPeriod</t>
  </si>
  <si>
    <t>Irregularity</t>
  </si>
  <si>
    <t>X Variable 2</t>
  </si>
  <si>
    <t>X Variable 3</t>
  </si>
  <si>
    <t>X Variable 4</t>
  </si>
  <si>
    <t>X Variable 5</t>
  </si>
  <si>
    <t>st</t>
  </si>
  <si>
    <t>X Variable 6</t>
  </si>
  <si>
    <t>X Variable 7</t>
  </si>
  <si>
    <t>X Variable 8</t>
  </si>
  <si>
    <t>X Variable 9</t>
  </si>
  <si>
    <t>X Variable 10</t>
  </si>
  <si>
    <t>X Variable 11</t>
  </si>
  <si>
    <t>X Variable 12</t>
  </si>
  <si>
    <t>X Variable 13</t>
  </si>
  <si>
    <t>X Variable 14</t>
  </si>
  <si>
    <t>X Variable 15</t>
  </si>
  <si>
    <t>X Variable 16</t>
  </si>
  <si>
    <t>year</t>
  </si>
  <si>
    <t>month</t>
  </si>
  <si>
    <t>data</t>
  </si>
  <si>
    <t>Week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</si>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</sst>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/>
    <xf numFmtId="0" fontId="3" fillId="2" borderId="0" xfId="0" applyFont="1" applyFill="1"/>
    <xf numFmtId="1" fontId="0" fillId="0" borderId="0" xfId="0" applyNumberFormat="1"/>
    <xf numFmtId="0" fontId="0" fillId="0" borderId="2" xfId="0" applyBorder="1" applyAlignment="1"/>
    <xf numFmtId="164" fontId="0" fillId="0" borderId="0" xfId="0" applyNumberFormat="1" applyBorder="1"/>
    <xf numFmtId="0" fontId="1" fillId="3" borderId="3" xfId="0" applyFont="1" applyFill="1" applyBorder="1"/>
    <xf numFmtId="164" fontId="6" fillId="3" borderId="4" xfId="0" applyNumberFormat="1" applyFont="1" applyFill="1" applyBorder="1"/>
    <xf numFmtId="164" fontId="6" fillId="4" borderId="0" xfId="0" applyNumberFormat="1" applyFont="1" applyFill="1" applyBorder="1"/>
    <xf numFmtId="164" fontId="1" fillId="0" borderId="0" xfId="0" applyNumberFormat="1" applyFont="1" applyBorder="1"/>
    <xf numFmtId="0" fontId="1" fillId="3" borderId="5" xfId="0" applyFont="1" applyFill="1" applyBorder="1"/>
    <xf numFmtId="164" fontId="6" fillId="3" borderId="6" xfId="0" applyNumberFormat="1" applyFont="1" applyFill="1" applyBorder="1"/>
    <xf numFmtId="164" fontId="0" fillId="0" borderId="1" xfId="0" applyNumberFormat="1" applyBorder="1"/>
    <xf numFmtId="164" fontId="6" fillId="4" borderId="1" xfId="0" applyNumberFormat="1" applyFont="1" applyFill="1" applyBorder="1"/>
    <xf numFmtId="164" fontId="1" fillId="0" borderId="1" xfId="0" applyNumberFormat="1" applyFont="1" applyBorder="1"/>
    <xf numFmtId="0" fontId="1" fillId="3" borderId="8" xfId="0" applyFont="1" applyFill="1" applyBorder="1"/>
    <xf numFmtId="164" fontId="6" fillId="3" borderId="9" xfId="0" applyNumberFormat="1" applyFont="1" applyFill="1" applyBorder="1"/>
    <xf numFmtId="164" fontId="0" fillId="0" borderId="7" xfId="0" applyNumberFormat="1" applyBorder="1"/>
    <xf numFmtId="164" fontId="6" fillId="4" borderId="7" xfId="0" applyNumberFormat="1" applyFont="1" applyFill="1" applyBorder="1"/>
    <xf numFmtId="164" fontId="1" fillId="0" borderId="7" xfId="0" applyNumberFormat="1" applyFont="1" applyBorder="1"/>
    <xf numFmtId="0" fontId="1" fillId="3" borderId="10" xfId="0" applyFont="1" applyFill="1" applyBorder="1"/>
    <xf numFmtId="164" fontId="6" fillId="3" borderId="11" xfId="0" applyNumberFormat="1" applyFont="1" applyFill="1" applyBorder="1"/>
    <xf numFmtId="0" fontId="7" fillId="0" borderId="12" xfId="0" applyFont="1" applyFill="1" applyBorder="1" applyAlignment="1">
      <alignment horizontal="centerContinuous"/>
    </xf>
    <xf numFmtId="0" fontId="0" fillId="0" borderId="0" xfId="0" applyFill="1" applyBorder="1" applyAlignment="1"/>
    <xf numFmtId="0" fontId="1" fillId="3" borderId="13" xfId="0" applyFont="1" applyFill="1" applyBorder="1"/>
    <xf numFmtId="164" fontId="6" fillId="3" borderId="14" xfId="0" applyNumberFormat="1" applyFont="1" applyFill="1" applyBorder="1"/>
    <xf numFmtId="0" fontId="0" fillId="0" borderId="15" xfId="0" applyFill="1" applyBorder="1" applyAlignment="1"/>
    <xf numFmtId="0" fontId="0" fillId="0" borderId="16" xfId="0" applyBorder="1" applyAlignment="1"/>
    <xf numFmtId="0" fontId="3" fillId="5" borderId="7" xfId="0" applyFont="1" applyFill="1" applyBorder="1"/>
    <xf numFmtId="0" fontId="3" fillId="5" borderId="17" xfId="0" applyFont="1" applyFill="1" applyBorder="1" applyAlignment="1"/>
    <xf numFmtId="164" fontId="3" fillId="5" borderId="7" xfId="0" applyNumberFormat="1" applyFont="1" applyFill="1" applyBorder="1"/>
    <xf numFmtId="164" fontId="0" fillId="0" borderId="0" xfId="0" applyNumberFormat="1"/>
    <xf numFmtId="0" fontId="7" fillId="0" borderId="12" xfId="0" applyFont="1" applyFill="1" applyBorder="1" applyAlignment="1">
      <alignment horizontal="center"/>
    </xf>
    <xf numFmtId="0" fontId="3" fillId="5" borderId="0" xfId="0" applyFont="1" applyFill="1" applyBorder="1"/>
    <xf numFmtId="0" fontId="3" fillId="5" borderId="2" xfId="0" applyFont="1" applyFill="1" applyBorder="1" applyAlignment="1"/>
    <xf numFmtId="164" fontId="3" fillId="5" borderId="0" xfId="0" applyNumberFormat="1" applyFont="1" applyFill="1" applyBorder="1"/>
    <xf numFmtId="0" fontId="3" fillId="5" borderId="1" xfId="0" applyFont="1" applyFill="1" applyBorder="1"/>
    <xf numFmtId="0" fontId="3" fillId="5" borderId="16" xfId="0" applyFont="1" applyFill="1" applyBorder="1" applyAlignment="1"/>
    <xf numFmtId="164" fontId="3" fillId="5" borderId="1" xfId="0" applyNumberFormat="1" applyFont="1" applyFill="1" applyBorder="1"/>
    <xf numFmtId="0" fontId="6" fillId="3" borderId="10" xfId="0" applyFont="1" applyFill="1" applyBorder="1"/>
    <xf numFmtId="0" fontId="6" fillId="6" borderId="0" xfId="0" applyFont="1" applyFill="1"/>
    <xf numFmtId="164" fontId="6" fillId="6" borderId="0" xfId="0" applyNumberFormat="1" applyFont="1" applyFill="1"/>
    <xf numFmtId="0" fontId="0" fillId="2" borderId="0" xfId="0" applyFill="1" applyBorder="1" applyAlignment="1"/>
    <xf numFmtId="0" fontId="0" fillId="2" borderId="15" xfId="0" applyFill="1" applyBorder="1" applyAlignment="1"/>
    <xf numFmtId="0" fontId="4" fillId="3" borderId="0" xfId="0" applyFont="1" applyFill="1" applyBorder="1"/>
    <xf numFmtId="0" fontId="4" fillId="3" borderId="0" xfId="0" applyFont="1" applyFill="1" applyBorder="1" applyAlignment="1"/>
    <xf numFmtId="0" fontId="4" fillId="3" borderId="1" xfId="0" applyFont="1" applyFill="1" applyBorder="1"/>
    <xf numFmtId="0" fontId="4" fillId="3" borderId="1" xfId="0" applyFont="1" applyFill="1" applyBorder="1" applyAlignment="1"/>
    <xf numFmtId="0" fontId="4" fillId="3" borderId="7" xfId="0" applyFont="1" applyFill="1" applyBorder="1"/>
    <xf numFmtId="0" fontId="4" fillId="3" borderId="7" xfId="0" applyFont="1" applyFill="1" applyBorder="1" applyAlignmen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0" xfId="0" applyFill="1"/>
    <xf numFmtId="0" fontId="0" fillId="7" borderId="0" xfId="0" applyFill="1"/>
    <xf numFmtId="0" fontId="2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0" xfId="0" applyFill="1"/>
    <xf numFmtId="0" fontId="0" fillId="8" borderId="1" xfId="0" applyFill="1" applyBorder="1"/>
    <xf numFmtId="0" fontId="0" fillId="0" borderId="0" xfId="0" applyFill="1"/>
    <xf numFmtId="0" fontId="0" fillId="0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'Time Series Forecasting (2)'!$D$2</c:f>
              <c:strCache>
                <c:ptCount val="1"/>
                <c:pt idx="0">
                  <c:v>sales(1000s)</c:v>
                </c:pt>
              </c:strCache>
            </c:strRef>
          </c:tx>
          <c:marker>
            <c:symbol val="none"/>
          </c:marker>
          <c:cat>
            <c:multiLvlStrRef>
              <c:f>'Time Series Forecasting (2)'!$B$3:$C$22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Year 1</c:v>
                  </c:pt>
                  <c:pt idx="4">
                    <c:v>Year 2</c:v>
                  </c:pt>
                  <c:pt idx="8">
                    <c:v>Year 3</c:v>
                  </c:pt>
                  <c:pt idx="12">
                    <c:v>Year 4</c:v>
                  </c:pt>
                  <c:pt idx="16">
                    <c:v>Year 5</c:v>
                  </c:pt>
                </c:lvl>
              </c:multiLvlStrCache>
            </c:multiLvlStrRef>
          </c:cat>
          <c:val>
            <c:numRef>
              <c:f>'Time Series Forecasting (2)'!$D$3:$D$18</c:f>
              <c:numCache>
                <c:formatCode>0.0</c:formatCode>
                <c:ptCount val="16"/>
                <c:pt idx="0">
                  <c:v>4.8</c:v>
                </c:pt>
                <c:pt idx="1">
                  <c:v>4.0999999999999996</c:v>
                </c:pt>
                <c:pt idx="2">
                  <c:v>6</c:v>
                </c:pt>
                <c:pt idx="3">
                  <c:v>6.5</c:v>
                </c:pt>
                <c:pt idx="4">
                  <c:v>5.8</c:v>
                </c:pt>
                <c:pt idx="5">
                  <c:v>5.2</c:v>
                </c:pt>
                <c:pt idx="6">
                  <c:v>6.8</c:v>
                </c:pt>
                <c:pt idx="7">
                  <c:v>7.4</c:v>
                </c:pt>
                <c:pt idx="8">
                  <c:v>6</c:v>
                </c:pt>
                <c:pt idx="9">
                  <c:v>5.6</c:v>
                </c:pt>
                <c:pt idx="10">
                  <c:v>7.5</c:v>
                </c:pt>
                <c:pt idx="11">
                  <c:v>7.8</c:v>
                </c:pt>
                <c:pt idx="12">
                  <c:v>6.3</c:v>
                </c:pt>
                <c:pt idx="13">
                  <c:v>5.9</c:v>
                </c:pt>
                <c:pt idx="14">
                  <c:v>8</c:v>
                </c:pt>
                <c:pt idx="15">
                  <c:v>8.4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'Time Series Forecasting (2)'!$F$2</c:f>
              <c:strCache>
                <c:ptCount val="1"/>
                <c:pt idx="0">
                  <c:v>CMA[4]</c:v>
                </c:pt>
              </c:strCache>
            </c:strRef>
          </c:tx>
          <c:marker>
            <c:symbol val="none"/>
          </c:marker>
          <c:cat>
            <c:multiLvlStrRef>
              <c:f>'Time Series Forecasting (2)'!$B$3:$C$22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Year 1</c:v>
                  </c:pt>
                  <c:pt idx="4">
                    <c:v>Year 2</c:v>
                  </c:pt>
                  <c:pt idx="8">
                    <c:v>Year 3</c:v>
                  </c:pt>
                  <c:pt idx="12">
                    <c:v>Year 4</c:v>
                  </c:pt>
                  <c:pt idx="16">
                    <c:v>Year 5</c:v>
                  </c:pt>
                </c:lvl>
              </c:multiLvlStrCache>
            </c:multiLvlStrRef>
          </c:cat>
          <c:val>
            <c:numRef>
              <c:f>'Time Series Forecasting (2)'!$F$3:$F$18</c:f>
              <c:numCache>
                <c:formatCode>General</c:formatCode>
                <c:ptCount val="16"/>
                <c:pt idx="2" formatCode="0.0">
                  <c:v>5.4749999999999996</c:v>
                </c:pt>
                <c:pt idx="3" formatCode="0.0">
                  <c:v>5.7375000000000007</c:v>
                </c:pt>
                <c:pt idx="4" formatCode="0.0">
                  <c:v>5.9749999999999996</c:v>
                </c:pt>
                <c:pt idx="5" formatCode="0.0">
                  <c:v>6.1875</c:v>
                </c:pt>
                <c:pt idx="6" formatCode="0.0">
                  <c:v>6.3250000000000002</c:v>
                </c:pt>
                <c:pt idx="7" formatCode="0.0">
                  <c:v>6.3999999999999995</c:v>
                </c:pt>
                <c:pt idx="8" formatCode="0.0">
                  <c:v>6.5374999999999996</c:v>
                </c:pt>
                <c:pt idx="9" formatCode="0.0">
                  <c:v>6.6750000000000007</c:v>
                </c:pt>
                <c:pt idx="10" formatCode="0.0">
                  <c:v>6.7625000000000002</c:v>
                </c:pt>
                <c:pt idx="11" formatCode="0.0">
                  <c:v>6.8375000000000004</c:v>
                </c:pt>
                <c:pt idx="12" formatCode="0.0">
                  <c:v>6.9375</c:v>
                </c:pt>
                <c:pt idx="13" formatCode="0.0">
                  <c:v>7.0750000000000002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'Time Series Forecasting (2)'!$K$2</c:f>
              <c:strCache>
                <c:ptCount val="1"/>
                <c:pt idx="0">
                  <c:v>Forecast</c:v>
                </c:pt>
              </c:strCache>
            </c:strRef>
          </c:tx>
          <c:marker>
            <c:symbol val="none"/>
          </c:marker>
          <c:cat>
            <c:multiLvlStrRef>
              <c:f>'Time Series Forecasting (2)'!$B$3:$C$22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Year 1</c:v>
                  </c:pt>
                  <c:pt idx="4">
                    <c:v>Year 2</c:v>
                  </c:pt>
                  <c:pt idx="8">
                    <c:v>Year 3</c:v>
                  </c:pt>
                  <c:pt idx="12">
                    <c:v>Year 4</c:v>
                  </c:pt>
                  <c:pt idx="16">
                    <c:v>Year 5</c:v>
                  </c:pt>
                </c:lvl>
              </c:multiLvlStrCache>
            </c:multiLvlStrRef>
          </c:cat>
          <c:val>
            <c:numRef>
              <c:f>'Time Series Forecasting (2)'!$K$3:$K$22</c:f>
              <c:numCache>
                <c:formatCode>0.0</c:formatCode>
                <c:ptCount val="20"/>
                <c:pt idx="0">
                  <c:v>4.8910217457555065</c:v>
                </c:pt>
                <c:pt idx="1">
                  <c:v>4.5187789221218022</c:v>
                </c:pt>
                <c:pt idx="2">
                  <c:v>6.0582746266073473</c:v>
                </c:pt>
                <c:pt idx="3">
                  <c:v>6.5033082491849221</c:v>
                </c:pt>
                <c:pt idx="4">
                  <c:v>5.4396728703815631</c:v>
                </c:pt>
                <c:pt idx="5">
                  <c:v>5.0118461761752702</c:v>
                </c:pt>
                <c:pt idx="6">
                  <c:v>6.7017704050982836</c:v>
                </c:pt>
                <c:pt idx="7">
                  <c:v>7.1762060512948436</c:v>
                </c:pt>
                <c:pt idx="8">
                  <c:v>5.9883239950076188</c:v>
                </c:pt>
                <c:pt idx="9">
                  <c:v>5.5049134302287372</c:v>
                </c:pt>
                <c:pt idx="10">
                  <c:v>7.345266183589219</c:v>
                </c:pt>
                <c:pt idx="11">
                  <c:v>7.8491038534047641</c:v>
                </c:pt>
                <c:pt idx="12">
                  <c:v>6.5369751196336745</c:v>
                </c:pt>
                <c:pt idx="13">
                  <c:v>5.9979806842822043</c:v>
                </c:pt>
                <c:pt idx="14">
                  <c:v>7.9887619620801544</c:v>
                </c:pt>
                <c:pt idx="15">
                  <c:v>8.5220016555146856</c:v>
                </c:pt>
                <c:pt idx="16">
                  <c:v>7.0856262442597302</c:v>
                </c:pt>
                <c:pt idx="17">
                  <c:v>6.4910479383356723</c:v>
                </c:pt>
                <c:pt idx="18">
                  <c:v>8.6322577405710899</c:v>
                </c:pt>
                <c:pt idx="19">
                  <c:v>9.1948994576246079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4602240"/>
        <c:axId val="1044609856"/>
      </c:lineChart>
      <c:catAx>
        <c:axId val="1044602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44609856"/>
        <c:crosses val="autoZero"/>
        <c:auto val="1"/>
        <c:lblAlgn val="ctr"/>
        <c:lblOffset val="100"/>
        <c:noMultiLvlLbl val="0"/>
      </c:catAx>
      <c:valAx>
        <c:axId val="104460985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044602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562840</xdr:colOff>
      <xdr:row>1</xdr:row>
      <xdr:rowOff>69273</xdr:rowOff>
    </xdr:from>
    <xdr:to>
      <xdr:col>22</xdr:col>
      <xdr:colOff>17317</xdr:colOff>
      <xdr:row>17</xdr:row>
      <xdr:rowOff>181839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MyDrive/Telus/WFH2020.2/Others/Forecast%20tec%20macro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ed Moving Average"/>
      <sheetName val="Moving Average explanation"/>
      <sheetName val="Time Series Forecasting"/>
      <sheetName val="Time Series Forecasting (2)"/>
    </sheetNames>
    <sheetDataSet>
      <sheetData sheetId="0" refreshError="1"/>
      <sheetData sheetId="1" refreshError="1"/>
      <sheetData sheetId="2" refreshError="1"/>
      <sheetData sheetId="3">
        <row r="2">
          <cell r="D2" t="str">
            <v>sales(1000s)</v>
          </cell>
          <cell r="F2" t="str">
            <v>CMA[4]</v>
          </cell>
          <cell r="K2" t="str">
            <v>Forecast</v>
          </cell>
        </row>
        <row r="3">
          <cell r="B3" t="str">
            <v>Year 1</v>
          </cell>
          <cell r="C3">
            <v>1</v>
          </cell>
          <cell r="D3">
            <v>4.8</v>
          </cell>
          <cell r="K3">
            <v>4.8910217457555065</v>
          </cell>
        </row>
        <row r="4">
          <cell r="C4">
            <v>2</v>
          </cell>
          <cell r="D4">
            <v>4.0999999999999996</v>
          </cell>
          <cell r="K4">
            <v>4.5187789221218022</v>
          </cell>
        </row>
        <row r="5">
          <cell r="C5">
            <v>3</v>
          </cell>
          <cell r="D5">
            <v>6</v>
          </cell>
          <cell r="F5">
            <v>5.4749999999999996</v>
          </cell>
          <cell r="K5">
            <v>6.0582746266073473</v>
          </cell>
        </row>
        <row r="6">
          <cell r="C6">
            <v>4</v>
          </cell>
          <cell r="D6">
            <v>6.5</v>
          </cell>
          <cell r="F6">
            <v>5.7375000000000007</v>
          </cell>
          <cell r="K6">
            <v>6.5033082491849221</v>
          </cell>
        </row>
        <row r="7">
          <cell r="B7" t="str">
            <v>Year 2</v>
          </cell>
          <cell r="C7">
            <v>1</v>
          </cell>
          <cell r="D7">
            <v>5.8</v>
          </cell>
          <cell r="F7">
            <v>5.9749999999999996</v>
          </cell>
          <cell r="K7">
            <v>5.4396728703815631</v>
          </cell>
        </row>
        <row r="8">
          <cell r="C8">
            <v>2</v>
          </cell>
          <cell r="D8">
            <v>5.2</v>
          </cell>
          <cell r="F8">
            <v>6.1875</v>
          </cell>
          <cell r="K8">
            <v>5.0118461761752702</v>
          </cell>
        </row>
        <row r="9">
          <cell r="C9">
            <v>3</v>
          </cell>
          <cell r="D9">
            <v>6.8</v>
          </cell>
          <cell r="F9">
            <v>6.3250000000000002</v>
          </cell>
          <cell r="K9">
            <v>6.7017704050982836</v>
          </cell>
        </row>
        <row r="10">
          <cell r="C10">
            <v>4</v>
          </cell>
          <cell r="D10">
            <v>7.4</v>
          </cell>
          <cell r="F10">
            <v>6.3999999999999995</v>
          </cell>
          <cell r="K10">
            <v>7.1762060512948436</v>
          </cell>
        </row>
        <row r="11">
          <cell r="B11" t="str">
            <v>Year 3</v>
          </cell>
          <cell r="C11">
            <v>1</v>
          </cell>
          <cell r="D11">
            <v>6</v>
          </cell>
          <cell r="F11">
            <v>6.5374999999999996</v>
          </cell>
          <cell r="K11">
            <v>5.9883239950076188</v>
          </cell>
        </row>
        <row r="12">
          <cell r="C12">
            <v>2</v>
          </cell>
          <cell r="D12">
            <v>5.6</v>
          </cell>
          <cell r="F12">
            <v>6.6750000000000007</v>
          </cell>
          <cell r="K12">
            <v>5.5049134302287372</v>
          </cell>
        </row>
        <row r="13">
          <cell r="C13">
            <v>3</v>
          </cell>
          <cell r="D13">
            <v>7.5</v>
          </cell>
          <cell r="F13">
            <v>6.7625000000000002</v>
          </cell>
          <cell r="K13">
            <v>7.345266183589219</v>
          </cell>
        </row>
        <row r="14">
          <cell r="C14">
            <v>4</v>
          </cell>
          <cell r="D14">
            <v>7.8</v>
          </cell>
          <cell r="F14">
            <v>6.8375000000000004</v>
          </cell>
          <cell r="K14">
            <v>7.8491038534047641</v>
          </cell>
        </row>
        <row r="15">
          <cell r="B15" t="str">
            <v>Year 4</v>
          </cell>
          <cell r="C15">
            <v>1</v>
          </cell>
          <cell r="D15">
            <v>6.3</v>
          </cell>
          <cell r="F15">
            <v>6.9375</v>
          </cell>
          <cell r="K15">
            <v>6.5369751196336745</v>
          </cell>
        </row>
        <row r="16">
          <cell r="C16">
            <v>2</v>
          </cell>
          <cell r="D16">
            <v>5.9</v>
          </cell>
          <cell r="F16">
            <v>7.0750000000000002</v>
          </cell>
          <cell r="K16">
            <v>5.9979806842822043</v>
          </cell>
        </row>
        <row r="17">
          <cell r="C17">
            <v>3</v>
          </cell>
          <cell r="D17">
            <v>8</v>
          </cell>
          <cell r="K17">
            <v>7.9887619620801544</v>
          </cell>
        </row>
        <row r="18">
          <cell r="C18">
            <v>4</v>
          </cell>
          <cell r="D18">
            <v>8.4</v>
          </cell>
          <cell r="K18">
            <v>8.5220016555146856</v>
          </cell>
        </row>
        <row r="19">
          <cell r="B19" t="str">
            <v>Year 5</v>
          </cell>
          <cell r="C19">
            <v>1</v>
          </cell>
          <cell r="K19">
            <v>7.0856262442597302</v>
          </cell>
        </row>
        <row r="20">
          <cell r="C20">
            <v>2</v>
          </cell>
          <cell r="K20">
            <v>6.4910479383356723</v>
          </cell>
        </row>
        <row r="21">
          <cell r="C21">
            <v>3</v>
          </cell>
          <cell r="K21">
            <v>8.6322577405710899</v>
          </cell>
        </row>
        <row r="22">
          <cell r="C22">
            <v>4</v>
          </cell>
          <cell r="K22">
            <v>9.1948994576246079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H14" sqref="H14"/>
    </sheetView>
  </sheetViews>
  <sheetFormatPr defaultRowHeight="15" x14ac:dyDescent="0.25"/>
  <cols>
    <col min="3" max="3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>
        <v>1</v>
      </c>
      <c r="B2">
        <v>1</v>
      </c>
      <c r="C2">
        <v>4.8</v>
      </c>
    </row>
    <row r="3" spans="1:11" x14ac:dyDescent="0.25">
      <c r="A3">
        <v>1</v>
      </c>
      <c r="B3">
        <v>2</v>
      </c>
      <c r="C3">
        <v>4.0999999999999996</v>
      </c>
    </row>
    <row r="4" spans="1:11" x14ac:dyDescent="0.25">
      <c r="A4">
        <v>1</v>
      </c>
      <c r="B4">
        <v>3</v>
      </c>
      <c r="C4">
        <v>6</v>
      </c>
    </row>
    <row r="5" spans="1:11" x14ac:dyDescent="0.25">
      <c r="A5" s="1">
        <v>1</v>
      </c>
      <c r="B5" s="1">
        <v>4</v>
      </c>
      <c r="C5" s="1">
        <v>6.5</v>
      </c>
      <c r="D5" s="1"/>
      <c r="G5" s="1"/>
      <c r="H5" s="1"/>
    </row>
    <row r="6" spans="1:11" x14ac:dyDescent="0.25">
      <c r="A6">
        <v>2</v>
      </c>
      <c r="B6">
        <v>1</v>
      </c>
      <c r="C6">
        <v>5.8</v>
      </c>
    </row>
    <row r="7" spans="1:11" x14ac:dyDescent="0.25">
      <c r="A7">
        <v>2</v>
      </c>
      <c r="B7">
        <v>2</v>
      </c>
      <c r="C7">
        <v>5.2</v>
      </c>
    </row>
    <row r="8" spans="1:11" x14ac:dyDescent="0.25">
      <c r="A8">
        <v>2</v>
      </c>
      <c r="B8">
        <v>3</v>
      </c>
      <c r="C8">
        <v>6.8</v>
      </c>
    </row>
    <row r="9" spans="1:11" x14ac:dyDescent="0.25">
      <c r="A9" s="1">
        <v>2</v>
      </c>
      <c r="B9" s="1">
        <v>4</v>
      </c>
      <c r="C9" s="1">
        <v>7.4</v>
      </c>
      <c r="D9" s="1"/>
      <c r="G9" s="1"/>
      <c r="H9" s="1"/>
      <c r="I9" s="1"/>
      <c r="J9" s="1"/>
      <c r="K9" s="1"/>
    </row>
    <row r="10" spans="1:11" x14ac:dyDescent="0.25">
      <c r="A10">
        <v>3</v>
      </c>
      <c r="B10">
        <v>1</v>
      </c>
      <c r="C10">
        <v>6</v>
      </c>
    </row>
    <row r="11" spans="1:11" x14ac:dyDescent="0.25">
      <c r="A11">
        <v>3</v>
      </c>
      <c r="B11">
        <v>2</v>
      </c>
      <c r="C11">
        <v>5.6</v>
      </c>
    </row>
    <row r="12" spans="1:11" x14ac:dyDescent="0.25">
      <c r="A12">
        <v>3</v>
      </c>
      <c r="B12">
        <v>3</v>
      </c>
      <c r="C12">
        <v>7.5</v>
      </c>
    </row>
    <row r="13" spans="1:11" x14ac:dyDescent="0.25">
      <c r="A13" s="1">
        <v>3</v>
      </c>
      <c r="B13" s="1">
        <v>4</v>
      </c>
      <c r="C13" s="1">
        <v>7.8</v>
      </c>
      <c r="D13" s="1"/>
    </row>
    <row r="14" spans="1:11" x14ac:dyDescent="0.25">
      <c r="A14">
        <v>4</v>
      </c>
      <c r="B14">
        <v>1</v>
      </c>
      <c r="C14">
        <v>6.3</v>
      </c>
    </row>
    <row r="15" spans="1:11" x14ac:dyDescent="0.25">
      <c r="A15">
        <v>4</v>
      </c>
      <c r="B15">
        <v>2</v>
      </c>
      <c r="C15">
        <v>5.9</v>
      </c>
    </row>
    <row r="16" spans="1:11" x14ac:dyDescent="0.25">
      <c r="A16" s="2">
        <v>4</v>
      </c>
      <c r="B16" s="2">
        <v>3</v>
      </c>
      <c r="C16" s="2">
        <v>8</v>
      </c>
      <c r="F16" s="2"/>
    </row>
    <row r="17" spans="1:6" x14ac:dyDescent="0.25">
      <c r="A17" s="1">
        <v>4</v>
      </c>
      <c r="B17" s="1">
        <v>4</v>
      </c>
      <c r="C17" s="1">
        <v>8.4</v>
      </c>
      <c r="D17" s="1"/>
      <c r="E17" s="1"/>
      <c r="F17" s="1"/>
    </row>
    <row r="18" spans="1:6" x14ac:dyDescent="0.25">
      <c r="A18">
        <v>5</v>
      </c>
      <c r="B18">
        <v>1</v>
      </c>
    </row>
    <row r="19" spans="1:6" x14ac:dyDescent="0.25">
      <c r="A19">
        <v>5</v>
      </c>
      <c r="B19">
        <v>2</v>
      </c>
    </row>
    <row r="20" spans="1:6" x14ac:dyDescent="0.25">
      <c r="A20">
        <v>5</v>
      </c>
      <c r="B20">
        <v>3</v>
      </c>
    </row>
    <row r="21" spans="1:6" x14ac:dyDescent="0.25">
      <c r="A21">
        <v>5</v>
      </c>
      <c r="B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A4" sqref="A4:D15"/>
    </sheetView>
  </sheetViews>
  <sheetFormatPr defaultRowHeight="15" x14ac:dyDescent="0.25"/>
  <sheetData>
    <row r="1" spans="1:13" x14ac:dyDescent="0.25">
      <c r="A1">
        <v>0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>
        <v>1</v>
      </c>
      <c r="B2">
        <v>1</v>
      </c>
      <c r="C2">
        <v>1</v>
      </c>
      <c r="D2">
        <v>4.8</v>
      </c>
    </row>
    <row r="3" spans="1:13" x14ac:dyDescent="0.25">
      <c r="A3">
        <v>2</v>
      </c>
      <c r="B3">
        <v>1</v>
      </c>
      <c r="C3">
        <v>2</v>
      </c>
      <c r="D3">
        <v>4.0999999999999996</v>
      </c>
    </row>
    <row r="4" spans="1:13" x14ac:dyDescent="0.25">
      <c r="A4" s="3">
        <v>3</v>
      </c>
      <c r="B4" s="3">
        <v>1</v>
      </c>
      <c r="C4" s="3">
        <v>3</v>
      </c>
      <c r="D4" s="3">
        <v>6</v>
      </c>
      <c r="E4" s="3">
        <f>AVERAGE(D2:D5)</f>
        <v>5.35</v>
      </c>
      <c r="F4" s="3">
        <f>AVERAGE(E4:E5)</f>
        <v>5.4749999999999996</v>
      </c>
    </row>
    <row r="5" spans="1:13" x14ac:dyDescent="0.25">
      <c r="A5" s="3">
        <v>4</v>
      </c>
      <c r="B5" s="4">
        <v>1</v>
      </c>
      <c r="C5" s="4">
        <v>4</v>
      </c>
      <c r="D5" s="4">
        <v>6.5</v>
      </c>
      <c r="E5" s="4">
        <f t="shared" ref="E5:E15" si="0">AVERAGE(D3:D6)</f>
        <v>5.6000000000000005</v>
      </c>
      <c r="F5" s="4">
        <f t="shared" ref="F5:F15" si="1">AVERAGE(E5:E6)</f>
        <v>5.7375000000000007</v>
      </c>
      <c r="G5" s="1"/>
      <c r="H5" s="1"/>
      <c r="I5" s="1"/>
      <c r="J5" s="1"/>
      <c r="K5" s="1"/>
      <c r="L5" s="1"/>
      <c r="M5" s="1"/>
    </row>
    <row r="6" spans="1:13" x14ac:dyDescent="0.25">
      <c r="A6" s="3">
        <v>5</v>
      </c>
      <c r="B6" s="3">
        <v>2</v>
      </c>
      <c r="C6" s="3">
        <v>1</v>
      </c>
      <c r="D6" s="3">
        <v>5.8</v>
      </c>
      <c r="E6" s="3">
        <f t="shared" si="0"/>
        <v>5.875</v>
      </c>
      <c r="F6" s="3">
        <f t="shared" si="1"/>
        <v>5.9749999999999996</v>
      </c>
    </row>
    <row r="7" spans="1:13" x14ac:dyDescent="0.25">
      <c r="A7" s="3">
        <v>6</v>
      </c>
      <c r="B7" s="3">
        <v>2</v>
      </c>
      <c r="C7" s="3">
        <v>2</v>
      </c>
      <c r="D7" s="3">
        <v>5.2</v>
      </c>
      <c r="E7" s="3">
        <f t="shared" si="0"/>
        <v>6.0750000000000002</v>
      </c>
      <c r="F7" s="3">
        <f t="shared" si="1"/>
        <v>6.1875</v>
      </c>
    </row>
    <row r="8" spans="1:13" x14ac:dyDescent="0.25">
      <c r="A8" s="3">
        <v>7</v>
      </c>
      <c r="B8" s="3">
        <v>2</v>
      </c>
      <c r="C8" s="3">
        <v>3</v>
      </c>
      <c r="D8" s="3">
        <v>6.8</v>
      </c>
      <c r="E8" s="3">
        <f t="shared" si="0"/>
        <v>6.3000000000000007</v>
      </c>
      <c r="F8" s="3">
        <f t="shared" si="1"/>
        <v>6.3250000000000002</v>
      </c>
    </row>
    <row r="9" spans="1:13" x14ac:dyDescent="0.25">
      <c r="A9" s="3">
        <v>8</v>
      </c>
      <c r="B9" s="4">
        <v>2</v>
      </c>
      <c r="C9" s="4">
        <v>4</v>
      </c>
      <c r="D9" s="4">
        <v>7.4</v>
      </c>
      <c r="E9" s="4">
        <f t="shared" si="0"/>
        <v>6.35</v>
      </c>
      <c r="F9" s="4">
        <f t="shared" si="1"/>
        <v>6.3999999999999995</v>
      </c>
      <c r="G9" s="1"/>
      <c r="H9" s="1"/>
      <c r="I9" s="1"/>
      <c r="J9" s="1"/>
      <c r="K9" s="1"/>
      <c r="L9" s="1"/>
      <c r="M9" s="1"/>
    </row>
    <row r="10" spans="1:13" x14ac:dyDescent="0.25">
      <c r="A10" s="3">
        <v>9</v>
      </c>
      <c r="B10" s="3">
        <v>3</v>
      </c>
      <c r="C10" s="3">
        <v>1</v>
      </c>
      <c r="D10" s="3">
        <v>6</v>
      </c>
      <c r="E10" s="3">
        <f t="shared" si="0"/>
        <v>6.4499999999999993</v>
      </c>
      <c r="F10" s="3">
        <f t="shared" si="1"/>
        <v>6.5374999999999996</v>
      </c>
    </row>
    <row r="11" spans="1:13" x14ac:dyDescent="0.25">
      <c r="A11" s="3">
        <v>10</v>
      </c>
      <c r="B11" s="3">
        <v>3</v>
      </c>
      <c r="C11" s="3">
        <v>2</v>
      </c>
      <c r="D11" s="3">
        <v>5.6</v>
      </c>
      <c r="E11" s="3">
        <f t="shared" si="0"/>
        <v>6.625</v>
      </c>
      <c r="F11" s="3">
        <f t="shared" si="1"/>
        <v>6.6750000000000007</v>
      </c>
    </row>
    <row r="12" spans="1:13" x14ac:dyDescent="0.25">
      <c r="A12" s="3">
        <v>11</v>
      </c>
      <c r="B12" s="3">
        <v>3</v>
      </c>
      <c r="C12" s="3">
        <v>3</v>
      </c>
      <c r="D12" s="3">
        <v>7.5</v>
      </c>
      <c r="E12" s="3">
        <f t="shared" si="0"/>
        <v>6.7250000000000005</v>
      </c>
      <c r="F12" s="3">
        <f t="shared" si="1"/>
        <v>6.7625000000000002</v>
      </c>
    </row>
    <row r="13" spans="1:13" x14ac:dyDescent="0.25">
      <c r="A13" s="3">
        <v>12</v>
      </c>
      <c r="B13" s="4">
        <v>3</v>
      </c>
      <c r="C13" s="4">
        <v>4</v>
      </c>
      <c r="D13" s="4">
        <v>7.8</v>
      </c>
      <c r="E13" s="4">
        <f t="shared" si="0"/>
        <v>6.8</v>
      </c>
      <c r="F13" s="4">
        <f t="shared" si="1"/>
        <v>6.8375000000000004</v>
      </c>
      <c r="G13" s="1"/>
      <c r="H13" s="1"/>
      <c r="I13" s="1"/>
      <c r="J13" s="1"/>
      <c r="K13" s="1"/>
      <c r="L13" s="1"/>
      <c r="M13" s="1"/>
    </row>
    <row r="14" spans="1:13" x14ac:dyDescent="0.25">
      <c r="A14" s="3">
        <v>13</v>
      </c>
      <c r="B14" s="3">
        <v>4</v>
      </c>
      <c r="C14" s="3">
        <v>1</v>
      </c>
      <c r="D14" s="3">
        <v>6.3</v>
      </c>
      <c r="E14" s="3">
        <f t="shared" si="0"/>
        <v>6.875</v>
      </c>
      <c r="F14" s="3">
        <f t="shared" si="1"/>
        <v>6.9375</v>
      </c>
    </row>
    <row r="15" spans="1:13" x14ac:dyDescent="0.25">
      <c r="A15" s="3">
        <v>14</v>
      </c>
      <c r="B15" s="3">
        <v>4</v>
      </c>
      <c r="C15" s="3">
        <v>2</v>
      </c>
      <c r="D15" s="3">
        <v>5.9</v>
      </c>
      <c r="E15" s="3">
        <f t="shared" si="0"/>
        <v>7</v>
      </c>
      <c r="F15" s="3">
        <f t="shared" si="1"/>
        <v>7.0750000000000002</v>
      </c>
    </row>
    <row r="16" spans="1:13" x14ac:dyDescent="0.25">
      <c r="A16">
        <v>15</v>
      </c>
      <c r="B16" s="2">
        <v>4</v>
      </c>
      <c r="C16" s="2">
        <v>3</v>
      </c>
      <c r="D16" s="2">
        <v>8</v>
      </c>
      <c r="E16">
        <f>AVERAGE(D14:D17)</f>
        <v>7.15</v>
      </c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>
        <v>16</v>
      </c>
      <c r="B17" s="1">
        <v>4</v>
      </c>
      <c r="C17" s="1">
        <v>4</v>
      </c>
      <c r="D17" s="1">
        <v>8.4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>
        <v>17</v>
      </c>
      <c r="B18">
        <v>5</v>
      </c>
      <c r="C18">
        <v>1</v>
      </c>
    </row>
    <row r="19" spans="1:13" x14ac:dyDescent="0.25">
      <c r="A19">
        <v>18</v>
      </c>
      <c r="B19">
        <v>5</v>
      </c>
      <c r="C19">
        <v>2</v>
      </c>
    </row>
    <row r="20" spans="1:13" x14ac:dyDescent="0.25">
      <c r="A20">
        <v>19</v>
      </c>
      <c r="B20">
        <v>5</v>
      </c>
      <c r="C20">
        <v>3</v>
      </c>
    </row>
    <row r="21" spans="1:13" x14ac:dyDescent="0.25">
      <c r="A21">
        <v>20</v>
      </c>
      <c r="B21">
        <v>5</v>
      </c>
      <c r="C21">
        <v>4</v>
      </c>
    </row>
    <row r="26" spans="1:13" x14ac:dyDescent="0.25">
      <c r="E26">
        <f>COUNT(E1:E21)</f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O69"/>
  <sheetViews>
    <sheetView tabSelected="1" zoomScale="110" zoomScaleNormal="110" workbookViewId="0">
      <selection activeCell="G13" activeCellId="2" sqref="G5 G9 G13"/>
    </sheetView>
  </sheetViews>
  <sheetFormatPr defaultRowHeight="15" x14ac:dyDescent="0.25"/>
  <cols>
    <col min="2" max="4" width="12.28515625" customWidth="1"/>
    <col min="9" max="9" width="13.85546875" bestFit="1" customWidth="1"/>
    <col min="11" max="11" width="13.7109375" customWidth="1"/>
    <col min="17" max="17" width="13.5703125" bestFit="1" customWidth="1"/>
    <col min="26" max="41" width="9.7109375" bestFit="1" customWidth="1"/>
  </cols>
  <sheetData>
    <row r="1" spans="1:41" x14ac:dyDescent="0.25">
      <c r="A1" s="5"/>
      <c r="B1" s="5"/>
      <c r="C1" s="5"/>
      <c r="D1" s="5" t="s">
        <v>3</v>
      </c>
      <c r="E1" s="6" t="s">
        <v>4</v>
      </c>
      <c r="F1" s="6"/>
      <c r="G1" s="5" t="s">
        <v>5</v>
      </c>
      <c r="H1" s="5"/>
      <c r="I1" s="5" t="s">
        <v>6</v>
      </c>
      <c r="J1" s="5" t="s">
        <v>7</v>
      </c>
      <c r="K1" s="5"/>
      <c r="Y1" t="s">
        <v>8</v>
      </c>
      <c r="Z1">
        <v>1</v>
      </c>
      <c r="AA1">
        <v>2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12</v>
      </c>
      <c r="AL1">
        <v>13</v>
      </c>
      <c r="AM1">
        <v>14</v>
      </c>
      <c r="AN1">
        <v>15</v>
      </c>
      <c r="AO1">
        <v>16</v>
      </c>
    </row>
    <row r="2" spans="1:41" x14ac:dyDescent="0.25">
      <c r="A2" s="7" t="s">
        <v>8</v>
      </c>
      <c r="B2" s="8" t="s">
        <v>0</v>
      </c>
      <c r="C2" s="9" t="s">
        <v>1</v>
      </c>
      <c r="D2" s="5" t="s">
        <v>9</v>
      </c>
      <c r="E2" s="5" t="s">
        <v>10</v>
      </c>
      <c r="F2" s="9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Y2" t="s">
        <v>14</v>
      </c>
      <c r="Z2" s="10">
        <v>5.1491069966198779</v>
      </c>
      <c r="AA2" s="10">
        <v>4.8940077043632355</v>
      </c>
      <c r="AB2" s="10">
        <v>5.4877270351727399</v>
      </c>
      <c r="AC2" s="10">
        <v>5.6852713745967334</v>
      </c>
      <c r="AD2" s="10">
        <v>6.2218376209156858</v>
      </c>
      <c r="AE2" s="10">
        <v>6.2070341616314213</v>
      </c>
      <c r="AF2" s="10">
        <v>6.2194239731957719</v>
      </c>
      <c r="AG2" s="10">
        <v>6.4724627956947423</v>
      </c>
      <c r="AH2" s="10">
        <v>6.4363837457748474</v>
      </c>
      <c r="AI2" s="10">
        <v>6.6844983279107604</v>
      </c>
      <c r="AJ2" s="10">
        <v>6.8596587939659246</v>
      </c>
      <c r="AK2" s="10">
        <v>6.8223256495160793</v>
      </c>
      <c r="AL2" s="10">
        <v>6.7582029330635898</v>
      </c>
      <c r="AM2" s="10">
        <v>7.0425964526202662</v>
      </c>
      <c r="AN2" s="10">
        <v>7.3169693802303195</v>
      </c>
      <c r="AO2" s="10">
        <v>7.3471199302480859</v>
      </c>
    </row>
    <row r="3" spans="1:41" x14ac:dyDescent="0.25">
      <c r="A3" s="2">
        <v>1</v>
      </c>
      <c r="B3" s="11" t="s">
        <v>17</v>
      </c>
      <c r="C3" s="2">
        <v>1</v>
      </c>
      <c r="D3" s="12">
        <v>4.8</v>
      </c>
      <c r="E3" s="2"/>
      <c r="F3" s="2"/>
      <c r="G3" s="2"/>
      <c r="H3" s="12">
        <f t="shared" ref="H3:H22" si="0">VLOOKUP(C3, $O$25:$P$28, 2, 0)</f>
        <v>0.93220047731596012</v>
      </c>
      <c r="I3" s="12">
        <f>+D3/H3</f>
        <v>5.1491069966198779</v>
      </c>
      <c r="J3" s="12">
        <f>$C$45+$C$46*A3</f>
        <v>5.2467488107686764</v>
      </c>
      <c r="K3" s="12">
        <f>H3*J3</f>
        <v>4.8910217457555065</v>
      </c>
    </row>
    <row r="4" spans="1:41" ht="15.75" thickBot="1" x14ac:dyDescent="0.3">
      <c r="A4" s="2">
        <v>2</v>
      </c>
      <c r="B4" s="11"/>
      <c r="C4" s="2">
        <v>2</v>
      </c>
      <c r="D4" s="12">
        <v>4.0999999999999996</v>
      </c>
      <c r="E4" s="2"/>
      <c r="F4" s="2"/>
      <c r="G4" s="2"/>
      <c r="H4" s="12">
        <f t="shared" si="0"/>
        <v>0.83775920424985417</v>
      </c>
      <c r="I4" s="12">
        <f t="shared" ref="I4:I18" si="1">+D4/H4</f>
        <v>4.8940077043632355</v>
      </c>
      <c r="J4" s="12">
        <f t="shared" ref="J4:J22" si="2">$C$45+$C$46*A4</f>
        <v>5.3938875266288528</v>
      </c>
      <c r="K4" s="12">
        <f t="shared" ref="K4:K21" si="3">H4*J4</f>
        <v>4.5187789221218022</v>
      </c>
    </row>
    <row r="5" spans="1:41" x14ac:dyDescent="0.25">
      <c r="A5" s="51">
        <v>3</v>
      </c>
      <c r="B5" s="52"/>
      <c r="C5" s="13">
        <v>3</v>
      </c>
      <c r="D5" s="14">
        <v>6</v>
      </c>
      <c r="E5" s="12">
        <f>AVERAGE(D3:D6)</f>
        <v>5.35</v>
      </c>
      <c r="F5" s="15">
        <f>AVERAGE(E5:E6)</f>
        <v>5.4749999999999996</v>
      </c>
      <c r="G5" s="16">
        <f>D5/F5</f>
        <v>1.0958904109589043</v>
      </c>
      <c r="H5" s="12">
        <f>VLOOKUP(C5, $O$25:$P$28, 2, 0)</f>
        <v>1.0933488421606843</v>
      </c>
      <c r="I5" s="12">
        <f t="shared" si="1"/>
        <v>5.4877270351727399</v>
      </c>
      <c r="J5" s="12">
        <f t="shared" si="2"/>
        <v>5.5410262424890293</v>
      </c>
      <c r="K5" s="12">
        <f>H5*J5</f>
        <v>6.0582746266073473</v>
      </c>
    </row>
    <row r="6" spans="1:41" x14ac:dyDescent="0.25">
      <c r="A6" s="53">
        <v>4</v>
      </c>
      <c r="B6" s="54"/>
      <c r="C6" s="17">
        <v>4</v>
      </c>
      <c r="D6" s="18">
        <v>6.5</v>
      </c>
      <c r="E6" s="19">
        <f t="shared" ref="E6:E17" si="4">AVERAGE(D4:D7)</f>
        <v>5.6000000000000005</v>
      </c>
      <c r="F6" s="20">
        <f t="shared" ref="F6:F16" si="5">AVERAGE(E6:E7)</f>
        <v>5.7375000000000007</v>
      </c>
      <c r="G6" s="21">
        <f t="shared" ref="G6:G16" si="6">D6/F6</f>
        <v>1.1328976034858387</v>
      </c>
      <c r="H6" s="19">
        <f>VLOOKUP(C6, $O$25:$P$28, 2, 0)</f>
        <v>1.1433051426610321</v>
      </c>
      <c r="I6" s="19">
        <f t="shared" si="1"/>
        <v>5.6852713745967334</v>
      </c>
      <c r="J6" s="19">
        <f t="shared" si="2"/>
        <v>5.6881649583492058</v>
      </c>
      <c r="K6" s="19">
        <f t="shared" si="3"/>
        <v>6.5033082491849221</v>
      </c>
    </row>
    <row r="7" spans="1:41" x14ac:dyDescent="0.25">
      <c r="A7" s="55">
        <v>5</v>
      </c>
      <c r="B7" s="56" t="s">
        <v>18</v>
      </c>
      <c r="C7" s="22">
        <v>1</v>
      </c>
      <c r="D7" s="23">
        <v>5.8</v>
      </c>
      <c r="E7" s="24">
        <f t="shared" si="4"/>
        <v>5.875</v>
      </c>
      <c r="F7" s="25">
        <f t="shared" si="5"/>
        <v>5.9749999999999996</v>
      </c>
      <c r="G7" s="26">
        <f t="shared" si="6"/>
        <v>0.97071129707112969</v>
      </c>
      <c r="H7" s="24">
        <f t="shared" si="0"/>
        <v>0.93220047731596012</v>
      </c>
      <c r="I7" s="24">
        <f>+D7/H7</f>
        <v>6.2218376209156858</v>
      </c>
      <c r="J7" s="24">
        <f>$C$45+$C$46*A7</f>
        <v>5.8353036742093831</v>
      </c>
      <c r="K7" s="24">
        <f t="shared" si="3"/>
        <v>5.4396728703815631</v>
      </c>
    </row>
    <row r="8" spans="1:41" x14ac:dyDescent="0.25">
      <c r="A8" s="51">
        <v>6</v>
      </c>
      <c r="B8" s="52"/>
      <c r="C8" s="27">
        <v>2</v>
      </c>
      <c r="D8" s="28">
        <v>5.2</v>
      </c>
      <c r="E8" s="12">
        <f t="shared" si="4"/>
        <v>6.0750000000000002</v>
      </c>
      <c r="F8" s="15">
        <f t="shared" si="5"/>
        <v>6.1875</v>
      </c>
      <c r="G8" s="16">
        <f t="shared" si="6"/>
        <v>0.84040404040404049</v>
      </c>
      <c r="H8" s="12">
        <f t="shared" si="0"/>
        <v>0.83775920424985417</v>
      </c>
      <c r="I8" s="12">
        <f t="shared" si="1"/>
        <v>6.2070341616314213</v>
      </c>
      <c r="J8" s="12">
        <f t="shared" si="2"/>
        <v>5.9824423900695596</v>
      </c>
      <c r="K8" s="12">
        <f t="shared" si="3"/>
        <v>5.0118461761752702</v>
      </c>
    </row>
    <row r="9" spans="1:41" x14ac:dyDescent="0.25">
      <c r="A9" s="51">
        <v>7</v>
      </c>
      <c r="B9" s="52"/>
      <c r="C9" s="27">
        <v>3</v>
      </c>
      <c r="D9" s="28">
        <v>6.8</v>
      </c>
      <c r="E9" s="12">
        <f t="shared" si="4"/>
        <v>6.3000000000000007</v>
      </c>
      <c r="F9" s="15">
        <f t="shared" si="5"/>
        <v>6.3250000000000002</v>
      </c>
      <c r="G9" s="16">
        <f t="shared" si="6"/>
        <v>1.075098814229249</v>
      </c>
      <c r="H9" s="12">
        <f t="shared" si="0"/>
        <v>1.0933488421606843</v>
      </c>
      <c r="I9" s="12">
        <f t="shared" si="1"/>
        <v>6.2194239731957719</v>
      </c>
      <c r="J9" s="12">
        <f t="shared" si="2"/>
        <v>6.129581105929736</v>
      </c>
      <c r="K9" s="12">
        <f t="shared" si="3"/>
        <v>6.7017704050982836</v>
      </c>
      <c r="Y9" t="s">
        <v>19</v>
      </c>
    </row>
    <row r="10" spans="1:41" ht="15.75" thickBot="1" x14ac:dyDescent="0.3">
      <c r="A10" s="53">
        <v>8</v>
      </c>
      <c r="B10" s="54"/>
      <c r="C10" s="17">
        <v>4</v>
      </c>
      <c r="D10" s="18">
        <v>7.4</v>
      </c>
      <c r="E10" s="19">
        <f t="shared" si="4"/>
        <v>6.35</v>
      </c>
      <c r="F10" s="20">
        <f t="shared" si="5"/>
        <v>6.3999999999999995</v>
      </c>
      <c r="G10" s="21">
        <f t="shared" si="6"/>
        <v>1.1562500000000002</v>
      </c>
      <c r="H10" s="19">
        <f t="shared" si="0"/>
        <v>1.1433051426610321</v>
      </c>
      <c r="I10" s="19">
        <f t="shared" si="1"/>
        <v>6.4724627956947423</v>
      </c>
      <c r="J10" s="19">
        <f t="shared" si="2"/>
        <v>6.2767198217899125</v>
      </c>
      <c r="K10" s="19">
        <f t="shared" si="3"/>
        <v>7.1762060512948436</v>
      </c>
    </row>
    <row r="11" spans="1:41" x14ac:dyDescent="0.25">
      <c r="A11" s="55">
        <v>9</v>
      </c>
      <c r="B11" s="56" t="s">
        <v>20</v>
      </c>
      <c r="C11" s="22">
        <v>1</v>
      </c>
      <c r="D11" s="23">
        <v>6</v>
      </c>
      <c r="E11" s="24">
        <f t="shared" si="4"/>
        <v>6.4499999999999993</v>
      </c>
      <c r="F11" s="25">
        <f t="shared" si="5"/>
        <v>6.5374999999999996</v>
      </c>
      <c r="G11" s="26">
        <f t="shared" si="6"/>
        <v>0.91778202676864251</v>
      </c>
      <c r="H11" s="24">
        <f t="shared" si="0"/>
        <v>0.93220047731596012</v>
      </c>
      <c r="I11" s="24">
        <f t="shared" si="1"/>
        <v>6.4363837457748474</v>
      </c>
      <c r="J11" s="24">
        <f t="shared" si="2"/>
        <v>6.423858537650089</v>
      </c>
      <c r="K11" s="24">
        <f t="shared" si="3"/>
        <v>5.9883239950076188</v>
      </c>
      <c r="Y11" s="29" t="s">
        <v>21</v>
      </c>
      <c r="Z11" s="29"/>
    </row>
    <row r="12" spans="1:41" x14ac:dyDescent="0.25">
      <c r="A12" s="51">
        <v>10</v>
      </c>
      <c r="B12" s="52"/>
      <c r="C12" s="27">
        <v>2</v>
      </c>
      <c r="D12" s="28">
        <v>5.6</v>
      </c>
      <c r="E12" s="12">
        <f t="shared" si="4"/>
        <v>6.625</v>
      </c>
      <c r="F12" s="15">
        <f t="shared" si="5"/>
        <v>6.6750000000000007</v>
      </c>
      <c r="G12" s="16">
        <f t="shared" si="6"/>
        <v>0.83895131086142305</v>
      </c>
      <c r="H12" s="12">
        <f t="shared" si="0"/>
        <v>0.83775920424985417</v>
      </c>
      <c r="I12" s="12">
        <f t="shared" si="1"/>
        <v>6.6844983279107604</v>
      </c>
      <c r="J12" s="12">
        <f t="shared" si="2"/>
        <v>6.5709972535102654</v>
      </c>
      <c r="K12" s="12">
        <f t="shared" si="3"/>
        <v>5.5049134302287372</v>
      </c>
      <c r="Y12" s="30" t="s">
        <v>22</v>
      </c>
      <c r="Z12" s="30">
        <v>0.95957861566189495</v>
      </c>
    </row>
    <row r="13" spans="1:41" x14ac:dyDescent="0.25">
      <c r="A13" s="51">
        <v>11</v>
      </c>
      <c r="B13" s="52"/>
      <c r="C13" s="27">
        <v>3</v>
      </c>
      <c r="D13" s="28">
        <v>7.5</v>
      </c>
      <c r="E13" s="12">
        <f t="shared" si="4"/>
        <v>6.7250000000000005</v>
      </c>
      <c r="F13" s="15">
        <f t="shared" si="5"/>
        <v>6.7625000000000002</v>
      </c>
      <c r="G13" s="16">
        <f t="shared" si="6"/>
        <v>1.1090573012939002</v>
      </c>
      <c r="H13" s="12">
        <f t="shared" si="0"/>
        <v>1.0933488421606843</v>
      </c>
      <c r="I13" s="12">
        <f t="shared" si="1"/>
        <v>6.8596587939659246</v>
      </c>
      <c r="J13" s="12">
        <f t="shared" si="2"/>
        <v>6.7181359693704419</v>
      </c>
      <c r="K13" s="12">
        <f t="shared" si="3"/>
        <v>7.345266183589219</v>
      </c>
      <c r="Y13" s="30" t="s">
        <v>23</v>
      </c>
      <c r="Z13" s="30">
        <v>0.92079111963559879</v>
      </c>
    </row>
    <row r="14" spans="1:41" x14ac:dyDescent="0.25">
      <c r="A14" s="53">
        <v>12</v>
      </c>
      <c r="B14" s="54"/>
      <c r="C14" s="17">
        <v>4</v>
      </c>
      <c r="D14" s="18">
        <v>7.8</v>
      </c>
      <c r="E14" s="19">
        <f t="shared" si="4"/>
        <v>6.8</v>
      </c>
      <c r="F14" s="20">
        <f t="shared" si="5"/>
        <v>6.8375000000000004</v>
      </c>
      <c r="G14" s="21">
        <f t="shared" si="6"/>
        <v>1.1407678244972577</v>
      </c>
      <c r="H14" s="19">
        <f t="shared" si="0"/>
        <v>1.1433051426610321</v>
      </c>
      <c r="I14" s="19">
        <f t="shared" si="1"/>
        <v>6.8223256495160793</v>
      </c>
      <c r="J14" s="19">
        <f t="shared" si="2"/>
        <v>6.8652746852306183</v>
      </c>
      <c r="K14" s="19">
        <f t="shared" si="3"/>
        <v>7.8491038534047641</v>
      </c>
      <c r="Y14" s="30" t="s">
        <v>24</v>
      </c>
      <c r="Z14" s="30">
        <v>-1.1428571428571428</v>
      </c>
    </row>
    <row r="15" spans="1:41" x14ac:dyDescent="0.25">
      <c r="A15" s="55">
        <v>13</v>
      </c>
      <c r="B15" s="56" t="s">
        <v>25</v>
      </c>
      <c r="C15" s="22">
        <v>1</v>
      </c>
      <c r="D15" s="23">
        <v>6.3</v>
      </c>
      <c r="E15" s="24">
        <f t="shared" si="4"/>
        <v>6.875</v>
      </c>
      <c r="F15" s="25">
        <f t="shared" si="5"/>
        <v>6.9375</v>
      </c>
      <c r="G15" s="26">
        <f t="shared" si="6"/>
        <v>0.90810810810810805</v>
      </c>
      <c r="H15" s="24">
        <f t="shared" si="0"/>
        <v>0.93220047731596012</v>
      </c>
      <c r="I15" s="24">
        <f t="shared" si="1"/>
        <v>6.7582029330635898</v>
      </c>
      <c r="J15" s="24">
        <f t="shared" si="2"/>
        <v>7.0124134010907948</v>
      </c>
      <c r="K15" s="24">
        <f t="shared" si="3"/>
        <v>6.5369751196336745</v>
      </c>
      <c r="Y15" s="30" t="s">
        <v>26</v>
      </c>
      <c r="Z15" s="30">
        <v>0.21267124735157453</v>
      </c>
    </row>
    <row r="16" spans="1:41" ht="15.75" thickBot="1" x14ac:dyDescent="0.3">
      <c r="A16" s="51">
        <v>14</v>
      </c>
      <c r="B16" s="52"/>
      <c r="C16" s="31">
        <v>2</v>
      </c>
      <c r="D16" s="32">
        <v>5.9</v>
      </c>
      <c r="E16" s="12">
        <f t="shared" si="4"/>
        <v>7</v>
      </c>
      <c r="F16" s="15">
        <f t="shared" si="5"/>
        <v>7.0750000000000002</v>
      </c>
      <c r="G16" s="16">
        <f t="shared" si="6"/>
        <v>0.83392226148409898</v>
      </c>
      <c r="H16" s="12">
        <f t="shared" si="0"/>
        <v>0.83775920424985417</v>
      </c>
      <c r="I16" s="12">
        <f t="shared" si="1"/>
        <v>7.0425964526202662</v>
      </c>
      <c r="J16" s="12">
        <f t="shared" si="2"/>
        <v>7.1595521169509713</v>
      </c>
      <c r="K16" s="12">
        <f t="shared" si="3"/>
        <v>5.9979806842822043</v>
      </c>
      <c r="Y16" s="33" t="s">
        <v>27</v>
      </c>
      <c r="Z16" s="33">
        <v>1</v>
      </c>
    </row>
    <row r="17" spans="1:33" x14ac:dyDescent="0.25">
      <c r="A17" s="2">
        <v>15</v>
      </c>
      <c r="B17" s="11"/>
      <c r="C17" s="2">
        <v>3</v>
      </c>
      <c r="D17" s="12">
        <v>8</v>
      </c>
      <c r="E17" s="12">
        <f>AVERAGE(D15:D18)</f>
        <v>7.15</v>
      </c>
      <c r="F17" s="12"/>
      <c r="G17" s="2"/>
      <c r="H17" s="12">
        <f t="shared" si="0"/>
        <v>1.0933488421606843</v>
      </c>
      <c r="I17" s="12">
        <f t="shared" si="1"/>
        <v>7.3169693802303195</v>
      </c>
      <c r="J17" s="12">
        <f t="shared" si="2"/>
        <v>7.3066908328111477</v>
      </c>
      <c r="K17" s="12">
        <f t="shared" si="3"/>
        <v>7.9887619620801544</v>
      </c>
    </row>
    <row r="18" spans="1:33" ht="15.75" thickBot="1" x14ac:dyDescent="0.3">
      <c r="A18" s="1">
        <v>16</v>
      </c>
      <c r="B18" s="34"/>
      <c r="C18" s="1">
        <v>4</v>
      </c>
      <c r="D18" s="19">
        <v>8.4</v>
      </c>
      <c r="E18" s="19"/>
      <c r="F18" s="1"/>
      <c r="G18" s="1"/>
      <c r="H18" s="19">
        <f t="shared" si="0"/>
        <v>1.1433051426610321</v>
      </c>
      <c r="I18" s="19">
        <f t="shared" si="1"/>
        <v>7.3471199302480859</v>
      </c>
      <c r="J18" s="19">
        <f t="shared" si="2"/>
        <v>7.4538295486713242</v>
      </c>
      <c r="K18" s="19">
        <f t="shared" si="3"/>
        <v>8.5220016555146856</v>
      </c>
      <c r="Y18" t="s">
        <v>28</v>
      </c>
    </row>
    <row r="19" spans="1:33" x14ac:dyDescent="0.25">
      <c r="A19" s="35">
        <v>17</v>
      </c>
      <c r="B19" s="36" t="s">
        <v>29</v>
      </c>
      <c r="C19" s="35">
        <v>1</v>
      </c>
      <c r="D19" s="35"/>
      <c r="E19" s="35"/>
      <c r="F19" s="35"/>
      <c r="G19" s="35"/>
      <c r="H19" s="37">
        <f t="shared" si="0"/>
        <v>0.93220047731596012</v>
      </c>
      <c r="I19" s="35"/>
      <c r="J19" s="37">
        <f t="shared" si="2"/>
        <v>7.6009682645315007</v>
      </c>
      <c r="K19" s="37">
        <f>H19*J19</f>
        <v>7.0856262442597302</v>
      </c>
      <c r="M19" s="38"/>
      <c r="Y19" s="39"/>
      <c r="Z19" s="39" t="s">
        <v>30</v>
      </c>
      <c r="AA19" s="39" t="s">
        <v>31</v>
      </c>
      <c r="AB19" s="39" t="s">
        <v>32</v>
      </c>
      <c r="AC19" s="39" t="s">
        <v>33</v>
      </c>
      <c r="AD19" s="39" t="s">
        <v>34</v>
      </c>
    </row>
    <row r="20" spans="1:33" x14ac:dyDescent="0.25">
      <c r="A20" s="40">
        <v>18</v>
      </c>
      <c r="B20" s="41"/>
      <c r="C20" s="40">
        <v>2</v>
      </c>
      <c r="D20" s="40"/>
      <c r="E20" s="40"/>
      <c r="F20" s="40"/>
      <c r="G20" s="40"/>
      <c r="H20" s="42">
        <f t="shared" si="0"/>
        <v>0.83775920424985417</v>
      </c>
      <c r="I20" s="40"/>
      <c r="J20" s="42">
        <f t="shared" si="2"/>
        <v>7.7481069803916771</v>
      </c>
      <c r="K20" s="42">
        <f t="shared" si="3"/>
        <v>6.4910479383356723</v>
      </c>
      <c r="M20" s="38"/>
      <c r="Y20" s="30" t="s">
        <v>35</v>
      </c>
      <c r="Z20" s="30">
        <v>16</v>
      </c>
      <c r="AA20" s="30">
        <v>7.3609325796938014</v>
      </c>
      <c r="AB20" s="30">
        <v>0.46005828623086259</v>
      </c>
      <c r="AC20" s="30">
        <v>162.74785877029026</v>
      </c>
      <c r="AD20" s="30" t="e">
        <v>#NUM!</v>
      </c>
    </row>
    <row r="21" spans="1:33" x14ac:dyDescent="0.25">
      <c r="A21" s="40">
        <v>19</v>
      </c>
      <c r="B21" s="41"/>
      <c r="C21" s="40">
        <v>3</v>
      </c>
      <c r="D21" s="40"/>
      <c r="E21" s="40"/>
      <c r="F21" s="40"/>
      <c r="G21" s="40"/>
      <c r="H21" s="42">
        <f t="shared" si="0"/>
        <v>1.0933488421606843</v>
      </c>
      <c r="I21" s="40"/>
      <c r="J21" s="42">
        <f t="shared" si="2"/>
        <v>7.8952456962518545</v>
      </c>
      <c r="K21" s="42">
        <f t="shared" si="3"/>
        <v>8.6322577405710899</v>
      </c>
      <c r="M21" s="38"/>
      <c r="Y21" s="30" t="s">
        <v>36</v>
      </c>
      <c r="Z21" s="30">
        <v>14</v>
      </c>
      <c r="AA21" s="30">
        <v>0.63320683230104424</v>
      </c>
      <c r="AB21" s="30">
        <v>4.5229059450074591E-2</v>
      </c>
      <c r="AC21" s="30"/>
      <c r="AD21" s="30"/>
    </row>
    <row r="22" spans="1:33" ht="15.75" thickBot="1" x14ac:dyDescent="0.3">
      <c r="A22" s="43">
        <v>20</v>
      </c>
      <c r="B22" s="44"/>
      <c r="C22" s="43">
        <v>4</v>
      </c>
      <c r="D22" s="43"/>
      <c r="E22" s="43"/>
      <c r="F22" s="43"/>
      <c r="G22" s="43"/>
      <c r="H22" s="45">
        <f t="shared" si="0"/>
        <v>1.1433051426610321</v>
      </c>
      <c r="I22" s="43"/>
      <c r="J22" s="45">
        <f t="shared" si="2"/>
        <v>8.0423844121120318</v>
      </c>
      <c r="K22" s="45">
        <f>H22*J22</f>
        <v>9.1948994576246079</v>
      </c>
      <c r="M22" s="38"/>
      <c r="Y22" s="33" t="s">
        <v>37</v>
      </c>
      <c r="Z22" s="33">
        <v>30</v>
      </c>
      <c r="AA22" s="33">
        <v>7.9941394119948459</v>
      </c>
      <c r="AB22" s="33"/>
      <c r="AC22" s="33"/>
      <c r="AD22" s="33"/>
    </row>
    <row r="23" spans="1:33" ht="15.75" thickBot="1" x14ac:dyDescent="0.3"/>
    <row r="24" spans="1:33" x14ac:dyDescent="0.25">
      <c r="O24" t="s">
        <v>1</v>
      </c>
      <c r="P24" t="s">
        <v>38</v>
      </c>
      <c r="S24" t="s">
        <v>39</v>
      </c>
      <c r="Y24" s="39"/>
      <c r="Z24" s="39" t="s">
        <v>40</v>
      </c>
      <c r="AA24" s="39" t="s">
        <v>26</v>
      </c>
      <c r="AB24" s="39" t="s">
        <v>41</v>
      </c>
      <c r="AC24" s="39" t="s">
        <v>42</v>
      </c>
      <c r="AD24" s="39" t="s">
        <v>43</v>
      </c>
      <c r="AE24" s="39" t="s">
        <v>44</v>
      </c>
      <c r="AF24" s="39" t="s">
        <v>45</v>
      </c>
      <c r="AG24" s="39" t="s">
        <v>46</v>
      </c>
    </row>
    <row r="25" spans="1:33" x14ac:dyDescent="0.25">
      <c r="C25" s="46"/>
      <c r="D25" t="s">
        <v>47</v>
      </c>
      <c r="O25" s="47">
        <v>1</v>
      </c>
      <c r="P25" s="48">
        <f>AVERAGEIF($C$5:$C$16, O25, $G$5:$G$16)</f>
        <v>0.93220047731596012</v>
      </c>
      <c r="S25" t="s">
        <v>48</v>
      </c>
      <c r="Y25" s="30" t="s">
        <v>49</v>
      </c>
      <c r="Z25" s="30"/>
      <c r="AA25" s="30"/>
      <c r="AB25" s="30"/>
      <c r="AC25" s="30"/>
      <c r="AD25" s="30"/>
      <c r="AE25" s="30"/>
      <c r="AF25" s="30">
        <v>-2.165224732431381E-163</v>
      </c>
      <c r="AG25" s="30">
        <v>2.165224732431381E-163</v>
      </c>
    </row>
    <row r="26" spans="1:33" x14ac:dyDescent="0.25">
      <c r="C26" s="15"/>
      <c r="D26" t="s">
        <v>50</v>
      </c>
      <c r="O26" s="47">
        <v>2</v>
      </c>
      <c r="P26" s="48">
        <f>AVERAGEIF($C$5:$C$16, O26, $G$5:$G$16)</f>
        <v>0.83775920424985417</v>
      </c>
      <c r="S26" t="s">
        <v>7</v>
      </c>
      <c r="Y26" s="30" t="s">
        <v>51</v>
      </c>
      <c r="Z26" s="30"/>
      <c r="AA26" s="30"/>
      <c r="AB26" s="30"/>
      <c r="AC26" s="30"/>
      <c r="AD26" s="30"/>
      <c r="AE26" s="30"/>
      <c r="AF26" s="30">
        <v>6.9469203797221785E-264</v>
      </c>
      <c r="AG26" s="30">
        <v>6.9469203797221785E-264</v>
      </c>
    </row>
    <row r="27" spans="1:33" x14ac:dyDescent="0.25">
      <c r="C27" s="3" t="s">
        <v>52</v>
      </c>
      <c r="D27" t="s">
        <v>53</v>
      </c>
      <c r="O27" s="47">
        <v>3</v>
      </c>
      <c r="P27" s="48">
        <f>AVERAGEIF($C$5:$C$16, O27, $G$5:$G$16)</f>
        <v>1.0933488421606843</v>
      </c>
      <c r="S27" t="s">
        <v>54</v>
      </c>
      <c r="Y27" s="30" t="s">
        <v>55</v>
      </c>
      <c r="Z27" s="30"/>
      <c r="AA27" s="30"/>
      <c r="AB27" s="30"/>
      <c r="AC27" s="30"/>
      <c r="AD27" s="30"/>
      <c r="AE27" s="30"/>
      <c r="AF27" s="30">
        <v>7.0099156927778779E-264</v>
      </c>
      <c r="AG27" s="30">
        <v>7.0099156927778779E-264</v>
      </c>
    </row>
    <row r="28" spans="1:33" x14ac:dyDescent="0.25">
      <c r="O28" s="47">
        <v>4</v>
      </c>
      <c r="P28" s="48">
        <f>AVERAGEIF($C$5:$C$16, O28, $G$5:$G$16)</f>
        <v>1.1433051426610321</v>
      </c>
      <c r="Y28" s="30" t="s">
        <v>56</v>
      </c>
      <c r="Z28" s="30"/>
      <c r="AA28" s="30"/>
      <c r="AB28" s="30"/>
      <c r="AC28" s="30"/>
      <c r="AD28" s="30"/>
      <c r="AE28" s="30"/>
      <c r="AF28" s="30">
        <v>-2.1419437645816662E-163</v>
      </c>
      <c r="AG28" s="30">
        <v>2.1419437645816662E-163</v>
      </c>
    </row>
    <row r="29" spans="1:33" x14ac:dyDescent="0.25">
      <c r="B29" t="s">
        <v>19</v>
      </c>
      <c r="Y29" s="30" t="s">
        <v>57</v>
      </c>
      <c r="Z29" s="30"/>
      <c r="AA29" s="30"/>
      <c r="AB29" s="30"/>
      <c r="AC29" s="30"/>
      <c r="AD29" s="30"/>
      <c r="AE29" s="30"/>
      <c r="AF29" s="30">
        <v>-2.1652246692649071E-163</v>
      </c>
      <c r="AG29" s="30">
        <v>2.1652246692649071E-163</v>
      </c>
    </row>
    <row r="30" spans="1:33" ht="15.75" thickBot="1" x14ac:dyDescent="0.3">
      <c r="Y30" s="30" t="s">
        <v>58</v>
      </c>
      <c r="Z30" s="30"/>
      <c r="AA30" s="30"/>
      <c r="AB30" s="30"/>
      <c r="AC30" s="30"/>
      <c r="AD30" s="30"/>
      <c r="AE30" s="30"/>
      <c r="AF30" s="30">
        <v>6.9105153294259549E-269</v>
      </c>
      <c r="AG30" s="30">
        <v>6.9105153294259549E-269</v>
      </c>
    </row>
    <row r="31" spans="1:33" x14ac:dyDescent="0.25">
      <c r="B31" s="29" t="s">
        <v>21</v>
      </c>
      <c r="C31" s="29"/>
      <c r="O31" s="47"/>
      <c r="P31" t="s">
        <v>59</v>
      </c>
      <c r="Y31" s="30" t="s">
        <v>60</v>
      </c>
      <c r="Z31" s="30"/>
      <c r="AA31" s="30"/>
      <c r="AB31" s="30"/>
      <c r="AC31" s="30"/>
      <c r="AD31" s="30"/>
      <c r="AE31" s="30"/>
      <c r="AF31" s="30">
        <v>6.9105153294254922E-269</v>
      </c>
      <c r="AG31" s="30">
        <v>6.9105153294254922E-269</v>
      </c>
    </row>
    <row r="32" spans="1:33" x14ac:dyDescent="0.25">
      <c r="B32" s="30" t="s">
        <v>22</v>
      </c>
      <c r="C32" s="30">
        <v>0.95957861566189495</v>
      </c>
      <c r="Y32" s="30" t="s">
        <v>61</v>
      </c>
      <c r="Z32" s="30"/>
      <c r="AA32" s="30"/>
      <c r="AB32" s="30"/>
      <c r="AC32" s="30"/>
      <c r="AD32" s="30"/>
      <c r="AE32" s="30"/>
      <c r="AF32" s="30">
        <v>-5.5835419096898273E-193</v>
      </c>
      <c r="AG32" s="30">
        <v>5.5835419096898273E-193</v>
      </c>
    </row>
    <row r="33" spans="2:33" x14ac:dyDescent="0.25">
      <c r="B33" s="30" t="s">
        <v>23</v>
      </c>
      <c r="C33" s="30">
        <v>0.92079111963559879</v>
      </c>
      <c r="Y33" s="30" t="s">
        <v>62</v>
      </c>
      <c r="Z33" s="30"/>
      <c r="AA33" s="30"/>
      <c r="AB33" s="30"/>
      <c r="AC33" s="30"/>
      <c r="AD33" s="30"/>
      <c r="AE33" s="30"/>
      <c r="AF33" s="30">
        <v>-5.657003491828276E-193</v>
      </c>
      <c r="AG33" s="30">
        <v>5.657003491828276E-193</v>
      </c>
    </row>
    <row r="34" spans="2:33" x14ac:dyDescent="0.25">
      <c r="B34" s="30" t="s">
        <v>24</v>
      </c>
      <c r="C34" s="30">
        <v>0.91513334246671296</v>
      </c>
      <c r="Y34" s="30" t="s">
        <v>63</v>
      </c>
      <c r="Z34" s="30"/>
      <c r="AA34" s="30"/>
      <c r="AB34" s="30"/>
      <c r="AC34" s="30"/>
      <c r="AD34" s="30"/>
      <c r="AE34" s="30"/>
      <c r="AF34" s="30">
        <v>-6.8784883282545927E-288</v>
      </c>
      <c r="AG34" s="30">
        <v>6.878488331075102E-288</v>
      </c>
    </row>
    <row r="35" spans="2:33" x14ac:dyDescent="0.25">
      <c r="B35" s="30" t="s">
        <v>26</v>
      </c>
      <c r="C35" s="30">
        <v>0.21267124735157453</v>
      </c>
      <c r="Y35" s="30" t="s">
        <v>64</v>
      </c>
      <c r="Z35" s="30"/>
      <c r="AA35" s="30"/>
      <c r="AB35" s="30"/>
      <c r="AC35" s="30"/>
      <c r="AD35" s="30"/>
      <c r="AE35" s="30"/>
      <c r="AF35" s="30">
        <v>7.8242523971415772E+177</v>
      </c>
      <c r="AG35" s="30">
        <v>7.8242523971415772E+177</v>
      </c>
    </row>
    <row r="36" spans="2:33" ht="15.75" thickBot="1" x14ac:dyDescent="0.3">
      <c r="B36" s="33" t="s">
        <v>27</v>
      </c>
      <c r="C36" s="33">
        <v>16</v>
      </c>
      <c r="Y36" s="30" t="s">
        <v>65</v>
      </c>
      <c r="Z36" s="30"/>
      <c r="AA36" s="30"/>
      <c r="AB36" s="30"/>
      <c r="AC36" s="30"/>
      <c r="AD36" s="30"/>
      <c r="AE36" s="30"/>
      <c r="AF36" s="30">
        <v>-5.5835419096898273E-193</v>
      </c>
      <c r="AG36" s="30">
        <v>5.5835419096898273E-193</v>
      </c>
    </row>
    <row r="37" spans="2:33" x14ac:dyDescent="0.25">
      <c r="Y37" s="30" t="s">
        <v>66</v>
      </c>
      <c r="Z37" s="30"/>
      <c r="AA37" s="30"/>
      <c r="AB37" s="30"/>
      <c r="AC37" s="30"/>
      <c r="AD37" s="30"/>
      <c r="AE37" s="30"/>
      <c r="AF37" s="30">
        <v>-5.6570036833564011E-193</v>
      </c>
      <c r="AG37" s="30">
        <v>5.6570036833564011E-193</v>
      </c>
    </row>
    <row r="38" spans="2:33" ht="15.75" thickBot="1" x14ac:dyDescent="0.3">
      <c r="B38" t="s">
        <v>28</v>
      </c>
      <c r="Y38" s="30" t="s">
        <v>67</v>
      </c>
      <c r="Z38" s="30"/>
      <c r="AA38" s="30"/>
      <c r="AB38" s="30"/>
      <c r="AC38" s="30"/>
      <c r="AD38" s="30"/>
      <c r="AE38" s="30"/>
      <c r="AF38" s="30">
        <v>6.9469203797221785E-264</v>
      </c>
      <c r="AG38" s="30">
        <v>6.9469203797221785E-264</v>
      </c>
    </row>
    <row r="39" spans="2:33" x14ac:dyDescent="0.25">
      <c r="B39" s="39"/>
      <c r="C39" s="39" t="s">
        <v>30</v>
      </c>
      <c r="D39" s="39" t="s">
        <v>31</v>
      </c>
      <c r="E39" s="39" t="s">
        <v>32</v>
      </c>
      <c r="F39" s="39" t="s">
        <v>33</v>
      </c>
      <c r="G39" s="39" t="s">
        <v>34</v>
      </c>
      <c r="Y39" s="30" t="s">
        <v>68</v>
      </c>
      <c r="Z39" s="30"/>
      <c r="AA39" s="30"/>
      <c r="AB39" s="30"/>
      <c r="AC39" s="30"/>
      <c r="AD39" s="30"/>
      <c r="AE39" s="30"/>
      <c r="AF39" s="30">
        <v>7.0099157039312855E-264</v>
      </c>
      <c r="AG39" s="30">
        <v>7.0099157039312855E-264</v>
      </c>
    </row>
    <row r="40" spans="2:33" x14ac:dyDescent="0.25">
      <c r="B40" s="30" t="s">
        <v>35</v>
      </c>
      <c r="C40" s="30">
        <v>1</v>
      </c>
      <c r="D40" s="30">
        <v>7.3609325796938014</v>
      </c>
      <c r="E40" s="30">
        <v>7.3609325796938014</v>
      </c>
      <c r="F40" s="30">
        <v>162.74785877029026</v>
      </c>
      <c r="G40" s="30">
        <v>4.2477172966675832E-9</v>
      </c>
      <c r="Y40" s="30" t="s">
        <v>69</v>
      </c>
      <c r="Z40" s="30">
        <v>5.0996100949085035</v>
      </c>
      <c r="AA40" s="30">
        <v>0.11152574298685712</v>
      </c>
      <c r="AB40" s="30">
        <v>45.72585627615566</v>
      </c>
      <c r="AC40" s="30">
        <v>1.2098663553872412E-16</v>
      </c>
      <c r="AD40" s="30">
        <v>4.8604111659901497</v>
      </c>
      <c r="AE40" s="30">
        <v>5.3388090238268573</v>
      </c>
      <c r="AF40" s="30">
        <v>4.8604111659901497</v>
      </c>
      <c r="AG40" s="30">
        <v>5.3388090238268573</v>
      </c>
    </row>
    <row r="41" spans="2:33" ht="15.75" thickBot="1" x14ac:dyDescent="0.3">
      <c r="B41" s="30" t="s">
        <v>36</v>
      </c>
      <c r="C41" s="30">
        <v>14</v>
      </c>
      <c r="D41" s="30">
        <v>0.63320683230104424</v>
      </c>
      <c r="E41" s="30">
        <v>4.5229059450074591E-2</v>
      </c>
      <c r="F41" s="30"/>
      <c r="G41" s="30"/>
      <c r="Y41" s="33" t="s">
        <v>70</v>
      </c>
      <c r="Z41" s="33">
        <v>0.14713871586017654</v>
      </c>
      <c r="AA41" s="33">
        <v>1.1533717763210431E-2</v>
      </c>
      <c r="AB41" s="33">
        <v>12.75726690048814</v>
      </c>
      <c r="AC41" s="33">
        <v>4.2477172966675832E-9</v>
      </c>
      <c r="AD41" s="33">
        <v>0.12240135153944171</v>
      </c>
      <c r="AE41" s="33">
        <v>0.17187608018091138</v>
      </c>
      <c r="AF41" s="33">
        <v>0.12240135153944171</v>
      </c>
      <c r="AG41" s="33">
        <v>0.17187608018091138</v>
      </c>
    </row>
    <row r="42" spans="2:33" ht="15.75" thickBot="1" x14ac:dyDescent="0.3">
      <c r="B42" s="33" t="s">
        <v>37</v>
      </c>
      <c r="C42" s="33">
        <v>15</v>
      </c>
      <c r="D42" s="33">
        <v>7.9941394119948459</v>
      </c>
      <c r="E42" s="33"/>
      <c r="F42" s="33"/>
      <c r="G42" s="33"/>
    </row>
    <row r="43" spans="2:33" ht="15.75" thickBot="1" x14ac:dyDescent="0.3"/>
    <row r="44" spans="2:33" x14ac:dyDescent="0.25">
      <c r="B44" s="39"/>
      <c r="C44" s="39" t="s">
        <v>40</v>
      </c>
      <c r="D44" s="39" t="s">
        <v>26</v>
      </c>
      <c r="E44" s="39" t="s">
        <v>41</v>
      </c>
      <c r="F44" s="39" t="s">
        <v>42</v>
      </c>
      <c r="G44" s="39" t="s">
        <v>43</v>
      </c>
      <c r="H44" s="39" t="s">
        <v>44</v>
      </c>
      <c r="I44" s="39" t="s">
        <v>45</v>
      </c>
      <c r="J44" s="39" t="s">
        <v>46</v>
      </c>
    </row>
    <row r="45" spans="2:33" x14ac:dyDescent="0.25">
      <c r="B45" s="30" t="s">
        <v>49</v>
      </c>
      <c r="C45" s="49">
        <v>5.0996100949084999</v>
      </c>
      <c r="D45" s="30">
        <v>0.11152574298685712</v>
      </c>
      <c r="E45" s="30">
        <v>45.72585627615566</v>
      </c>
      <c r="F45" s="30">
        <v>1.2098663553872412E-16</v>
      </c>
      <c r="G45" s="30">
        <v>4.8604111659901497</v>
      </c>
      <c r="H45" s="30">
        <v>5.3388090238268573</v>
      </c>
      <c r="I45" s="30">
        <v>4.8604111659901497</v>
      </c>
      <c r="J45" s="30">
        <v>5.3388090238268573</v>
      </c>
    </row>
    <row r="46" spans="2:33" ht="15.75" thickBot="1" x14ac:dyDescent="0.3">
      <c r="B46" s="33" t="s">
        <v>8</v>
      </c>
      <c r="C46" s="50">
        <v>0.14713871586017654</v>
      </c>
      <c r="D46" s="33">
        <v>1.1533717763210431E-2</v>
      </c>
      <c r="E46" s="33">
        <v>12.75726690048814</v>
      </c>
      <c r="F46" s="33">
        <v>4.2477172966675832E-9</v>
      </c>
      <c r="G46" s="33">
        <v>0.12240135153944171</v>
      </c>
      <c r="H46" s="33">
        <v>0.17187608018091138</v>
      </c>
      <c r="I46" s="33">
        <v>0.12240135153944171</v>
      </c>
      <c r="J46" s="33">
        <v>0.17187608018091138</v>
      </c>
    </row>
    <row r="52" spans="2:7" x14ac:dyDescent="0.25">
      <c r="B52" t="s">
        <v>19</v>
      </c>
    </row>
    <row r="53" spans="2:7" ht="15.75" thickBot="1" x14ac:dyDescent="0.3"/>
    <row r="54" spans="2:7" x14ac:dyDescent="0.25">
      <c r="B54" s="29" t="s">
        <v>21</v>
      </c>
      <c r="C54" s="29"/>
    </row>
    <row r="55" spans="2:7" x14ac:dyDescent="0.25">
      <c r="B55" s="30" t="s">
        <v>22</v>
      </c>
      <c r="C55" s="30">
        <v>0.95957861566189495</v>
      </c>
    </row>
    <row r="56" spans="2:7" x14ac:dyDescent="0.25">
      <c r="B56" s="30" t="s">
        <v>23</v>
      </c>
      <c r="C56" s="30">
        <v>0.92079111963559879</v>
      </c>
    </row>
    <row r="57" spans="2:7" x14ac:dyDescent="0.25">
      <c r="B57" s="30" t="s">
        <v>24</v>
      </c>
      <c r="C57" s="30">
        <v>0.91513334246671296</v>
      </c>
    </row>
    <row r="58" spans="2:7" x14ac:dyDescent="0.25">
      <c r="B58" s="30" t="s">
        <v>26</v>
      </c>
      <c r="C58" s="30">
        <v>0.21267124735157453</v>
      </c>
    </row>
    <row r="59" spans="2:7" ht="15.75" thickBot="1" x14ac:dyDescent="0.3">
      <c r="B59" s="33" t="s">
        <v>27</v>
      </c>
      <c r="C59" s="33">
        <v>16</v>
      </c>
    </row>
    <row r="61" spans="2:7" ht="15.75" thickBot="1" x14ac:dyDescent="0.3">
      <c r="B61" t="s">
        <v>28</v>
      </c>
    </row>
    <row r="62" spans="2:7" x14ac:dyDescent="0.25">
      <c r="B62" s="39"/>
      <c r="C62" s="39" t="s">
        <v>30</v>
      </c>
      <c r="D62" s="39" t="s">
        <v>31</v>
      </c>
      <c r="E62" s="39" t="s">
        <v>32</v>
      </c>
      <c r="F62" s="39" t="s">
        <v>33</v>
      </c>
      <c r="G62" s="39" t="s">
        <v>34</v>
      </c>
    </row>
    <row r="63" spans="2:7" x14ac:dyDescent="0.25">
      <c r="B63" s="30" t="s">
        <v>35</v>
      </c>
      <c r="C63" s="30">
        <v>1</v>
      </c>
      <c r="D63" s="30">
        <v>7.3609325796938014</v>
      </c>
      <c r="E63" s="30">
        <v>7.3609325796938014</v>
      </c>
      <c r="F63" s="30">
        <v>162.74785877029026</v>
      </c>
      <c r="G63" s="30">
        <v>4.2477172966675832E-9</v>
      </c>
    </row>
    <row r="64" spans="2:7" x14ac:dyDescent="0.25">
      <c r="B64" s="30" t="s">
        <v>36</v>
      </c>
      <c r="C64" s="30">
        <v>14</v>
      </c>
      <c r="D64" s="30">
        <v>0.63320683230104424</v>
      </c>
      <c r="E64" s="30">
        <v>4.5229059450074591E-2</v>
      </c>
      <c r="F64" s="30"/>
      <c r="G64" s="30"/>
    </row>
    <row r="65" spans="2:10" ht="15.75" thickBot="1" x14ac:dyDescent="0.3">
      <c r="B65" s="33" t="s">
        <v>37</v>
      </c>
      <c r="C65" s="33">
        <v>15</v>
      </c>
      <c r="D65" s="33">
        <v>7.9941394119948459</v>
      </c>
      <c r="E65" s="33"/>
      <c r="F65" s="33"/>
      <c r="G65" s="33"/>
    </row>
    <row r="66" spans="2:10" ht="15.75" thickBot="1" x14ac:dyDescent="0.3"/>
    <row r="67" spans="2:10" x14ac:dyDescent="0.25">
      <c r="B67" s="39"/>
      <c r="C67" s="39" t="s">
        <v>40</v>
      </c>
      <c r="D67" s="39" t="s">
        <v>26</v>
      </c>
      <c r="E67" s="39" t="s">
        <v>41</v>
      </c>
      <c r="F67" s="39" t="s">
        <v>42</v>
      </c>
      <c r="G67" s="39" t="s">
        <v>43</v>
      </c>
      <c r="H67" s="39" t="s">
        <v>44</v>
      </c>
      <c r="I67" s="39" t="s">
        <v>45</v>
      </c>
      <c r="J67" s="39" t="s">
        <v>46</v>
      </c>
    </row>
    <row r="68" spans="2:10" x14ac:dyDescent="0.25">
      <c r="B68" s="30" t="s">
        <v>49</v>
      </c>
      <c r="C68" s="30">
        <v>5.0996100949085035</v>
      </c>
      <c r="D68" s="30">
        <v>0.11152574298685712</v>
      </c>
      <c r="E68" s="30">
        <v>45.72585627615566</v>
      </c>
      <c r="F68" s="30">
        <v>1.2098663553872412E-16</v>
      </c>
      <c r="G68" s="30">
        <v>4.8604111659901497</v>
      </c>
      <c r="H68" s="30">
        <v>5.3388090238268573</v>
      </c>
      <c r="I68" s="30">
        <v>4.8604111659901497</v>
      </c>
      <c r="J68" s="30">
        <v>5.3388090238268573</v>
      </c>
    </row>
    <row r="69" spans="2:10" ht="15.75" thickBot="1" x14ac:dyDescent="0.3">
      <c r="B69" s="33" t="s">
        <v>8</v>
      </c>
      <c r="C69" s="33">
        <v>0.14713871586017654</v>
      </c>
      <c r="D69" s="33">
        <v>1.1533717763210431E-2</v>
      </c>
      <c r="E69" s="33">
        <v>12.75726690048814</v>
      </c>
      <c r="F69" s="33">
        <v>4.2477172966675832E-9</v>
      </c>
      <c r="G69" s="33">
        <v>0.12240135153944171</v>
      </c>
      <c r="H69" s="33">
        <v>0.17187608018091138</v>
      </c>
      <c r="I69" s="33">
        <v>0.12240135153944171</v>
      </c>
      <c r="J69" s="33">
        <v>0.17187608018091138</v>
      </c>
    </row>
  </sheetData>
  <mergeCells count="1">
    <mergeCell ref="E1:F1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4" workbookViewId="0">
      <selection activeCell="D8" sqref="D8:D31"/>
    </sheetView>
  </sheetViews>
  <sheetFormatPr defaultRowHeight="15" x14ac:dyDescent="0.25"/>
  <sheetData>
    <row r="1" spans="1:9" ht="15.75" thickBot="1" x14ac:dyDescent="0.3">
      <c r="A1" t="s">
        <v>71</v>
      </c>
      <c r="B1" t="s">
        <v>72</v>
      </c>
      <c r="C1" t="s">
        <v>73</v>
      </c>
    </row>
    <row r="2" spans="1:9" x14ac:dyDescent="0.25">
      <c r="A2">
        <v>1</v>
      </c>
      <c r="B2">
        <v>1</v>
      </c>
      <c r="C2" s="57">
        <v>50</v>
      </c>
    </row>
    <row r="3" spans="1:9" x14ac:dyDescent="0.25">
      <c r="A3">
        <v>1</v>
      </c>
      <c r="B3">
        <v>2</v>
      </c>
      <c r="C3" s="58">
        <v>50</v>
      </c>
    </row>
    <row r="4" spans="1:9" x14ac:dyDescent="0.25">
      <c r="A4">
        <v>1</v>
      </c>
      <c r="B4">
        <v>3</v>
      </c>
      <c r="C4" s="58">
        <v>50</v>
      </c>
    </row>
    <row r="5" spans="1:9" x14ac:dyDescent="0.25">
      <c r="A5">
        <v>1</v>
      </c>
      <c r="B5">
        <v>4</v>
      </c>
      <c r="C5" s="58">
        <v>50</v>
      </c>
    </row>
    <row r="6" spans="1:9" x14ac:dyDescent="0.25">
      <c r="A6">
        <v>1</v>
      </c>
      <c r="B6">
        <v>5</v>
      </c>
      <c r="C6" s="58">
        <v>50</v>
      </c>
    </row>
    <row r="7" spans="1:9" ht="15.75" thickBot="1" x14ac:dyDescent="0.3">
      <c r="A7">
        <v>1</v>
      </c>
      <c r="B7">
        <v>6</v>
      </c>
      <c r="C7" s="59">
        <v>50</v>
      </c>
    </row>
    <row r="8" spans="1:9" x14ac:dyDescent="0.25">
      <c r="A8" s="64">
        <v>1</v>
      </c>
      <c r="B8" s="64">
        <v>7</v>
      </c>
      <c r="C8" s="64">
        <v>50</v>
      </c>
      <c r="D8" s="64">
        <f>AVERAGE(C2:C13)</f>
        <v>50</v>
      </c>
      <c r="E8">
        <f>AVERAGE(D8:D9)</f>
        <v>50</v>
      </c>
    </row>
    <row r="9" spans="1:9" x14ac:dyDescent="0.25">
      <c r="A9" s="64">
        <v>1</v>
      </c>
      <c r="B9" s="64">
        <v>8</v>
      </c>
      <c r="C9" s="64">
        <v>50</v>
      </c>
      <c r="D9" s="64">
        <f t="shared" ref="D9:D33" si="0">AVERAGE(C3:C14)</f>
        <v>50</v>
      </c>
      <c r="E9">
        <f t="shared" ref="E9:E31" si="1">AVERAGE(D9:D10)</f>
        <v>50</v>
      </c>
    </row>
    <row r="10" spans="1:9" x14ac:dyDescent="0.25">
      <c r="A10" s="64">
        <v>1</v>
      </c>
      <c r="B10" s="64">
        <v>9</v>
      </c>
      <c r="C10" s="64">
        <v>50</v>
      </c>
      <c r="D10" s="64">
        <f t="shared" si="0"/>
        <v>50</v>
      </c>
      <c r="E10">
        <f t="shared" si="1"/>
        <v>50</v>
      </c>
    </row>
    <row r="11" spans="1:9" x14ac:dyDescent="0.25">
      <c r="A11" s="64">
        <v>1</v>
      </c>
      <c r="B11" s="64">
        <v>10</v>
      </c>
      <c r="C11" s="64">
        <v>50</v>
      </c>
      <c r="D11" s="64">
        <f t="shared" si="0"/>
        <v>50</v>
      </c>
      <c r="E11">
        <f t="shared" si="1"/>
        <v>50</v>
      </c>
    </row>
    <row r="12" spans="1:9" x14ac:dyDescent="0.25">
      <c r="A12" s="64">
        <v>1</v>
      </c>
      <c r="B12" s="64">
        <v>11</v>
      </c>
      <c r="C12" s="64">
        <v>50</v>
      </c>
      <c r="D12" s="64">
        <f t="shared" si="0"/>
        <v>50</v>
      </c>
      <c r="E12">
        <f t="shared" si="1"/>
        <v>50</v>
      </c>
    </row>
    <row r="13" spans="1:9" x14ac:dyDescent="0.25">
      <c r="A13" s="65">
        <v>1</v>
      </c>
      <c r="B13" s="65">
        <v>12</v>
      </c>
      <c r="C13" s="65">
        <v>50</v>
      </c>
      <c r="D13" s="65">
        <f t="shared" si="0"/>
        <v>50</v>
      </c>
      <c r="E13" s="1">
        <f t="shared" si="1"/>
        <v>50</v>
      </c>
      <c r="F13" s="1"/>
      <c r="G13" s="1"/>
      <c r="H13" s="1"/>
      <c r="I13" s="1"/>
    </row>
    <row r="14" spans="1:9" x14ac:dyDescent="0.25">
      <c r="A14" s="64">
        <f>1+A2</f>
        <v>2</v>
      </c>
      <c r="B14" s="64">
        <v>1</v>
      </c>
      <c r="C14" s="64">
        <v>50</v>
      </c>
      <c r="D14" s="64">
        <f t="shared" si="0"/>
        <v>50</v>
      </c>
      <c r="E14">
        <f t="shared" si="1"/>
        <v>50</v>
      </c>
    </row>
    <row r="15" spans="1:9" x14ac:dyDescent="0.25">
      <c r="A15" s="64">
        <f t="shared" ref="A15:A57" si="2">1+A3</f>
        <v>2</v>
      </c>
      <c r="B15" s="64">
        <v>2</v>
      </c>
      <c r="C15" s="64">
        <v>50</v>
      </c>
      <c r="D15" s="64">
        <f t="shared" si="0"/>
        <v>50</v>
      </c>
      <c r="E15">
        <f t="shared" si="1"/>
        <v>50</v>
      </c>
    </row>
    <row r="16" spans="1:9" x14ac:dyDescent="0.25">
      <c r="A16" s="64">
        <f t="shared" si="2"/>
        <v>2</v>
      </c>
      <c r="B16" s="64">
        <v>3</v>
      </c>
      <c r="C16" s="64">
        <v>50</v>
      </c>
      <c r="D16" s="64">
        <f t="shared" si="0"/>
        <v>50</v>
      </c>
      <c r="E16">
        <f t="shared" si="1"/>
        <v>50</v>
      </c>
    </row>
    <row r="17" spans="1:9" x14ac:dyDescent="0.25">
      <c r="A17" s="64">
        <f t="shared" si="2"/>
        <v>2</v>
      </c>
      <c r="B17" s="64">
        <v>4</v>
      </c>
      <c r="C17" s="64">
        <v>50</v>
      </c>
      <c r="D17" s="64">
        <f t="shared" si="0"/>
        <v>50</v>
      </c>
      <c r="E17">
        <f t="shared" si="1"/>
        <v>50</v>
      </c>
    </row>
    <row r="18" spans="1:9" x14ac:dyDescent="0.25">
      <c r="A18" s="64">
        <f t="shared" si="2"/>
        <v>2</v>
      </c>
      <c r="B18" s="64">
        <v>5</v>
      </c>
      <c r="C18" s="64">
        <v>50</v>
      </c>
      <c r="D18" s="64">
        <f t="shared" si="0"/>
        <v>50</v>
      </c>
      <c r="E18">
        <f t="shared" si="1"/>
        <v>50</v>
      </c>
    </row>
    <row r="19" spans="1:9" x14ac:dyDescent="0.25">
      <c r="A19" s="64">
        <f t="shared" si="2"/>
        <v>2</v>
      </c>
      <c r="B19" s="64">
        <v>6</v>
      </c>
      <c r="C19" s="64">
        <v>50</v>
      </c>
      <c r="D19" s="64">
        <f t="shared" si="0"/>
        <v>50</v>
      </c>
      <c r="E19">
        <f t="shared" si="1"/>
        <v>50</v>
      </c>
    </row>
    <row r="20" spans="1:9" x14ac:dyDescent="0.25">
      <c r="A20" s="64">
        <f t="shared" si="2"/>
        <v>2</v>
      </c>
      <c r="B20" s="64">
        <v>7</v>
      </c>
      <c r="C20" s="64">
        <v>50</v>
      </c>
      <c r="D20" s="64">
        <f t="shared" si="0"/>
        <v>50</v>
      </c>
      <c r="E20">
        <f t="shared" si="1"/>
        <v>50</v>
      </c>
    </row>
    <row r="21" spans="1:9" x14ac:dyDescent="0.25">
      <c r="A21" s="64">
        <f t="shared" si="2"/>
        <v>2</v>
      </c>
      <c r="B21" s="64">
        <v>8</v>
      </c>
      <c r="C21" s="64">
        <v>50</v>
      </c>
      <c r="D21" s="64">
        <f t="shared" si="0"/>
        <v>50</v>
      </c>
      <c r="E21">
        <f t="shared" si="1"/>
        <v>50</v>
      </c>
    </row>
    <row r="22" spans="1:9" x14ac:dyDescent="0.25">
      <c r="A22" s="64">
        <f t="shared" si="2"/>
        <v>2</v>
      </c>
      <c r="B22" s="64">
        <v>9</v>
      </c>
      <c r="C22" s="64">
        <v>50</v>
      </c>
      <c r="D22" s="64">
        <f t="shared" si="0"/>
        <v>50</v>
      </c>
      <c r="E22">
        <f t="shared" si="1"/>
        <v>50</v>
      </c>
    </row>
    <row r="23" spans="1:9" x14ac:dyDescent="0.25">
      <c r="A23" s="64">
        <f t="shared" si="2"/>
        <v>2</v>
      </c>
      <c r="B23" s="64">
        <v>10</v>
      </c>
      <c r="C23" s="64">
        <v>50</v>
      </c>
      <c r="D23" s="64">
        <f t="shared" si="0"/>
        <v>50</v>
      </c>
      <c r="E23">
        <f t="shared" si="1"/>
        <v>50</v>
      </c>
    </row>
    <row r="24" spans="1:9" x14ac:dyDescent="0.25">
      <c r="A24" s="64">
        <f t="shared" si="2"/>
        <v>2</v>
      </c>
      <c r="B24" s="64">
        <v>11</v>
      </c>
      <c r="C24" s="64">
        <v>50</v>
      </c>
      <c r="D24" s="64">
        <f t="shared" si="0"/>
        <v>50</v>
      </c>
      <c r="E24">
        <f t="shared" si="1"/>
        <v>50</v>
      </c>
    </row>
    <row r="25" spans="1:9" x14ac:dyDescent="0.25">
      <c r="A25" s="65">
        <f t="shared" si="2"/>
        <v>2</v>
      </c>
      <c r="B25" s="65">
        <v>12</v>
      </c>
      <c r="C25" s="65">
        <v>50</v>
      </c>
      <c r="D25" s="65">
        <f t="shared" si="0"/>
        <v>50</v>
      </c>
      <c r="E25" s="1">
        <f t="shared" si="1"/>
        <v>50</v>
      </c>
      <c r="F25" s="1"/>
      <c r="G25" s="1"/>
      <c r="H25" s="1"/>
      <c r="I25" s="1"/>
    </row>
    <row r="26" spans="1:9" x14ac:dyDescent="0.25">
      <c r="A26" s="64">
        <f t="shared" si="2"/>
        <v>3</v>
      </c>
      <c r="B26" s="64">
        <v>1</v>
      </c>
      <c r="C26" s="64">
        <v>50</v>
      </c>
      <c r="D26" s="64">
        <f t="shared" si="0"/>
        <v>50</v>
      </c>
      <c r="E26">
        <f t="shared" si="1"/>
        <v>50</v>
      </c>
    </row>
    <row r="27" spans="1:9" x14ac:dyDescent="0.25">
      <c r="A27" s="64">
        <f t="shared" si="2"/>
        <v>3</v>
      </c>
      <c r="B27" s="64">
        <v>2</v>
      </c>
      <c r="C27" s="64">
        <v>50</v>
      </c>
      <c r="D27" s="64">
        <f t="shared" si="0"/>
        <v>50</v>
      </c>
      <c r="E27">
        <f t="shared" si="1"/>
        <v>50</v>
      </c>
    </row>
    <row r="28" spans="1:9" x14ac:dyDescent="0.25">
      <c r="A28" s="64">
        <f t="shared" si="2"/>
        <v>3</v>
      </c>
      <c r="B28" s="64">
        <v>3</v>
      </c>
      <c r="C28" s="64">
        <v>50</v>
      </c>
      <c r="D28" s="64">
        <f t="shared" si="0"/>
        <v>50</v>
      </c>
      <c r="E28">
        <f t="shared" si="1"/>
        <v>50</v>
      </c>
    </row>
    <row r="29" spans="1:9" x14ac:dyDescent="0.25">
      <c r="A29" s="64">
        <f t="shared" si="2"/>
        <v>3</v>
      </c>
      <c r="B29" s="64">
        <v>4</v>
      </c>
      <c r="C29" s="64">
        <v>50</v>
      </c>
      <c r="D29" s="64">
        <f t="shared" si="0"/>
        <v>50</v>
      </c>
      <c r="E29">
        <f t="shared" si="1"/>
        <v>50</v>
      </c>
    </row>
    <row r="30" spans="1:9" x14ac:dyDescent="0.25">
      <c r="A30" s="64">
        <f t="shared" si="2"/>
        <v>3</v>
      </c>
      <c r="B30" s="64">
        <v>5</v>
      </c>
      <c r="C30" s="64">
        <v>50</v>
      </c>
      <c r="D30" s="64">
        <f t="shared" si="0"/>
        <v>50</v>
      </c>
      <c r="E30">
        <f t="shared" si="1"/>
        <v>50</v>
      </c>
    </row>
    <row r="31" spans="1:9" ht="15.75" thickBot="1" x14ac:dyDescent="0.3">
      <c r="A31" s="64">
        <f t="shared" si="2"/>
        <v>3</v>
      </c>
      <c r="B31" s="64">
        <v>6</v>
      </c>
      <c r="C31" s="64">
        <v>50</v>
      </c>
      <c r="D31" s="64">
        <f t="shared" si="0"/>
        <v>50</v>
      </c>
      <c r="E31">
        <f t="shared" si="1"/>
        <v>50</v>
      </c>
    </row>
    <row r="32" spans="1:9" x14ac:dyDescent="0.25">
      <c r="A32" s="66">
        <f t="shared" si="2"/>
        <v>3</v>
      </c>
      <c r="B32" s="66">
        <v>7</v>
      </c>
      <c r="C32" s="67">
        <v>50</v>
      </c>
      <c r="D32" s="66">
        <f t="shared" si="0"/>
        <v>50</v>
      </c>
    </row>
    <row r="33" spans="1:9" x14ac:dyDescent="0.25">
      <c r="A33">
        <f t="shared" si="2"/>
        <v>3</v>
      </c>
      <c r="B33">
        <v>8</v>
      </c>
      <c r="C33" s="58">
        <v>50</v>
      </c>
    </row>
    <row r="34" spans="1:9" x14ac:dyDescent="0.25">
      <c r="A34">
        <f t="shared" si="2"/>
        <v>3</v>
      </c>
      <c r="B34">
        <v>9</v>
      </c>
      <c r="C34" s="58">
        <v>50</v>
      </c>
    </row>
    <row r="35" spans="1:9" x14ac:dyDescent="0.25">
      <c r="A35">
        <f t="shared" si="2"/>
        <v>3</v>
      </c>
      <c r="B35">
        <v>10</v>
      </c>
      <c r="C35" s="58">
        <v>50</v>
      </c>
    </row>
    <row r="36" spans="1:9" x14ac:dyDescent="0.25">
      <c r="A36">
        <f t="shared" si="2"/>
        <v>3</v>
      </c>
      <c r="B36">
        <v>11</v>
      </c>
      <c r="C36" s="58">
        <v>50</v>
      </c>
    </row>
    <row r="37" spans="1:9" ht="15.75" thickBot="1" x14ac:dyDescent="0.3">
      <c r="A37" s="1">
        <f t="shared" si="2"/>
        <v>3</v>
      </c>
      <c r="B37" s="1">
        <v>12</v>
      </c>
      <c r="C37" s="59">
        <v>50</v>
      </c>
      <c r="D37" s="1"/>
      <c r="E37" s="1"/>
      <c r="F37" s="1"/>
      <c r="G37" s="1"/>
      <c r="H37" s="1"/>
      <c r="I37" s="1"/>
    </row>
    <row r="38" spans="1:9" x14ac:dyDescent="0.25">
      <c r="A38">
        <f t="shared" si="2"/>
        <v>4</v>
      </c>
      <c r="B38">
        <v>1</v>
      </c>
    </row>
    <row r="39" spans="1:9" x14ac:dyDescent="0.25">
      <c r="A39">
        <f t="shared" si="2"/>
        <v>4</v>
      </c>
      <c r="B39">
        <v>2</v>
      </c>
    </row>
    <row r="40" spans="1:9" x14ac:dyDescent="0.25">
      <c r="A40">
        <f t="shared" si="2"/>
        <v>4</v>
      </c>
      <c r="B40">
        <v>3</v>
      </c>
    </row>
    <row r="41" spans="1:9" x14ac:dyDescent="0.25">
      <c r="A41">
        <f t="shared" si="2"/>
        <v>4</v>
      </c>
      <c r="B41">
        <v>4</v>
      </c>
    </row>
    <row r="42" spans="1:9" x14ac:dyDescent="0.25">
      <c r="A42">
        <f t="shared" si="2"/>
        <v>4</v>
      </c>
      <c r="B42">
        <v>5</v>
      </c>
    </row>
    <row r="43" spans="1:9" x14ac:dyDescent="0.25">
      <c r="A43">
        <f t="shared" si="2"/>
        <v>4</v>
      </c>
      <c r="B43">
        <v>6</v>
      </c>
    </row>
    <row r="44" spans="1:9" x14ac:dyDescent="0.25">
      <c r="A44">
        <f t="shared" si="2"/>
        <v>4</v>
      </c>
      <c r="B44">
        <v>7</v>
      </c>
    </row>
    <row r="45" spans="1:9" x14ac:dyDescent="0.25">
      <c r="A45">
        <f t="shared" si="2"/>
        <v>4</v>
      </c>
      <c r="B45">
        <v>8</v>
      </c>
    </row>
    <row r="46" spans="1:9" x14ac:dyDescent="0.25">
      <c r="A46">
        <f t="shared" si="2"/>
        <v>4</v>
      </c>
      <c r="B46">
        <v>9</v>
      </c>
    </row>
    <row r="47" spans="1:9" x14ac:dyDescent="0.25">
      <c r="A47">
        <f t="shared" si="2"/>
        <v>4</v>
      </c>
      <c r="B47">
        <v>10</v>
      </c>
    </row>
    <row r="48" spans="1:9" x14ac:dyDescent="0.25">
      <c r="A48">
        <f t="shared" si="2"/>
        <v>4</v>
      </c>
      <c r="B48">
        <v>11</v>
      </c>
    </row>
    <row r="49" spans="1:2" x14ac:dyDescent="0.25">
      <c r="A49">
        <f t="shared" si="2"/>
        <v>4</v>
      </c>
      <c r="B4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5" sqref="D5"/>
    </sheetView>
  </sheetViews>
  <sheetFormatPr defaultRowHeight="15" x14ac:dyDescent="0.25"/>
  <sheetData>
    <row r="1" spans="1:4" x14ac:dyDescent="0.25">
      <c r="A1" t="s">
        <v>74</v>
      </c>
      <c r="B1" t="s">
        <v>75</v>
      </c>
      <c r="C1" t="s">
        <v>2</v>
      </c>
    </row>
    <row r="2" spans="1:4" x14ac:dyDescent="0.25">
      <c r="A2" s="62">
        <v>1</v>
      </c>
      <c r="B2">
        <v>1</v>
      </c>
      <c r="C2">
        <f t="shared" ref="C2:C27" si="0">+C3+-1</f>
        <v>93</v>
      </c>
    </row>
    <row r="3" spans="1:4" x14ac:dyDescent="0.25">
      <c r="A3" s="62">
        <v>1</v>
      </c>
      <c r="B3">
        <v>2</v>
      </c>
      <c r="C3">
        <f t="shared" si="0"/>
        <v>94</v>
      </c>
    </row>
    <row r="4" spans="1:4" x14ac:dyDescent="0.25">
      <c r="A4" s="62">
        <v>1</v>
      </c>
      <c r="B4">
        <v>3</v>
      </c>
      <c r="C4">
        <f t="shared" si="0"/>
        <v>95</v>
      </c>
    </row>
    <row r="5" spans="1:4" x14ac:dyDescent="0.25">
      <c r="A5" s="62">
        <v>1</v>
      </c>
      <c r="B5">
        <v>4</v>
      </c>
      <c r="C5">
        <f t="shared" si="0"/>
        <v>96</v>
      </c>
      <c r="D5" s="60"/>
    </row>
    <row r="6" spans="1:4" x14ac:dyDescent="0.25">
      <c r="A6" s="62">
        <v>1</v>
      </c>
      <c r="B6">
        <v>5</v>
      </c>
      <c r="C6">
        <f t="shared" si="0"/>
        <v>97</v>
      </c>
    </row>
    <row r="7" spans="1:4" x14ac:dyDescent="0.25">
      <c r="A7" s="62">
        <v>1</v>
      </c>
      <c r="B7">
        <v>6</v>
      </c>
      <c r="C7">
        <f t="shared" si="0"/>
        <v>98</v>
      </c>
    </row>
    <row r="8" spans="1:4" x14ac:dyDescent="0.25">
      <c r="A8" s="63">
        <v>1</v>
      </c>
      <c r="B8" s="1">
        <v>7</v>
      </c>
      <c r="C8" s="1">
        <f t="shared" si="0"/>
        <v>99</v>
      </c>
      <c r="D8" s="1"/>
    </row>
    <row r="9" spans="1:4" x14ac:dyDescent="0.25">
      <c r="A9" s="62">
        <f>1+A2</f>
        <v>2</v>
      </c>
      <c r="B9">
        <v>1</v>
      </c>
      <c r="C9">
        <f t="shared" si="0"/>
        <v>100</v>
      </c>
    </row>
    <row r="10" spans="1:4" x14ac:dyDescent="0.25">
      <c r="A10" s="62">
        <f t="shared" ref="A10:A36" si="1">1+A3</f>
        <v>2</v>
      </c>
      <c r="B10">
        <v>2</v>
      </c>
      <c r="C10">
        <f t="shared" si="0"/>
        <v>101</v>
      </c>
    </row>
    <row r="11" spans="1:4" x14ac:dyDescent="0.25">
      <c r="A11" s="62">
        <f t="shared" si="1"/>
        <v>2</v>
      </c>
      <c r="B11">
        <v>3</v>
      </c>
      <c r="C11">
        <f t="shared" si="0"/>
        <v>102</v>
      </c>
    </row>
    <row r="12" spans="1:4" x14ac:dyDescent="0.25">
      <c r="A12" s="62">
        <f t="shared" si="1"/>
        <v>2</v>
      </c>
      <c r="B12">
        <v>4</v>
      </c>
      <c r="C12">
        <f t="shared" si="0"/>
        <v>103</v>
      </c>
    </row>
    <row r="13" spans="1:4" x14ac:dyDescent="0.25">
      <c r="A13" s="62">
        <f t="shared" si="1"/>
        <v>2</v>
      </c>
      <c r="B13">
        <v>5</v>
      </c>
      <c r="C13">
        <f t="shared" si="0"/>
        <v>104</v>
      </c>
    </row>
    <row r="14" spans="1:4" x14ac:dyDescent="0.25">
      <c r="A14" s="62">
        <f t="shared" si="1"/>
        <v>2</v>
      </c>
      <c r="B14">
        <v>6</v>
      </c>
      <c r="C14">
        <f t="shared" si="0"/>
        <v>105</v>
      </c>
    </row>
    <row r="15" spans="1:4" x14ac:dyDescent="0.25">
      <c r="A15" s="63">
        <f t="shared" si="1"/>
        <v>2</v>
      </c>
      <c r="B15" s="1">
        <v>7</v>
      </c>
      <c r="C15" s="1">
        <f t="shared" si="0"/>
        <v>106</v>
      </c>
      <c r="D15" s="1"/>
    </row>
    <row r="16" spans="1:4" x14ac:dyDescent="0.25">
      <c r="A16" s="62">
        <f t="shared" si="1"/>
        <v>3</v>
      </c>
      <c r="B16">
        <v>1</v>
      </c>
      <c r="C16">
        <f t="shared" si="0"/>
        <v>107</v>
      </c>
    </row>
    <row r="17" spans="1:4" x14ac:dyDescent="0.25">
      <c r="A17" s="62">
        <f t="shared" si="1"/>
        <v>3</v>
      </c>
      <c r="B17">
        <v>2</v>
      </c>
      <c r="C17">
        <f t="shared" si="0"/>
        <v>108</v>
      </c>
    </row>
    <row r="18" spans="1:4" x14ac:dyDescent="0.25">
      <c r="A18" s="62">
        <f t="shared" si="1"/>
        <v>3</v>
      </c>
      <c r="B18">
        <v>3</v>
      </c>
      <c r="C18">
        <f t="shared" si="0"/>
        <v>109</v>
      </c>
    </row>
    <row r="19" spans="1:4" x14ac:dyDescent="0.25">
      <c r="A19" s="62">
        <f t="shared" si="1"/>
        <v>3</v>
      </c>
      <c r="B19">
        <v>4</v>
      </c>
      <c r="C19">
        <f t="shared" si="0"/>
        <v>110</v>
      </c>
    </row>
    <row r="20" spans="1:4" x14ac:dyDescent="0.25">
      <c r="A20" s="62">
        <f t="shared" si="1"/>
        <v>3</v>
      </c>
      <c r="B20">
        <v>5</v>
      </c>
      <c r="C20">
        <f t="shared" si="0"/>
        <v>111</v>
      </c>
    </row>
    <row r="21" spans="1:4" x14ac:dyDescent="0.25">
      <c r="A21" s="62">
        <f t="shared" si="1"/>
        <v>3</v>
      </c>
      <c r="B21">
        <v>6</v>
      </c>
      <c r="C21">
        <f t="shared" si="0"/>
        <v>112</v>
      </c>
    </row>
    <row r="22" spans="1:4" x14ac:dyDescent="0.25">
      <c r="A22" s="63">
        <f t="shared" si="1"/>
        <v>3</v>
      </c>
      <c r="B22" s="1">
        <v>7</v>
      </c>
      <c r="C22" s="1">
        <f t="shared" si="0"/>
        <v>113</v>
      </c>
      <c r="D22" s="1"/>
    </row>
    <row r="23" spans="1:4" x14ac:dyDescent="0.25">
      <c r="A23" s="62">
        <f t="shared" si="1"/>
        <v>4</v>
      </c>
      <c r="B23">
        <v>1</v>
      </c>
      <c r="C23">
        <f t="shared" si="0"/>
        <v>114</v>
      </c>
    </row>
    <row r="24" spans="1:4" x14ac:dyDescent="0.25">
      <c r="A24" s="62">
        <f t="shared" si="1"/>
        <v>4</v>
      </c>
      <c r="B24">
        <v>2</v>
      </c>
      <c r="C24">
        <f t="shared" si="0"/>
        <v>115</v>
      </c>
    </row>
    <row r="25" spans="1:4" x14ac:dyDescent="0.25">
      <c r="A25" s="62">
        <f t="shared" si="1"/>
        <v>4</v>
      </c>
      <c r="B25">
        <v>3</v>
      </c>
      <c r="C25">
        <f t="shared" si="0"/>
        <v>116</v>
      </c>
    </row>
    <row r="26" spans="1:4" x14ac:dyDescent="0.25">
      <c r="A26" s="62">
        <f t="shared" si="1"/>
        <v>4</v>
      </c>
      <c r="B26">
        <v>4</v>
      </c>
      <c r="C26">
        <f t="shared" si="0"/>
        <v>117</v>
      </c>
      <c r="D26" s="61"/>
    </row>
    <row r="27" spans="1:4" x14ac:dyDescent="0.25">
      <c r="A27" s="62">
        <f t="shared" si="1"/>
        <v>4</v>
      </c>
      <c r="B27">
        <v>5</v>
      </c>
      <c r="C27">
        <f t="shared" si="0"/>
        <v>118</v>
      </c>
    </row>
    <row r="28" spans="1:4" x14ac:dyDescent="0.25">
      <c r="A28" s="62">
        <f t="shared" si="1"/>
        <v>4</v>
      </c>
      <c r="B28">
        <v>6</v>
      </c>
      <c r="C28">
        <f>+C29+-1</f>
        <v>119</v>
      </c>
    </row>
    <row r="29" spans="1:4" x14ac:dyDescent="0.25">
      <c r="A29" s="63">
        <f t="shared" si="1"/>
        <v>4</v>
      </c>
      <c r="B29" s="1">
        <v>7</v>
      </c>
      <c r="C29" s="1">
        <v>120</v>
      </c>
      <c r="D29" s="1"/>
    </row>
    <row r="30" spans="1:4" x14ac:dyDescent="0.25">
      <c r="A30">
        <f t="shared" si="1"/>
        <v>5</v>
      </c>
      <c r="B30">
        <v>1</v>
      </c>
    </row>
    <row r="31" spans="1:4" x14ac:dyDescent="0.25">
      <c r="A31">
        <f t="shared" si="1"/>
        <v>5</v>
      </c>
      <c r="B31">
        <v>2</v>
      </c>
    </row>
    <row r="32" spans="1:4" x14ac:dyDescent="0.25">
      <c r="A32">
        <f t="shared" si="1"/>
        <v>5</v>
      </c>
      <c r="B32">
        <v>3</v>
      </c>
    </row>
    <row r="33" spans="1:2" x14ac:dyDescent="0.25">
      <c r="A33">
        <f t="shared" si="1"/>
        <v>5</v>
      </c>
      <c r="B33">
        <v>4</v>
      </c>
    </row>
    <row r="34" spans="1:2" x14ac:dyDescent="0.25">
      <c r="A34">
        <f t="shared" si="1"/>
        <v>5</v>
      </c>
      <c r="B34">
        <v>5</v>
      </c>
    </row>
    <row r="35" spans="1:2" x14ac:dyDescent="0.25">
      <c r="A35">
        <f t="shared" si="1"/>
        <v>5</v>
      </c>
      <c r="B35">
        <v>6</v>
      </c>
    </row>
    <row r="36" spans="1:2" x14ac:dyDescent="0.25">
      <c r="A36">
        <f t="shared" si="1"/>
        <v>5</v>
      </c>
      <c r="B36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Time Series Forecasting (2)</vt:lpstr>
      <vt:lpstr>Sheet4</vt:lpstr>
      <vt:lpstr>Sheet5</vt:lpstr>
    </vt:vector>
  </TitlesOfParts>
  <Company>A424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2020-06-07T21:45:10Z</dcterms:created>
  <dcterms:modified xsi:type="dcterms:W3CDTF">2020-06-10T04:17:47Z</dcterms:modified>
</cp:coreProperties>
</file>