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LiuShuchang/Documents/workspace/github/OSP2Project/Thread/log/"/>
    </mc:Choice>
  </mc:AlternateContent>
  <bookViews>
    <workbookView xWindow="840" yWindow="460" windowWidth="14540" windowHeight="16240" tabRatio="500" activeTab="1"/>
  </bookViews>
  <sheets>
    <sheet name="Sheet1" sheetId="1" r:id="rId1"/>
    <sheet name="Sheet3" sheetId="3" r:id="rId2"/>
  </sheets>
  <definedNames>
    <definedName name="E">Sheet3!$C$2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" l="1"/>
  <c r="F10" i="3"/>
  <c r="H10" i="3"/>
  <c r="G9" i="3"/>
  <c r="F9" i="3"/>
  <c r="H9" i="3"/>
  <c r="G8" i="3"/>
  <c r="F8" i="3"/>
  <c r="H8" i="3"/>
  <c r="G7" i="3"/>
  <c r="F7" i="3"/>
  <c r="H7" i="3"/>
  <c r="G6" i="3"/>
  <c r="F6" i="3"/>
  <c r="H6" i="3"/>
  <c r="F4" i="3"/>
  <c r="G4" i="3"/>
  <c r="H4" i="3"/>
  <c r="G3" i="3"/>
  <c r="F3" i="3"/>
  <c r="H3" i="3"/>
  <c r="F2" i="3"/>
  <c r="G2" i="3"/>
  <c r="H2" i="3"/>
  <c r="H5" i="3"/>
  <c r="F5" i="3"/>
  <c r="G5" i="3"/>
</calcChain>
</file>

<file path=xl/sharedStrings.xml><?xml version="1.0" encoding="utf-8"?>
<sst xmlns="http://schemas.openxmlformats.org/spreadsheetml/2006/main" count="14" uniqueCount="14">
  <si>
    <t>CC</t>
  </si>
  <si>
    <t>min</t>
  </si>
  <si>
    <t>max</t>
  </si>
  <si>
    <t>average service time</t>
  </si>
  <si>
    <t>iteration</t>
  </si>
  <si>
    <t>average CPU time</t>
  </si>
  <si>
    <t>Thread Life</t>
  </si>
  <si>
    <t>Task Life</t>
  </si>
  <si>
    <t>respondT RR</t>
  </si>
  <si>
    <t xml:space="preserve"> throughput RR</t>
  </si>
  <si>
    <t>CPU util RR</t>
  </si>
  <si>
    <t>respond FCFS</t>
  </si>
  <si>
    <t>throughput FCFS</t>
  </si>
  <si>
    <t>CPU util 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</si>
</sst>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respondT 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Sheet3!$B$2:$B$10</c:f>
              <c:numCache>
                <c:formatCode>General</c:formatCode>
                <c:ptCount val="9"/>
                <c:pt idx="0">
                  <c:v>337.040229885057</c:v>
                </c:pt>
                <c:pt idx="1">
                  <c:v>308.546875</c:v>
                </c:pt>
                <c:pt idx="2">
                  <c:v>214.680555555555</c:v>
                </c:pt>
                <c:pt idx="3">
                  <c:v>254.579545454545</c:v>
                </c:pt>
                <c:pt idx="4">
                  <c:v>309.892307692307</c:v>
                </c:pt>
                <c:pt idx="5">
                  <c:v>266.90909090909</c:v>
                </c:pt>
                <c:pt idx="6">
                  <c:v>261.990099009901</c:v>
                </c:pt>
                <c:pt idx="7">
                  <c:v>220.704081632653</c:v>
                </c:pt>
                <c:pt idx="8">
                  <c:v>303.315789473684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Sheet3!$F$1</c:f>
              <c:strCache>
                <c:ptCount val="1"/>
                <c:pt idx="0">
                  <c:v>respond FCFS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Sheet3!$F$2:$F$10</c:f>
              <c:numCache>
                <c:formatCode>General</c:formatCode>
                <c:ptCount val="9"/>
                <c:pt idx="0">
                  <c:v>746.176390008058</c:v>
                </c:pt>
                <c:pt idx="1">
                  <c:v>632.2675504508366</c:v>
                </c:pt>
                <c:pt idx="2">
                  <c:v>580.543480805243</c:v>
                </c:pt>
                <c:pt idx="3">
                  <c:v>741.306564608199</c:v>
                </c:pt>
                <c:pt idx="4">
                  <c:v>741.8921130952375</c:v>
                </c:pt>
                <c:pt idx="5">
                  <c:v>684.100563909774</c:v>
                </c:pt>
                <c:pt idx="6">
                  <c:v>613.3243371212116</c:v>
                </c:pt>
                <c:pt idx="7">
                  <c:v>655.470893474889</c:v>
                </c:pt>
                <c:pt idx="8">
                  <c:v>756.6668314656114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277968"/>
        <c:axId val="-2108548176"/>
      </c:lineChart>
      <c:catAx>
        <c:axId val="-21422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48176"/>
        <c:crosses val="autoZero"/>
        <c:auto val="1"/>
        <c:lblAlgn val="ctr"/>
        <c:lblOffset val="100"/>
        <c:noMultiLvlLbl val="0"/>
      </c:catAx>
      <c:valAx>
        <c:axId val="-21085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2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Sheet3!$C$1</c:f>
              <c:strCache>
                <c:ptCount val="1"/>
                <c:pt idx="0">
                  <c:v> throughput 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Sheet3!$C$2:$C$10</c:f>
              <c:numCache>
                <c:formatCode>General</c:formatCode>
                <c:ptCount val="9"/>
                <c:pt idx="0">
                  <c:v>174.0</c:v>
                </c:pt>
                <c:pt idx="1">
                  <c:v>128.0</c:v>
                </c:pt>
                <c:pt idx="2">
                  <c:v>72.0</c:v>
                </c:pt>
                <c:pt idx="3">
                  <c:v>88.0</c:v>
                </c:pt>
                <c:pt idx="4">
                  <c:v>65.0</c:v>
                </c:pt>
                <c:pt idx="5">
                  <c:v>89.0</c:v>
                </c:pt>
                <c:pt idx="6">
                  <c:v>101.0</c:v>
                </c:pt>
                <c:pt idx="7">
                  <c:v>99.0</c:v>
                </c:pt>
                <c:pt idx="8">
                  <c:v>95.0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Sheet3!$G$1</c:f>
              <c:strCache>
                <c:ptCount val="1"/>
                <c:pt idx="0">
                  <c:v>throughput FCFS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Sheet3!$G$2:$G$10</c:f>
              <c:numCache>
                <c:formatCode>General</c:formatCode>
                <c:ptCount val="9"/>
                <c:pt idx="0">
                  <c:v>160.5</c:v>
                </c:pt>
                <c:pt idx="1">
                  <c:v>138.0</c:v>
                </c:pt>
                <c:pt idx="2">
                  <c:v>93.5</c:v>
                </c:pt>
                <c:pt idx="3">
                  <c:v>109.0</c:v>
                </c:pt>
                <c:pt idx="4">
                  <c:v>93.5</c:v>
                </c:pt>
                <c:pt idx="5">
                  <c:v>87.5</c:v>
                </c:pt>
                <c:pt idx="6">
                  <c:v>93.5</c:v>
                </c:pt>
                <c:pt idx="7">
                  <c:v>94.0</c:v>
                </c:pt>
                <c:pt idx="8">
                  <c:v>96.5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08784"/>
        <c:axId val="-2079795456"/>
      </c:lineChart>
      <c:catAx>
        <c:axId val="-20800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95456"/>
        <c:crosses val="autoZero"/>
        <c:auto val="1"/>
        <c:lblAlgn val="ctr"/>
        <c:lblOffset val="100"/>
        <c:noMultiLvlLbl val="0"/>
      </c:catAx>
      <c:valAx>
        <c:axId val="-20797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CPU util 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Sheet3!$H$2:$H$10</c:f>
              <c:numCache>
                <c:formatCode>0.00%</c:formatCode>
                <c:ptCount val="9"/>
                <c:pt idx="0">
                  <c:v>0.79896398</c:v>
                </c:pt>
                <c:pt idx="1">
                  <c:v>0.74564</c:v>
                </c:pt>
                <c:pt idx="2">
                  <c:v>0.57550801</c:v>
                </c:pt>
                <c:pt idx="3">
                  <c:v>0.73257</c:v>
                </c:pt>
                <c:pt idx="4">
                  <c:v>0.697032</c:v>
                </c:pt>
                <c:pt idx="5">
                  <c:v>0.63531602</c:v>
                </c:pt>
                <c:pt idx="6">
                  <c:v>0.65998997</c:v>
                </c:pt>
                <c:pt idx="7">
                  <c:v>0.67857598</c:v>
                </c:pt>
                <c:pt idx="8">
                  <c:v>0.722810025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667088"/>
        <c:axId val="-2102565760"/>
      </c:lineChart>
      <c:catAx>
        <c:axId val="-21016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65760"/>
        <c:crosses val="autoZero"/>
        <c:auto val="1"/>
        <c:lblAlgn val="ctr"/>
        <c:lblOffset val="100"/>
        <c:noMultiLvlLbl val="0"/>
      </c:catAx>
      <c:valAx>
        <c:axId val="-21025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6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27</xdr:row>
      <xdr:rowOff>120650</xdr:rowOff>
    </xdr:from>
    <xdr:to>
      <xdr:col>5</xdr:col>
      <xdr:colOff>857250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43</xdr:row>
      <xdr:rowOff>146050</xdr:rowOff>
    </xdr:from>
    <xdr:to>
      <xdr:col>5</xdr:col>
      <xdr:colOff>895350</xdr:colOff>
      <xdr:row>57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673100</xdr:colOff>
      <xdr:row>11</xdr:row>
      <xdr:rowOff>25400</xdr:rowOff>
    </xdr:from>
    <xdr:to>
      <xdr:col>6</xdr:col>
      <xdr:colOff>25400</xdr:colOff>
      <xdr:row>24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30" sqref="E30"/>
    </sheetView>
  </sheetViews>
  <sheetFormatPr baseColWidth="10" defaultRowHeight="16" x14ac:dyDescent="0.2"/>
  <cols>
    <col min="4" max="4" width="19.6640625" customWidth="1"/>
    <col min="5" max="5" width="18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>
        <v>17220</v>
      </c>
      <c r="B2">
        <v>17220</v>
      </c>
      <c r="C2">
        <v>17220</v>
      </c>
      <c r="D2">
        <v>17220</v>
      </c>
      <c r="E2">
        <v>926</v>
      </c>
      <c r="F2">
        <v>1</v>
      </c>
    </row>
    <row r="3" spans="1:6" x14ac:dyDescent="0.2">
      <c r="A3">
        <v>18620</v>
      </c>
      <c r="B3">
        <v>16227</v>
      </c>
      <c r="C3">
        <v>17220</v>
      </c>
      <c r="D3">
        <v>16723.5</v>
      </c>
      <c r="E3">
        <v>942.5</v>
      </c>
      <c r="F3">
        <v>1</v>
      </c>
    </row>
    <row r="4" spans="1:6" x14ac:dyDescent="0.2">
      <c r="A4">
        <v>21000</v>
      </c>
      <c r="B4">
        <v>2280</v>
      </c>
      <c r="C4">
        <v>20469</v>
      </c>
      <c r="D4">
        <v>16257.352941176399</v>
      </c>
      <c r="E4">
        <v>1179.76470588235</v>
      </c>
      <c r="F4">
        <v>1</v>
      </c>
    </row>
    <row r="5" spans="1:6" x14ac:dyDescent="0.2">
      <c r="A5">
        <v>36960</v>
      </c>
      <c r="B5">
        <v>2280</v>
      </c>
      <c r="C5">
        <v>20469</v>
      </c>
      <c r="D5">
        <v>16101.9444444445</v>
      </c>
      <c r="E5">
        <v>1136.7222222221999</v>
      </c>
      <c r="F5">
        <v>1</v>
      </c>
    </row>
    <row r="6" spans="1:6" x14ac:dyDescent="0.2">
      <c r="A6">
        <v>37520</v>
      </c>
      <c r="B6">
        <v>2280</v>
      </c>
      <c r="C6">
        <v>20469</v>
      </c>
      <c r="D6">
        <v>15945</v>
      </c>
      <c r="E6">
        <v>1103.9473680000001</v>
      </c>
      <c r="F6">
        <v>1</v>
      </c>
    </row>
    <row r="7" spans="1:6" x14ac:dyDescent="0.2">
      <c r="A7">
        <v>48300</v>
      </c>
      <c r="B7">
        <v>2280</v>
      </c>
      <c r="C7">
        <v>26600</v>
      </c>
      <c r="D7">
        <v>16477.75</v>
      </c>
      <c r="E7">
        <v>1082.05</v>
      </c>
      <c r="F7">
        <v>1</v>
      </c>
    </row>
    <row r="8" spans="1:6" x14ac:dyDescent="0.2">
      <c r="A8">
        <v>60480</v>
      </c>
      <c r="B8">
        <v>2280</v>
      </c>
      <c r="C8">
        <v>49198</v>
      </c>
      <c r="D8">
        <v>18035.857142857101</v>
      </c>
      <c r="E8">
        <v>1100</v>
      </c>
      <c r="F8">
        <v>1</v>
      </c>
    </row>
    <row r="9" spans="1:6" x14ac:dyDescent="0.2">
      <c r="A9">
        <v>63980</v>
      </c>
      <c r="B9">
        <v>2280</v>
      </c>
      <c r="C9">
        <v>49198</v>
      </c>
      <c r="D9">
        <v>18929.4545454545</v>
      </c>
      <c r="E9">
        <v>1121.3636363636001</v>
      </c>
      <c r="F9">
        <v>1</v>
      </c>
    </row>
    <row r="10" spans="1:6" x14ac:dyDescent="0.2">
      <c r="A10">
        <v>69720</v>
      </c>
      <c r="B10">
        <v>2280</v>
      </c>
      <c r="C10">
        <v>49198</v>
      </c>
      <c r="D10">
        <v>20220.347826086901</v>
      </c>
      <c r="E10">
        <v>1156.3478260869499</v>
      </c>
      <c r="F10">
        <v>1</v>
      </c>
    </row>
    <row r="11" spans="1:6" x14ac:dyDescent="0.2">
      <c r="A11">
        <v>71680</v>
      </c>
      <c r="B11">
        <v>2280</v>
      </c>
      <c r="C11">
        <v>49198</v>
      </c>
      <c r="D11">
        <v>20347.833333333299</v>
      </c>
      <c r="E11">
        <v>1132.1666666670001</v>
      </c>
      <c r="F11">
        <v>1</v>
      </c>
    </row>
    <row r="12" spans="1:6" x14ac:dyDescent="0.2">
      <c r="A12">
        <v>74200</v>
      </c>
      <c r="B12">
        <v>2280</v>
      </c>
      <c r="C12">
        <v>49198</v>
      </c>
      <c r="D12">
        <v>20997.119999999999</v>
      </c>
      <c r="E12">
        <v>1143.44</v>
      </c>
      <c r="F12">
        <v>1</v>
      </c>
    </row>
    <row r="13" spans="1:6" x14ac:dyDescent="0.2">
      <c r="A13">
        <v>76440</v>
      </c>
      <c r="B13">
        <v>2280</v>
      </c>
      <c r="C13">
        <v>55040</v>
      </c>
      <c r="D13">
        <v>25446.5454545455</v>
      </c>
      <c r="E13">
        <v>1261.6363636363999</v>
      </c>
      <c r="F13">
        <v>1</v>
      </c>
    </row>
    <row r="14" spans="1:6" x14ac:dyDescent="0.2">
      <c r="A14">
        <v>79100</v>
      </c>
      <c r="B14">
        <v>2280</v>
      </c>
      <c r="C14">
        <v>55040</v>
      </c>
      <c r="D14">
        <v>25129.2352941176</v>
      </c>
      <c r="E14">
        <v>1226.2058823529401</v>
      </c>
      <c r="F14">
        <v>1</v>
      </c>
    </row>
    <row r="15" spans="1:6" x14ac:dyDescent="0.2">
      <c r="A15">
        <v>88480</v>
      </c>
      <c r="B15">
        <v>2280</v>
      </c>
      <c r="C15">
        <v>55040</v>
      </c>
      <c r="D15">
        <v>25171.314285714201</v>
      </c>
      <c r="E15">
        <v>1227.31428571428</v>
      </c>
      <c r="F15">
        <v>1</v>
      </c>
    </row>
    <row r="16" spans="1:6" x14ac:dyDescent="0.2">
      <c r="A16">
        <v>90440</v>
      </c>
      <c r="B16">
        <v>2280</v>
      </c>
      <c r="C16">
        <v>55040</v>
      </c>
      <c r="D16">
        <v>24841.5555555555</v>
      </c>
      <c r="E16">
        <v>1201.8611111110999</v>
      </c>
      <c r="F16">
        <v>1</v>
      </c>
    </row>
    <row r="17" spans="1:6" x14ac:dyDescent="0.2">
      <c r="A17">
        <v>96320</v>
      </c>
      <c r="B17">
        <v>2280</v>
      </c>
      <c r="C17">
        <v>93361</v>
      </c>
      <c r="D17">
        <v>26693.432432432401</v>
      </c>
      <c r="E17">
        <v>1266.9459459458999</v>
      </c>
      <c r="F17">
        <v>1</v>
      </c>
    </row>
    <row r="18" spans="1:6" x14ac:dyDescent="0.2">
      <c r="A18">
        <v>100240</v>
      </c>
      <c r="B18">
        <v>2280</v>
      </c>
      <c r="C18">
        <v>93361</v>
      </c>
      <c r="D18">
        <v>28049.9210526315</v>
      </c>
      <c r="E18">
        <v>1365.5789473684199</v>
      </c>
      <c r="F18">
        <v>1</v>
      </c>
    </row>
    <row r="19" spans="1:6" x14ac:dyDescent="0.2">
      <c r="A19">
        <v>100800</v>
      </c>
      <c r="B19">
        <v>2280</v>
      </c>
      <c r="C19">
        <v>93361</v>
      </c>
      <c r="D19">
        <v>28692.586856521699</v>
      </c>
      <c r="E19">
        <v>1382.78260869565</v>
      </c>
      <c r="F19">
        <v>1</v>
      </c>
    </row>
    <row r="20" spans="1:6" x14ac:dyDescent="0.2">
      <c r="A20">
        <v>114240</v>
      </c>
      <c r="B20">
        <v>2280</v>
      </c>
      <c r="C20">
        <v>93361</v>
      </c>
      <c r="D20">
        <v>28368.291666666599</v>
      </c>
      <c r="E20">
        <v>1356.4166666666999</v>
      </c>
      <c r="F20">
        <v>1</v>
      </c>
    </row>
    <row r="21" spans="1:6" x14ac:dyDescent="0.2">
      <c r="A21">
        <v>130060</v>
      </c>
      <c r="B21">
        <v>2280</v>
      </c>
      <c r="C21">
        <v>93361</v>
      </c>
      <c r="D21">
        <v>28124.448979591802</v>
      </c>
      <c r="E21">
        <v>1342.55102040816</v>
      </c>
      <c r="F21">
        <v>1</v>
      </c>
    </row>
    <row r="22" spans="1:6" x14ac:dyDescent="0.2">
      <c r="A22">
        <v>130480</v>
      </c>
      <c r="B22">
        <v>2280</v>
      </c>
      <c r="C22">
        <v>93361</v>
      </c>
      <c r="D22">
        <v>28962.78</v>
      </c>
      <c r="E22">
        <v>1352.64</v>
      </c>
      <c r="F22">
        <v>1</v>
      </c>
    </row>
    <row r="23" spans="1:6" x14ac:dyDescent="0.2">
      <c r="A23">
        <v>131880</v>
      </c>
      <c r="B23">
        <v>2280</v>
      </c>
      <c r="C23">
        <v>98944</v>
      </c>
      <c r="D23">
        <v>30334.960784313698</v>
      </c>
      <c r="E23">
        <v>1400.6666666665999</v>
      </c>
      <c r="F23">
        <v>1</v>
      </c>
    </row>
    <row r="24" spans="1:6" x14ac:dyDescent="0.2">
      <c r="A24">
        <v>140280</v>
      </c>
      <c r="B24">
        <v>2280</v>
      </c>
      <c r="C24">
        <v>98944</v>
      </c>
      <c r="D24">
        <v>30480.057692307601</v>
      </c>
      <c r="E24">
        <v>1395</v>
      </c>
      <c r="F24">
        <v>1</v>
      </c>
    </row>
    <row r="25" spans="1:6" x14ac:dyDescent="0.2">
      <c r="A25">
        <v>143920</v>
      </c>
      <c r="B25">
        <v>2280</v>
      </c>
      <c r="C25">
        <v>98944</v>
      </c>
      <c r="D25">
        <v>30677.037735849</v>
      </c>
      <c r="E25">
        <v>1411.64150943396</v>
      </c>
      <c r="F25">
        <v>1</v>
      </c>
    </row>
    <row r="26" spans="1:6" x14ac:dyDescent="0.2">
      <c r="A26">
        <v>144760</v>
      </c>
      <c r="B26">
        <v>2280</v>
      </c>
      <c r="C26">
        <v>98944</v>
      </c>
      <c r="D26">
        <v>30445.629629629599</v>
      </c>
      <c r="E26">
        <v>1392.5555555556</v>
      </c>
      <c r="F26">
        <v>1</v>
      </c>
    </row>
    <row r="27" spans="1:6" x14ac:dyDescent="0.2">
      <c r="A27">
        <v>150220</v>
      </c>
      <c r="B27">
        <v>2280</v>
      </c>
      <c r="C27">
        <v>98944</v>
      </c>
      <c r="D27">
        <v>30745.163636363599</v>
      </c>
      <c r="E27">
        <v>1384.6909090909</v>
      </c>
      <c r="F27">
        <v>1</v>
      </c>
    </row>
    <row r="28" spans="1:6" x14ac:dyDescent="0.2">
      <c r="A28">
        <v>151480</v>
      </c>
      <c r="B28">
        <v>2280</v>
      </c>
      <c r="C28">
        <v>98944</v>
      </c>
      <c r="D28">
        <v>30737.6428571428</v>
      </c>
      <c r="E28">
        <v>1376.57142857142</v>
      </c>
      <c r="F28">
        <v>1</v>
      </c>
    </row>
    <row r="29" spans="1:6" x14ac:dyDescent="0.2">
      <c r="A29">
        <v>152880</v>
      </c>
      <c r="B29">
        <v>2280</v>
      </c>
      <c r="C29">
        <v>98944</v>
      </c>
      <c r="D29">
        <v>30596.9824561403</v>
      </c>
      <c r="E29">
        <v>1359.12280701754</v>
      </c>
      <c r="F29">
        <v>1</v>
      </c>
    </row>
    <row r="30" spans="1:6" x14ac:dyDescent="0.2">
      <c r="A30">
        <v>166040</v>
      </c>
      <c r="B30">
        <v>2280</v>
      </c>
      <c r="C30">
        <v>159884</v>
      </c>
      <c r="D30">
        <v>32826.068965517203</v>
      </c>
      <c r="E30">
        <v>1422.60344827586</v>
      </c>
      <c r="F30">
        <v>1</v>
      </c>
    </row>
    <row r="31" spans="1:6" x14ac:dyDescent="0.2">
      <c r="A31">
        <v>166320</v>
      </c>
      <c r="B31">
        <v>2280</v>
      </c>
      <c r="C31">
        <v>159884</v>
      </c>
      <c r="D31">
        <v>32875.457627118602</v>
      </c>
      <c r="E31">
        <v>1417.1016949152499</v>
      </c>
      <c r="F31">
        <v>1</v>
      </c>
    </row>
    <row r="32" spans="1:6" x14ac:dyDescent="0.2">
      <c r="A32">
        <v>174720</v>
      </c>
      <c r="B32">
        <v>2280</v>
      </c>
      <c r="C32">
        <v>159884</v>
      </c>
      <c r="D32">
        <v>33143.523076922997</v>
      </c>
      <c r="E32">
        <v>1418.2</v>
      </c>
      <c r="F32">
        <v>1</v>
      </c>
    </row>
    <row r="33" spans="1:6" x14ac:dyDescent="0.2">
      <c r="A33">
        <v>210420</v>
      </c>
      <c r="B33">
        <v>2280</v>
      </c>
      <c r="C33">
        <v>159884</v>
      </c>
      <c r="D33">
        <v>33158.303030303003</v>
      </c>
      <c r="E33">
        <v>1416.1818181818001</v>
      </c>
      <c r="F33">
        <v>1</v>
      </c>
    </row>
    <row r="34" spans="1:6" x14ac:dyDescent="0.2">
      <c r="A34">
        <v>210840</v>
      </c>
      <c r="B34">
        <v>320</v>
      </c>
      <c r="C34">
        <v>173780</v>
      </c>
      <c r="D34">
        <v>37792.082191780799</v>
      </c>
      <c r="E34">
        <v>1465.7808219178</v>
      </c>
      <c r="F34">
        <v>1</v>
      </c>
    </row>
    <row r="35" spans="1:6" x14ac:dyDescent="0.2">
      <c r="A35">
        <v>223860</v>
      </c>
      <c r="B35">
        <v>320</v>
      </c>
      <c r="C35">
        <v>173780</v>
      </c>
      <c r="D35">
        <v>38906.513513513499</v>
      </c>
      <c r="E35">
        <v>1500.5</v>
      </c>
      <c r="F35">
        <v>1</v>
      </c>
    </row>
    <row r="36" spans="1:6" x14ac:dyDescent="0.2">
      <c r="A36">
        <v>229320</v>
      </c>
      <c r="B36">
        <v>320</v>
      </c>
      <c r="C36">
        <v>173780</v>
      </c>
      <c r="D36">
        <v>38624.826666666697</v>
      </c>
      <c r="E36">
        <v>1492.8</v>
      </c>
      <c r="F36">
        <v>1</v>
      </c>
    </row>
    <row r="37" spans="1:6" x14ac:dyDescent="0.2">
      <c r="A37">
        <v>242620</v>
      </c>
      <c r="B37">
        <v>320</v>
      </c>
      <c r="C37">
        <v>173780</v>
      </c>
      <c r="D37">
        <v>38252.539473684199</v>
      </c>
      <c r="E37">
        <v>1474.84210526315</v>
      </c>
      <c r="F37">
        <v>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18" workbookViewId="0">
      <selection activeCell="D35" sqref="D35"/>
    </sheetView>
  </sheetViews>
  <sheetFormatPr baseColWidth="10" defaultRowHeight="16" x14ac:dyDescent="0.2"/>
  <cols>
    <col min="2" max="2" width="13.1640625" customWidth="1"/>
    <col min="6" max="6" width="12" customWidth="1"/>
    <col min="7" max="7" width="15" customWidth="1"/>
    <col min="8" max="8" width="11.83203125" customWidth="1"/>
  </cols>
  <sheetData>
    <row r="1" spans="1:8" x14ac:dyDescent="0.2">
      <c r="A1" t="s">
        <v>6</v>
      </c>
      <c r="B1" t="s">
        <v>8</v>
      </c>
      <c r="C1" t="s">
        <v>9</v>
      </c>
      <c r="D1" t="s">
        <v>10</v>
      </c>
      <c r="E1" t="s">
        <v>7</v>
      </c>
      <c r="F1" t="s">
        <v>11</v>
      </c>
      <c r="G1" t="s">
        <v>12</v>
      </c>
      <c r="H1" t="s">
        <v>13</v>
      </c>
    </row>
    <row r="2" spans="1:8" x14ac:dyDescent="0.2">
      <c r="A2">
        <v>2000</v>
      </c>
      <c r="B2">
        <v>337.04022988505699</v>
      </c>
      <c r="C2">
        <v>174</v>
      </c>
      <c r="D2" s="1">
        <v>0.87491200000000002</v>
      </c>
      <c r="E2">
        <v>20000</v>
      </c>
      <c r="F2">
        <f>(712.582191780822+779.770588235294)/2</f>
        <v>746.17639000805798</v>
      </c>
      <c r="G2">
        <f>(149+172)/2</f>
        <v>160.5</v>
      </c>
      <c r="H2" s="1">
        <f>(73.185196%+86.6076%)/2</f>
        <v>0.79896398000000013</v>
      </c>
    </row>
    <row r="3" spans="1:8" x14ac:dyDescent="0.2">
      <c r="A3">
        <v>3000</v>
      </c>
      <c r="B3">
        <v>308.546875</v>
      </c>
      <c r="C3">
        <v>128</v>
      </c>
      <c r="D3" s="1">
        <v>0.79219200000000001</v>
      </c>
      <c r="F3">
        <f>(646.226277372262+618.308823529411)/2</f>
        <v>632.26755045083655</v>
      </c>
      <c r="G3">
        <f>(139+137)/2</f>
        <v>138</v>
      </c>
      <c r="H3" s="1">
        <f>(76.8184%+72.3096%)/2</f>
        <v>0.74564000000000008</v>
      </c>
    </row>
    <row r="4" spans="1:8" x14ac:dyDescent="0.2">
      <c r="A4">
        <v>4000</v>
      </c>
      <c r="B4">
        <v>214.680555555555</v>
      </c>
      <c r="C4">
        <v>72</v>
      </c>
      <c r="D4" s="1">
        <v>0.48304799999999998</v>
      </c>
      <c r="F4">
        <f>(660.76404494382+500.322916666666)/2</f>
        <v>580.54348080524301</v>
      </c>
      <c r="G4">
        <f>(91+96)/2</f>
        <v>93.5</v>
      </c>
      <c r="H4" s="1">
        <f>(54.336%+60.765602%)/2</f>
        <v>0.57550800999999996</v>
      </c>
    </row>
    <row r="5" spans="1:8" x14ac:dyDescent="0.2">
      <c r="A5">
        <v>5000</v>
      </c>
      <c r="B5">
        <v>254.57954545454501</v>
      </c>
      <c r="C5">
        <v>88</v>
      </c>
      <c r="D5" s="1">
        <v>0.64816799999999997</v>
      </c>
      <c r="E5">
        <v>20000</v>
      </c>
      <c r="F5">
        <f xml:space="preserve"> (784.393617021276 + 698.219512195122)/2</f>
        <v>741.30656460819898</v>
      </c>
      <c r="G5">
        <f>(95+123)/2</f>
        <v>109</v>
      </c>
      <c r="H5" s="1">
        <f>(69.08%+77.434%)/2</f>
        <v>0.73256999999999994</v>
      </c>
    </row>
    <row r="6" spans="1:8" x14ac:dyDescent="0.2">
      <c r="A6">
        <v>6000</v>
      </c>
      <c r="B6">
        <v>309.89230769230699</v>
      </c>
      <c r="C6">
        <v>65</v>
      </c>
      <c r="D6" s="1">
        <v>0.56991203000000001</v>
      </c>
      <c r="F6">
        <f>(706.857142857142+776.927083333333)/2</f>
        <v>741.89211309523751</v>
      </c>
      <c r="G6">
        <f>(84+103)/2</f>
        <v>93.5</v>
      </c>
      <c r="H6" s="1">
        <f>(65.3952%+74.0112%)/2</f>
        <v>0.69703199999999998</v>
      </c>
    </row>
    <row r="7" spans="1:8" x14ac:dyDescent="0.2">
      <c r="A7">
        <v>7000</v>
      </c>
      <c r="B7">
        <v>266.90909090909003</v>
      </c>
      <c r="C7">
        <v>89</v>
      </c>
      <c r="D7" s="1">
        <v>0.67428794999999997</v>
      </c>
      <c r="F7">
        <f>(563.714285714285+804.486842105263)/2</f>
        <v>684.100563909774</v>
      </c>
      <c r="G7">
        <f>(99+76)/2</f>
        <v>87.5</v>
      </c>
      <c r="H7" s="1">
        <f>(68.039604%+59.0236%)/2</f>
        <v>0.63531601999999998</v>
      </c>
    </row>
    <row r="8" spans="1:8" x14ac:dyDescent="0.2">
      <c r="A8">
        <v>8000</v>
      </c>
      <c r="B8">
        <v>261.99009900990097</v>
      </c>
      <c r="C8">
        <v>101</v>
      </c>
      <c r="D8" s="1">
        <v>0.74412796000000003</v>
      </c>
      <c r="F8">
        <f>(596.614583333333+630.03409090909)/2</f>
        <v>613.32433712121156</v>
      </c>
      <c r="G8">
        <f>(97+90)/2</f>
        <v>93.5</v>
      </c>
      <c r="H8" s="1">
        <f>(62.798798%+69.199196%)/2</f>
        <v>0.65998997000000004</v>
      </c>
    </row>
    <row r="9" spans="1:8" x14ac:dyDescent="0.2">
      <c r="A9">
        <v>9000</v>
      </c>
      <c r="B9">
        <v>220.70408163265299</v>
      </c>
      <c r="C9">
        <v>99</v>
      </c>
      <c r="D9" s="1">
        <v>0.61357600000000001</v>
      </c>
      <c r="F9">
        <f>(636.712871287128+674.22891566265)/2</f>
        <v>655.47089347488895</v>
      </c>
      <c r="G9">
        <f>(105+83)/2</f>
        <v>94</v>
      </c>
      <c r="H9" s="1">
        <f>(76.201996%+59.5132%)/2</f>
        <v>0.67857597999999997</v>
      </c>
    </row>
    <row r="10" spans="1:8" x14ac:dyDescent="0.2">
      <c r="A10">
        <v>10000</v>
      </c>
      <c r="B10">
        <v>303.31578947368399</v>
      </c>
      <c r="C10">
        <v>95</v>
      </c>
      <c r="D10" s="1">
        <v>0.65565600000000002</v>
      </c>
      <c r="E10">
        <v>20000</v>
      </c>
      <c r="F10">
        <f>(641.711711711711+871.621951219512)/2</f>
        <v>756.66683146561149</v>
      </c>
      <c r="G10">
        <f>(111+82)/2</f>
        <v>96.5</v>
      </c>
      <c r="H10" s="1">
        <f>(78.3452%+66.216805%)/2</f>
        <v>0.72281002500000002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2016-03-24T02:20:44Z</cp:lastPrinted>
  <dcterms:created xsi:type="dcterms:W3CDTF">2016-03-23T17:45:36Z</dcterms:created>
  <dcterms:modified xsi:type="dcterms:W3CDTF">2016-03-24T03:50:11Z</dcterms:modified>
</cp:coreProperties>
</file>