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8_{A4D8FA7C-ADE3-1E48-A36E-28DDA89B8D51}" xr6:coauthVersionLast="38" xr6:coauthVersionMax="38" xr10:uidLastSave="{00000000-0000-0000-0000-000000000000}"/>
  <bookViews>
    <workbookView xWindow="0" yWindow="460" windowWidth="25600" windowHeight="14620" xr2:uid="{00000000-000D-0000-FFFF-FFFF00000000}"/>
  </bookViews>
  <sheets>
    <sheet name="Umass Lowell" sheetId="1" r:id="rId1"/>
    <sheet name="Holy Cross" sheetId="2" r:id="rId2"/>
    <sheet name="UMass" sheetId="3" r:id="rId3"/>
    <sheet name="Hartford" sheetId="4" r:id="rId4"/>
    <sheet name="Providence" sheetId="5" r:id="rId5"/>
    <sheet name="Brown" sheetId="6" r:id="rId6"/>
    <sheet name="Boston" sheetId="7" r:id="rId7"/>
    <sheet name="Dartmouth" sheetId="8" r:id="rId8"/>
    <sheet name="Albany" sheetId="9" r:id="rId9"/>
    <sheet name="Cornell" sheetId="10" r:id="rId10"/>
    <sheet name="Penn" sheetId="11" r:id="rId11"/>
    <sheet name="Princeton" sheetId="12" r:id="rId12"/>
    <sheet name="Yale" sheetId="13" r:id="rId13"/>
    <sheet name="Season Total" sheetId="14" r:id="rId14"/>
  </sheets>
  <calcPr calcId="179021"/>
</workbook>
</file>

<file path=xl/calcChain.xml><?xml version="1.0" encoding="utf-8"?>
<calcChain xmlns="http://schemas.openxmlformats.org/spreadsheetml/2006/main">
  <c r="H62" i="14" l="1"/>
  <c r="I61" i="14"/>
  <c r="H61" i="14"/>
  <c r="J61" i="14" s="1"/>
  <c r="B56" i="14"/>
  <c r="D54" i="14"/>
  <c r="C54" i="14"/>
  <c r="B54" i="14"/>
  <c r="E54" i="14" s="1"/>
  <c r="D53" i="14"/>
  <c r="C53" i="14"/>
  <c r="B53" i="14"/>
  <c r="D52" i="14"/>
  <c r="C52" i="14"/>
  <c r="B52" i="14"/>
  <c r="E52" i="14" s="1"/>
  <c r="K47" i="14"/>
  <c r="J47" i="14"/>
  <c r="I47" i="14"/>
  <c r="H47" i="14"/>
  <c r="G47" i="14"/>
  <c r="F47" i="14"/>
  <c r="E47" i="14"/>
  <c r="D47" i="14"/>
  <c r="C47" i="14"/>
  <c r="K46" i="14"/>
  <c r="J46" i="14"/>
  <c r="I46" i="14"/>
  <c r="H46" i="14"/>
  <c r="G46" i="14"/>
  <c r="F46" i="14"/>
  <c r="E46" i="14"/>
  <c r="D46" i="14"/>
  <c r="C46" i="14"/>
  <c r="K45" i="14"/>
  <c r="J45" i="14"/>
  <c r="I45" i="14"/>
  <c r="H45" i="14"/>
  <c r="G45" i="14"/>
  <c r="F45" i="14"/>
  <c r="E45" i="14"/>
  <c r="D45" i="14"/>
  <c r="C45" i="14"/>
  <c r="K44" i="14"/>
  <c r="J44" i="14"/>
  <c r="I44" i="14"/>
  <c r="H44" i="14"/>
  <c r="G44" i="14"/>
  <c r="F44" i="14"/>
  <c r="E44" i="14"/>
  <c r="D44" i="14"/>
  <c r="C44" i="14"/>
  <c r="K43" i="14"/>
  <c r="J43" i="14"/>
  <c r="I43" i="14"/>
  <c r="H43" i="14"/>
  <c r="G43" i="14"/>
  <c r="F43" i="14"/>
  <c r="E43" i="14"/>
  <c r="D43" i="14"/>
  <c r="C43" i="14"/>
  <c r="K42" i="14"/>
  <c r="J42" i="14"/>
  <c r="I42" i="14"/>
  <c r="H42" i="14"/>
  <c r="G42" i="14"/>
  <c r="F42" i="14"/>
  <c r="E42" i="14"/>
  <c r="D42" i="14"/>
  <c r="C42" i="14"/>
  <c r="K41" i="14"/>
  <c r="J41" i="14"/>
  <c r="I41" i="14"/>
  <c r="H41" i="14"/>
  <c r="G41" i="14"/>
  <c r="F41" i="14"/>
  <c r="E41" i="14"/>
  <c r="D41" i="14"/>
  <c r="C41" i="14"/>
  <c r="K40" i="14"/>
  <c r="J40" i="14"/>
  <c r="I40" i="14"/>
  <c r="H40" i="14"/>
  <c r="G40" i="14"/>
  <c r="F40" i="14"/>
  <c r="E40" i="14"/>
  <c r="D40" i="14"/>
  <c r="C40" i="14"/>
  <c r="K39" i="14"/>
  <c r="J39" i="14"/>
  <c r="I39" i="14"/>
  <c r="H39" i="14"/>
  <c r="G39" i="14"/>
  <c r="F39" i="14"/>
  <c r="E39" i="14"/>
  <c r="D39" i="14"/>
  <c r="C39" i="14"/>
  <c r="K38" i="14"/>
  <c r="J38" i="14"/>
  <c r="I38" i="14"/>
  <c r="H38" i="14"/>
  <c r="G38" i="14"/>
  <c r="F38" i="14"/>
  <c r="E38" i="14"/>
  <c r="D38" i="14"/>
  <c r="C38" i="14"/>
  <c r="K37" i="14"/>
  <c r="J37" i="14"/>
  <c r="I37" i="14"/>
  <c r="H37" i="14"/>
  <c r="G37" i="14"/>
  <c r="F37" i="14"/>
  <c r="E37" i="14"/>
  <c r="D37" i="14"/>
  <c r="C37" i="14"/>
  <c r="K36" i="14"/>
  <c r="J36" i="14"/>
  <c r="I36" i="14"/>
  <c r="H36" i="14"/>
  <c r="G36" i="14"/>
  <c r="F36" i="14"/>
  <c r="E36" i="14"/>
  <c r="D36" i="14"/>
  <c r="C36" i="14"/>
  <c r="K35" i="14"/>
  <c r="J35" i="14"/>
  <c r="I35" i="14"/>
  <c r="H35" i="14"/>
  <c r="G35" i="14"/>
  <c r="F35" i="14"/>
  <c r="E35" i="14"/>
  <c r="D35" i="14"/>
  <c r="C35" i="14"/>
  <c r="K34" i="14"/>
  <c r="J34" i="14"/>
  <c r="I34" i="14"/>
  <c r="H34" i="14"/>
  <c r="G34" i="14"/>
  <c r="F34" i="14"/>
  <c r="E34" i="14"/>
  <c r="D34" i="14"/>
  <c r="C34" i="14"/>
  <c r="K33" i="14"/>
  <c r="J33" i="14"/>
  <c r="I33" i="14"/>
  <c r="H33" i="14"/>
  <c r="G33" i="14"/>
  <c r="F33" i="14"/>
  <c r="E33" i="14"/>
  <c r="D33" i="14"/>
  <c r="C33" i="14"/>
  <c r="K32" i="14"/>
  <c r="J32" i="14"/>
  <c r="I32" i="14"/>
  <c r="H32" i="14"/>
  <c r="G32" i="14"/>
  <c r="F32" i="14"/>
  <c r="E32" i="14"/>
  <c r="D32" i="14"/>
  <c r="C32" i="14"/>
  <c r="K31" i="14"/>
  <c r="J31" i="14"/>
  <c r="I31" i="14"/>
  <c r="H31" i="14"/>
  <c r="G31" i="14"/>
  <c r="F31" i="14"/>
  <c r="E31" i="14"/>
  <c r="D31" i="14"/>
  <c r="C31" i="14"/>
  <c r="K30" i="14"/>
  <c r="J30" i="14"/>
  <c r="I30" i="14"/>
  <c r="H30" i="14"/>
  <c r="G30" i="14"/>
  <c r="F30" i="14"/>
  <c r="E30" i="14"/>
  <c r="D30" i="14"/>
  <c r="C30" i="14"/>
  <c r="K29" i="14"/>
  <c r="J29" i="14"/>
  <c r="I29" i="14"/>
  <c r="H29" i="14"/>
  <c r="G29" i="14"/>
  <c r="F29" i="14"/>
  <c r="E29" i="14"/>
  <c r="D29" i="14"/>
  <c r="C29" i="14"/>
  <c r="K28" i="14"/>
  <c r="J28" i="14"/>
  <c r="I28" i="14"/>
  <c r="H28" i="14"/>
  <c r="G28" i="14"/>
  <c r="F28" i="14"/>
  <c r="E28" i="14"/>
  <c r="D28" i="14"/>
  <c r="C28" i="14"/>
  <c r="K27" i="14"/>
  <c r="J27" i="14"/>
  <c r="I27" i="14"/>
  <c r="H27" i="14"/>
  <c r="G27" i="14"/>
  <c r="F27" i="14"/>
  <c r="E27" i="14"/>
  <c r="D27" i="14"/>
  <c r="C27" i="14"/>
  <c r="K26" i="14"/>
  <c r="J26" i="14"/>
  <c r="I26" i="14"/>
  <c r="H26" i="14"/>
  <c r="G26" i="14"/>
  <c r="F26" i="14"/>
  <c r="E26" i="14"/>
  <c r="D26" i="14"/>
  <c r="C26" i="14"/>
  <c r="K25" i="14"/>
  <c r="J25" i="14"/>
  <c r="I25" i="14"/>
  <c r="H25" i="14"/>
  <c r="G25" i="14"/>
  <c r="F25" i="14"/>
  <c r="E25" i="14"/>
  <c r="D25" i="14"/>
  <c r="C25" i="14"/>
  <c r="K24" i="14"/>
  <c r="J24" i="14"/>
  <c r="I24" i="14"/>
  <c r="H24" i="14"/>
  <c r="G24" i="14"/>
  <c r="F24" i="14"/>
  <c r="E24" i="14"/>
  <c r="D24" i="14"/>
  <c r="C24" i="14"/>
  <c r="K23" i="14"/>
  <c r="J23" i="14"/>
  <c r="I23" i="14"/>
  <c r="H23" i="14"/>
  <c r="G23" i="14"/>
  <c r="F23" i="14"/>
  <c r="E23" i="14"/>
  <c r="D23" i="14"/>
  <c r="C23" i="14"/>
  <c r="K22" i="14"/>
  <c r="J22" i="14"/>
  <c r="I22" i="14"/>
  <c r="H22" i="14"/>
  <c r="G22" i="14"/>
  <c r="F22" i="14"/>
  <c r="E22" i="14"/>
  <c r="D22" i="14"/>
  <c r="C22" i="14"/>
  <c r="K21" i="14"/>
  <c r="J21" i="14"/>
  <c r="I21" i="14"/>
  <c r="H21" i="14"/>
  <c r="G21" i="14"/>
  <c r="F21" i="14"/>
  <c r="E21" i="14"/>
  <c r="D21" i="14"/>
  <c r="C21" i="14"/>
  <c r="K20" i="14"/>
  <c r="J20" i="14"/>
  <c r="I20" i="14"/>
  <c r="H20" i="14"/>
  <c r="G20" i="14"/>
  <c r="F20" i="14"/>
  <c r="E20" i="14"/>
  <c r="D20" i="14"/>
  <c r="C20" i="14"/>
  <c r="K19" i="14"/>
  <c r="J19" i="14"/>
  <c r="I19" i="14"/>
  <c r="H19" i="14"/>
  <c r="G19" i="14"/>
  <c r="F19" i="14"/>
  <c r="E19" i="14"/>
  <c r="D19" i="14"/>
  <c r="C19" i="14"/>
  <c r="K18" i="14"/>
  <c r="J18" i="14"/>
  <c r="I18" i="14"/>
  <c r="H18" i="14"/>
  <c r="G18" i="14"/>
  <c r="F18" i="14"/>
  <c r="E18" i="14"/>
  <c r="D18" i="14"/>
  <c r="C18" i="14"/>
  <c r="K17" i="14"/>
  <c r="J17" i="14"/>
  <c r="I17" i="14"/>
  <c r="H17" i="14"/>
  <c r="G17" i="14"/>
  <c r="F17" i="14"/>
  <c r="E17" i="14"/>
  <c r="D17" i="14"/>
  <c r="C17" i="14"/>
  <c r="K16" i="14"/>
  <c r="J16" i="14"/>
  <c r="I16" i="14"/>
  <c r="H16" i="14"/>
  <c r="G16" i="14"/>
  <c r="F16" i="14"/>
  <c r="E16" i="14"/>
  <c r="D16" i="14"/>
  <c r="C16" i="14"/>
  <c r="K15" i="14"/>
  <c r="J15" i="14"/>
  <c r="I15" i="14"/>
  <c r="H15" i="14"/>
  <c r="G15" i="14"/>
  <c r="F15" i="14"/>
  <c r="E15" i="14"/>
  <c r="D15" i="14"/>
  <c r="C15" i="14"/>
  <c r="K14" i="14"/>
  <c r="J14" i="14"/>
  <c r="I14" i="14"/>
  <c r="H14" i="14"/>
  <c r="G14" i="14"/>
  <c r="F14" i="14"/>
  <c r="E14" i="14"/>
  <c r="D14" i="14"/>
  <c r="C14" i="14"/>
  <c r="K13" i="14"/>
  <c r="J13" i="14"/>
  <c r="I13" i="14"/>
  <c r="H13" i="14"/>
  <c r="G13" i="14"/>
  <c r="F13" i="14"/>
  <c r="E13" i="14"/>
  <c r="D13" i="14"/>
  <c r="C13" i="14"/>
  <c r="K12" i="14"/>
  <c r="J12" i="14"/>
  <c r="I12" i="14"/>
  <c r="H12" i="14"/>
  <c r="G12" i="14"/>
  <c r="F12" i="14"/>
  <c r="E12" i="14"/>
  <c r="D12" i="14"/>
  <c r="C12" i="14"/>
  <c r="K11" i="14"/>
  <c r="J11" i="14"/>
  <c r="I11" i="14"/>
  <c r="H11" i="14"/>
  <c r="G11" i="14"/>
  <c r="F11" i="14"/>
  <c r="E11" i="14"/>
  <c r="D11" i="14"/>
  <c r="C11" i="14"/>
  <c r="K10" i="14"/>
  <c r="J10" i="14"/>
  <c r="I10" i="14"/>
  <c r="H10" i="14"/>
  <c r="G10" i="14"/>
  <c r="F10" i="14"/>
  <c r="E10" i="14"/>
  <c r="D10" i="14"/>
  <c r="C10" i="14"/>
  <c r="K9" i="14"/>
  <c r="J9" i="14"/>
  <c r="I9" i="14"/>
  <c r="H9" i="14"/>
  <c r="G9" i="14"/>
  <c r="F9" i="14"/>
  <c r="E9" i="14"/>
  <c r="D9" i="14"/>
  <c r="C9" i="14"/>
  <c r="K8" i="14"/>
  <c r="J8" i="14"/>
  <c r="I8" i="14"/>
  <c r="H8" i="14"/>
  <c r="G8" i="14"/>
  <c r="F8" i="14"/>
  <c r="E8" i="14"/>
  <c r="D8" i="14"/>
  <c r="C8" i="14"/>
  <c r="K7" i="14"/>
  <c r="J7" i="14"/>
  <c r="I7" i="14"/>
  <c r="H7" i="14"/>
  <c r="G7" i="14"/>
  <c r="F7" i="14"/>
  <c r="E7" i="14"/>
  <c r="D7" i="14"/>
  <c r="C7" i="14"/>
  <c r="K6" i="14"/>
  <c r="J6" i="14"/>
  <c r="I6" i="14"/>
  <c r="H6" i="14"/>
  <c r="G6" i="14"/>
  <c r="F6" i="14"/>
  <c r="E6" i="14"/>
  <c r="D6" i="14"/>
  <c r="C6" i="14"/>
  <c r="K5" i="14"/>
  <c r="J5" i="14"/>
  <c r="I5" i="14"/>
  <c r="H5" i="14"/>
  <c r="G5" i="14"/>
  <c r="F5" i="14"/>
  <c r="E5" i="14"/>
  <c r="D5" i="14"/>
  <c r="C5" i="14"/>
  <c r="K4" i="14"/>
  <c r="J4" i="14"/>
  <c r="I4" i="14"/>
  <c r="H4" i="14"/>
  <c r="G4" i="14"/>
  <c r="F4" i="14"/>
  <c r="E4" i="14"/>
  <c r="D4" i="14"/>
  <c r="C4" i="14"/>
  <c r="K3" i="14"/>
  <c r="J3" i="14"/>
  <c r="J48" i="14" s="1"/>
  <c r="I3" i="14"/>
  <c r="H3" i="14"/>
  <c r="H48" i="14" s="1"/>
  <c r="G3" i="14"/>
  <c r="G48" i="14" s="1"/>
  <c r="F3" i="14"/>
  <c r="F48" i="14" s="1"/>
  <c r="E3" i="14"/>
  <c r="D3" i="14"/>
  <c r="D48" i="14" s="1"/>
  <c r="C3" i="14"/>
  <c r="D63" i="13"/>
  <c r="J62" i="13"/>
  <c r="D62" i="13"/>
  <c r="J61" i="13"/>
  <c r="I58" i="13"/>
  <c r="F66" i="13" s="1"/>
  <c r="H58" i="13"/>
  <c r="J58" i="13" s="1"/>
  <c r="J57" i="13"/>
  <c r="J56" i="13"/>
  <c r="J55" i="13"/>
  <c r="D55" i="13"/>
  <c r="D66" i="13" s="1"/>
  <c r="C55" i="13"/>
  <c r="B55" i="13"/>
  <c r="J54" i="13"/>
  <c r="E54" i="13"/>
  <c r="J53" i="13"/>
  <c r="E53" i="13"/>
  <c r="J52" i="13"/>
  <c r="E52" i="13"/>
  <c r="J51" i="13"/>
  <c r="E51" i="13"/>
  <c r="K48" i="13"/>
  <c r="J48" i="13"/>
  <c r="I48" i="13"/>
  <c r="H48" i="13"/>
  <c r="G48" i="13"/>
  <c r="F48" i="13"/>
  <c r="E48" i="13"/>
  <c r="D48" i="13"/>
  <c r="C48" i="13"/>
  <c r="D66" i="12"/>
  <c r="D63" i="12"/>
  <c r="J62" i="12"/>
  <c r="D62" i="12"/>
  <c r="J61" i="12"/>
  <c r="I58" i="12"/>
  <c r="F66" i="12" s="1"/>
  <c r="H58" i="12"/>
  <c r="J58" i="12" s="1"/>
  <c r="J57" i="12"/>
  <c r="J56" i="12"/>
  <c r="J55" i="12"/>
  <c r="D55" i="12"/>
  <c r="C55" i="12"/>
  <c r="B55" i="12"/>
  <c r="J54" i="12"/>
  <c r="E54" i="12"/>
  <c r="J53" i="12"/>
  <c r="E53" i="12"/>
  <c r="J52" i="12"/>
  <c r="E52" i="12"/>
  <c r="J51" i="12"/>
  <c r="E51" i="12"/>
  <c r="K48" i="12"/>
  <c r="J48" i="12"/>
  <c r="I48" i="12"/>
  <c r="H48" i="12"/>
  <c r="G48" i="12"/>
  <c r="F48" i="12"/>
  <c r="E48" i="12"/>
  <c r="D48" i="12"/>
  <c r="C48" i="12"/>
  <c r="D66" i="11"/>
  <c r="D63" i="11"/>
  <c r="J62" i="11"/>
  <c r="D62" i="11"/>
  <c r="J61" i="11"/>
  <c r="I58" i="11"/>
  <c r="F66" i="11" s="1"/>
  <c r="H58" i="11"/>
  <c r="J58" i="11" s="1"/>
  <c r="J57" i="11"/>
  <c r="J56" i="11"/>
  <c r="J55" i="11"/>
  <c r="D55" i="11"/>
  <c r="C55" i="11"/>
  <c r="B55" i="11"/>
  <c r="E55" i="11" s="1"/>
  <c r="J54" i="11"/>
  <c r="E54" i="11"/>
  <c r="J53" i="11"/>
  <c r="E53" i="11"/>
  <c r="J52" i="11"/>
  <c r="E52" i="11"/>
  <c r="J51" i="11"/>
  <c r="E51" i="11"/>
  <c r="K48" i="11"/>
  <c r="J48" i="11"/>
  <c r="I48" i="11"/>
  <c r="H48" i="11"/>
  <c r="G48" i="11"/>
  <c r="F48" i="11"/>
  <c r="E48" i="11"/>
  <c r="D48" i="11"/>
  <c r="C48" i="11"/>
  <c r="D66" i="10"/>
  <c r="D63" i="10"/>
  <c r="J62" i="10"/>
  <c r="D62" i="10"/>
  <c r="J61" i="10"/>
  <c r="I58" i="10"/>
  <c r="F66" i="10" s="1"/>
  <c r="H58" i="10"/>
  <c r="J57" i="10"/>
  <c r="J56" i="10"/>
  <c r="J55" i="10"/>
  <c r="D55" i="10"/>
  <c r="C55" i="10"/>
  <c r="E55" i="10" s="1"/>
  <c r="B55" i="10"/>
  <c r="J54" i="10"/>
  <c r="E54" i="10"/>
  <c r="J53" i="10"/>
  <c r="E53" i="10"/>
  <c r="J52" i="10"/>
  <c r="E52" i="10"/>
  <c r="J51" i="10"/>
  <c r="E51" i="10"/>
  <c r="K48" i="10"/>
  <c r="J48" i="10"/>
  <c r="I48" i="10"/>
  <c r="H48" i="10"/>
  <c r="G48" i="10"/>
  <c r="F48" i="10"/>
  <c r="E48" i="10"/>
  <c r="D48" i="10"/>
  <c r="C48" i="10"/>
  <c r="D66" i="9"/>
  <c r="D63" i="9"/>
  <c r="J62" i="9"/>
  <c r="D62" i="9"/>
  <c r="J61" i="9"/>
  <c r="I58" i="9"/>
  <c r="F66" i="9" s="1"/>
  <c r="H58" i="9"/>
  <c r="G66" i="9" s="1"/>
  <c r="J57" i="9"/>
  <c r="J56" i="9"/>
  <c r="J55" i="9"/>
  <c r="D55" i="9"/>
  <c r="C55" i="9"/>
  <c r="E55" i="9" s="1"/>
  <c r="B55" i="9"/>
  <c r="J54" i="9"/>
  <c r="E54" i="9"/>
  <c r="J53" i="9"/>
  <c r="E53" i="9"/>
  <c r="J52" i="9"/>
  <c r="E52" i="9"/>
  <c r="J51" i="9"/>
  <c r="E51" i="9"/>
  <c r="K48" i="9"/>
  <c r="J48" i="9"/>
  <c r="I48" i="9"/>
  <c r="H48" i="9"/>
  <c r="G48" i="9"/>
  <c r="F48" i="9"/>
  <c r="E48" i="9"/>
  <c r="D48" i="9"/>
  <c r="C48" i="9"/>
  <c r="E66" i="8"/>
  <c r="D66" i="8"/>
  <c r="C66" i="8"/>
  <c r="B66" i="8"/>
  <c r="C63" i="8"/>
  <c r="C63" i="14" s="1"/>
  <c r="B63" i="8"/>
  <c r="B63" i="14" s="1"/>
  <c r="D63" i="14" s="1"/>
  <c r="I62" i="8"/>
  <c r="H62" i="8"/>
  <c r="C62" i="8"/>
  <c r="C62" i="14" s="1"/>
  <c r="B62" i="8"/>
  <c r="B62" i="14" s="1"/>
  <c r="I61" i="8"/>
  <c r="H61" i="8"/>
  <c r="I59" i="8"/>
  <c r="I57" i="8"/>
  <c r="I57" i="14" s="1"/>
  <c r="H57" i="8"/>
  <c r="H57" i="14" s="1"/>
  <c r="J57" i="14" s="1"/>
  <c r="I56" i="8"/>
  <c r="I56" i="14" s="1"/>
  <c r="H56" i="8"/>
  <c r="J56" i="8" s="1"/>
  <c r="I55" i="8"/>
  <c r="H55" i="8"/>
  <c r="H55" i="14" s="1"/>
  <c r="I54" i="8"/>
  <c r="I54" i="14" s="1"/>
  <c r="H54" i="8"/>
  <c r="E54" i="8"/>
  <c r="I53" i="8"/>
  <c r="I53" i="14" s="1"/>
  <c r="H53" i="8"/>
  <c r="J53" i="8" s="1"/>
  <c r="E53" i="8"/>
  <c r="I52" i="8"/>
  <c r="I52" i="14" s="1"/>
  <c r="H52" i="8"/>
  <c r="J52" i="8" s="1"/>
  <c r="E52" i="8"/>
  <c r="I51" i="8"/>
  <c r="I51" i="14" s="1"/>
  <c r="H51" i="8"/>
  <c r="H51" i="14" s="1"/>
  <c r="D51" i="8"/>
  <c r="D51" i="14" s="1"/>
  <c r="C51" i="8"/>
  <c r="C51" i="14" s="1"/>
  <c r="B51" i="8"/>
  <c r="B51" i="14" s="1"/>
  <c r="E51" i="14" s="1"/>
  <c r="K48" i="8"/>
  <c r="J48" i="8"/>
  <c r="I48" i="8"/>
  <c r="H48" i="8"/>
  <c r="G48" i="8"/>
  <c r="F48" i="8"/>
  <c r="E48" i="8"/>
  <c r="D48" i="8"/>
  <c r="C48" i="8"/>
  <c r="P15" i="8"/>
  <c r="D63" i="8" s="1"/>
  <c r="V14" i="8"/>
  <c r="J62" i="8" s="1"/>
  <c r="P14" i="8"/>
  <c r="D62" i="8" s="1"/>
  <c r="V13" i="8"/>
  <c r="J61" i="8" s="1"/>
  <c r="U10" i="8"/>
  <c r="I58" i="8" s="1"/>
  <c r="T10" i="8"/>
  <c r="S18" i="8" s="1"/>
  <c r="G66" i="8" s="1"/>
  <c r="V9" i="8"/>
  <c r="V8" i="8"/>
  <c r="V7" i="8"/>
  <c r="P7" i="8"/>
  <c r="O7" i="8"/>
  <c r="Q7" i="8" s="1"/>
  <c r="N7" i="8"/>
  <c r="V6" i="8"/>
  <c r="Q6" i="8"/>
  <c r="V5" i="8"/>
  <c r="Q5" i="8"/>
  <c r="V4" i="8"/>
  <c r="Q4" i="8"/>
  <c r="V3" i="8"/>
  <c r="J51" i="8" s="1"/>
  <c r="Q3" i="8"/>
  <c r="E51" i="8" s="1"/>
  <c r="K48" i="7"/>
  <c r="J48" i="7"/>
  <c r="I48" i="7"/>
  <c r="H48" i="7"/>
  <c r="G48" i="7"/>
  <c r="F48" i="7"/>
  <c r="E48" i="7"/>
  <c r="D48" i="7"/>
  <c r="C48" i="7"/>
  <c r="S18" i="7"/>
  <c r="P18" i="7"/>
  <c r="P15" i="7"/>
  <c r="V14" i="7"/>
  <c r="P14" i="7"/>
  <c r="V13" i="7"/>
  <c r="U10" i="7"/>
  <c r="R18" i="7" s="1"/>
  <c r="T10" i="7"/>
  <c r="V10" i="7" s="1"/>
  <c r="V9" i="7"/>
  <c r="V8" i="7"/>
  <c r="V7" i="7"/>
  <c r="Q7" i="7"/>
  <c r="P7" i="7"/>
  <c r="O7" i="7"/>
  <c r="N7" i="7"/>
  <c r="V6" i="7"/>
  <c r="Q6" i="7"/>
  <c r="V5" i="7"/>
  <c r="Q5" i="7"/>
  <c r="V4" i="7"/>
  <c r="Q4" i="7"/>
  <c r="V3" i="7"/>
  <c r="Q3" i="7"/>
  <c r="K48" i="6"/>
  <c r="J48" i="6"/>
  <c r="I48" i="6"/>
  <c r="H48" i="6"/>
  <c r="U14" i="6" s="1"/>
  <c r="G48" i="6"/>
  <c r="F48" i="6"/>
  <c r="E48" i="6"/>
  <c r="D48" i="6"/>
  <c r="C48" i="6"/>
  <c r="S18" i="6"/>
  <c r="P18" i="6"/>
  <c r="P15" i="6"/>
  <c r="P14" i="6"/>
  <c r="V13" i="6"/>
  <c r="U10" i="6"/>
  <c r="R18" i="6" s="1"/>
  <c r="T10" i="6"/>
  <c r="V10" i="6" s="1"/>
  <c r="V9" i="6"/>
  <c r="V8" i="6"/>
  <c r="V7" i="6"/>
  <c r="P7" i="6"/>
  <c r="O7" i="6"/>
  <c r="Q7" i="6" s="1"/>
  <c r="N7" i="6"/>
  <c r="V6" i="6"/>
  <c r="Q6" i="6"/>
  <c r="V5" i="6"/>
  <c r="Q5" i="6"/>
  <c r="V4" i="6"/>
  <c r="Q4" i="6"/>
  <c r="V3" i="6"/>
  <c r="Q3" i="6"/>
  <c r="J66" i="5"/>
  <c r="D63" i="5"/>
  <c r="J62" i="5"/>
  <c r="D62" i="5"/>
  <c r="J61" i="5"/>
  <c r="I58" i="5"/>
  <c r="L66" i="5" s="1"/>
  <c r="H58" i="5"/>
  <c r="J57" i="5"/>
  <c r="J56" i="5"/>
  <c r="J55" i="5"/>
  <c r="D55" i="5"/>
  <c r="C55" i="5"/>
  <c r="B55" i="5"/>
  <c r="E55" i="5" s="1"/>
  <c r="J54" i="5"/>
  <c r="E54" i="5"/>
  <c r="J53" i="5"/>
  <c r="E53" i="5"/>
  <c r="J52" i="5"/>
  <c r="E52" i="5"/>
  <c r="J51" i="5"/>
  <c r="E51" i="5"/>
  <c r="K48" i="5"/>
  <c r="J48" i="5"/>
  <c r="I48" i="5"/>
  <c r="H48" i="5"/>
  <c r="G48" i="5"/>
  <c r="F48" i="5"/>
  <c r="E48" i="5"/>
  <c r="D48" i="5"/>
  <c r="C48" i="5"/>
  <c r="J66" i="4"/>
  <c r="D63" i="4"/>
  <c r="J62" i="4"/>
  <c r="D62" i="4"/>
  <c r="J61" i="4"/>
  <c r="I58" i="4"/>
  <c r="L66" i="4" s="1"/>
  <c r="H58" i="4"/>
  <c r="M66" i="4" s="1"/>
  <c r="J57" i="4"/>
  <c r="J56" i="4"/>
  <c r="J55" i="4"/>
  <c r="D55" i="4"/>
  <c r="C55" i="4"/>
  <c r="B55" i="4"/>
  <c r="J54" i="4"/>
  <c r="E54" i="4"/>
  <c r="J53" i="4"/>
  <c r="E53" i="4"/>
  <c r="J52" i="4"/>
  <c r="E52" i="4"/>
  <c r="J51" i="4"/>
  <c r="E51" i="4"/>
  <c r="K48" i="4"/>
  <c r="J48" i="4"/>
  <c r="I48" i="4"/>
  <c r="H48" i="4"/>
  <c r="G48" i="4"/>
  <c r="F48" i="4"/>
  <c r="E48" i="4"/>
  <c r="D48" i="4"/>
  <c r="C48" i="4"/>
  <c r="D63" i="3"/>
  <c r="J62" i="3"/>
  <c r="D62" i="3"/>
  <c r="J61" i="3"/>
  <c r="I58" i="3"/>
  <c r="J58" i="3" s="1"/>
  <c r="H58" i="3"/>
  <c r="J57" i="3"/>
  <c r="J56" i="3"/>
  <c r="J55" i="3"/>
  <c r="D55" i="3"/>
  <c r="C55" i="3"/>
  <c r="B55" i="3"/>
  <c r="E55" i="3" s="1"/>
  <c r="J54" i="3"/>
  <c r="E54" i="3"/>
  <c r="J53" i="3"/>
  <c r="E53" i="3"/>
  <c r="J52" i="3"/>
  <c r="E52" i="3"/>
  <c r="J51" i="3"/>
  <c r="E51" i="3"/>
  <c r="K48" i="3"/>
  <c r="J48" i="3"/>
  <c r="I48" i="3"/>
  <c r="H48" i="3"/>
  <c r="G48" i="3"/>
  <c r="F48" i="3"/>
  <c r="E48" i="3"/>
  <c r="D48" i="3"/>
  <c r="C48" i="3"/>
  <c r="D63" i="2"/>
  <c r="J62" i="2"/>
  <c r="D62" i="2"/>
  <c r="J61" i="2"/>
  <c r="I58" i="2"/>
  <c r="H58" i="2"/>
  <c r="J58" i="2" s="1"/>
  <c r="J57" i="2"/>
  <c r="J56" i="2"/>
  <c r="J55" i="2"/>
  <c r="D55" i="2"/>
  <c r="C55" i="2"/>
  <c r="B55" i="2"/>
  <c r="J54" i="2"/>
  <c r="E54" i="2"/>
  <c r="J53" i="2"/>
  <c r="E53" i="2"/>
  <c r="J52" i="2"/>
  <c r="E52" i="2"/>
  <c r="J51" i="2"/>
  <c r="E51" i="2"/>
  <c r="K48" i="2"/>
  <c r="J48" i="2"/>
  <c r="I48" i="2"/>
  <c r="H48" i="2"/>
  <c r="G48" i="2"/>
  <c r="F48" i="2"/>
  <c r="E48" i="2"/>
  <c r="D48" i="2"/>
  <c r="C48" i="2"/>
  <c r="D63" i="1"/>
  <c r="J62" i="1"/>
  <c r="D62" i="1"/>
  <c r="J61" i="1"/>
  <c r="I58" i="1"/>
  <c r="H58" i="1"/>
  <c r="J57" i="1"/>
  <c r="J56" i="1"/>
  <c r="J55" i="1"/>
  <c r="D55" i="1"/>
  <c r="C55" i="1"/>
  <c r="E55" i="1" s="1"/>
  <c r="B55" i="1"/>
  <c r="J54" i="1"/>
  <c r="E54" i="1"/>
  <c r="J53" i="1"/>
  <c r="E53" i="1"/>
  <c r="J52" i="1"/>
  <c r="E52" i="1"/>
  <c r="J51" i="1"/>
  <c r="E51" i="1"/>
  <c r="K48" i="1"/>
  <c r="J48" i="1"/>
  <c r="I48" i="1"/>
  <c r="H48" i="1"/>
  <c r="G48" i="1"/>
  <c r="F48" i="1"/>
  <c r="E48" i="1"/>
  <c r="D48" i="1"/>
  <c r="C48" i="1"/>
  <c r="J58" i="4" l="1"/>
  <c r="V10" i="8"/>
  <c r="J54" i="8"/>
  <c r="D55" i="8"/>
  <c r="D55" i="14" s="1"/>
  <c r="J58" i="10"/>
  <c r="E55" i="12"/>
  <c r="E55" i="13"/>
  <c r="E48" i="14"/>
  <c r="E55" i="2"/>
  <c r="E55" i="4"/>
  <c r="J58" i="5"/>
  <c r="R18" i="8"/>
  <c r="F66" i="8" s="1"/>
  <c r="G66" i="12"/>
  <c r="G66" i="13"/>
  <c r="C48" i="14"/>
  <c r="K48" i="14"/>
  <c r="I48" i="14"/>
  <c r="B55" i="8"/>
  <c r="E55" i="8" s="1"/>
  <c r="J55" i="8"/>
  <c r="J58" i="9"/>
  <c r="G66" i="11"/>
  <c r="E53" i="14"/>
  <c r="J58" i="1"/>
  <c r="C55" i="8"/>
  <c r="H58" i="8"/>
  <c r="H58" i="14" s="1"/>
  <c r="I62" i="14"/>
  <c r="J62" i="14" s="1"/>
  <c r="V14" i="6"/>
  <c r="I58" i="14"/>
  <c r="J51" i="14"/>
  <c r="D62" i="14"/>
  <c r="J57" i="8"/>
  <c r="H54" i="14"/>
  <c r="J54" i="14" s="1"/>
  <c r="I55" i="14"/>
  <c r="J55" i="14" s="1"/>
  <c r="H53" i="14"/>
  <c r="J53" i="14" s="1"/>
  <c r="M66" i="5"/>
  <c r="G66" i="10"/>
  <c r="H52" i="14"/>
  <c r="J52" i="14" s="1"/>
  <c r="H56" i="14"/>
  <c r="J56" i="14" s="1"/>
  <c r="C55" i="14"/>
  <c r="J58" i="14" l="1"/>
  <c r="J58" i="8"/>
  <c r="B55" i="14"/>
  <c r="E55" i="14" s="1"/>
</calcChain>
</file>

<file path=xl/sharedStrings.xml><?xml version="1.0" encoding="utf-8"?>
<sst xmlns="http://schemas.openxmlformats.org/spreadsheetml/2006/main" count="1256" uniqueCount="110">
  <si>
    <t>Umass Lowell</t>
  </si>
  <si>
    <t>Holy Cross</t>
  </si>
  <si>
    <t>Umass</t>
  </si>
  <si>
    <t>#</t>
  </si>
  <si>
    <t>Name</t>
  </si>
  <si>
    <t>GB</t>
  </si>
  <si>
    <t>SH</t>
  </si>
  <si>
    <t>G</t>
  </si>
  <si>
    <t>A</t>
  </si>
  <si>
    <t>TOs</t>
  </si>
  <si>
    <t>P</t>
  </si>
  <si>
    <t>PD</t>
  </si>
  <si>
    <t>CT</t>
  </si>
  <si>
    <t>MGB</t>
  </si>
  <si>
    <t>Frisoli</t>
  </si>
  <si>
    <t>Shaw</t>
  </si>
  <si>
    <t>Tangredi</t>
  </si>
  <si>
    <t>Olmert</t>
  </si>
  <si>
    <t>Butler</t>
  </si>
  <si>
    <t>Kearney</t>
  </si>
  <si>
    <t>Coleman</t>
  </si>
  <si>
    <t>Bidstrup</t>
  </si>
  <si>
    <t>Evans</t>
  </si>
  <si>
    <t>Blynn</t>
  </si>
  <si>
    <t>Mencke</t>
  </si>
  <si>
    <t>Mahon</t>
  </si>
  <si>
    <t>Cheek</t>
  </si>
  <si>
    <t>Sullivan</t>
  </si>
  <si>
    <t>Anderson</t>
  </si>
  <si>
    <t>Massimilian</t>
  </si>
  <si>
    <t>Bayh</t>
  </si>
  <si>
    <t>Hamm</t>
  </si>
  <si>
    <t>Daniel</t>
  </si>
  <si>
    <t>Forst</t>
  </si>
  <si>
    <t>McCroskey</t>
  </si>
  <si>
    <t>Edmonds</t>
  </si>
  <si>
    <t>Palladino</t>
  </si>
  <si>
    <t>Lang</t>
  </si>
  <si>
    <t>Scott</t>
  </si>
  <si>
    <t>Andrews</t>
  </si>
  <si>
    <t>Strupp</t>
  </si>
  <si>
    <t>Botkiss</t>
  </si>
  <si>
    <t>Cuccurullo</t>
  </si>
  <si>
    <t>Boll</t>
  </si>
  <si>
    <t>Rota</t>
  </si>
  <si>
    <t>Clark</t>
  </si>
  <si>
    <t>O'Leary</t>
  </si>
  <si>
    <t>Athanasian</t>
  </si>
  <si>
    <t>Mullin</t>
  </si>
  <si>
    <t>Wang</t>
  </si>
  <si>
    <t>Farber</t>
  </si>
  <si>
    <t>Graff</t>
  </si>
  <si>
    <t>Loring</t>
  </si>
  <si>
    <t>Knopf</t>
  </si>
  <si>
    <t>Magno</t>
  </si>
  <si>
    <t>Swartz</t>
  </si>
  <si>
    <t>Salvatore</t>
  </si>
  <si>
    <t>Totals</t>
  </si>
  <si>
    <t>SV</t>
  </si>
  <si>
    <t>GA</t>
  </si>
  <si>
    <t>S</t>
  </si>
  <si>
    <t>%</t>
  </si>
  <si>
    <t>FO w</t>
  </si>
  <si>
    <t>FO L</t>
  </si>
  <si>
    <t>Total</t>
  </si>
  <si>
    <t>TOTAL</t>
  </si>
  <si>
    <t>Goal</t>
  </si>
  <si>
    <t>Ops</t>
  </si>
  <si>
    <t>Clearing</t>
  </si>
  <si>
    <t>C</t>
  </si>
  <si>
    <t>Fail</t>
  </si>
  <si>
    <t>Clear %</t>
  </si>
  <si>
    <t>MU</t>
  </si>
  <si>
    <t>Harvard</t>
  </si>
  <si>
    <t>MD</t>
  </si>
  <si>
    <t>Opponent</t>
  </si>
  <si>
    <t>GBs</t>
  </si>
  <si>
    <t>TO</t>
  </si>
  <si>
    <t>Sh</t>
  </si>
  <si>
    <t>Sa</t>
  </si>
  <si>
    <t>FOW</t>
  </si>
  <si>
    <t>FOL</t>
  </si>
  <si>
    <t>UM</t>
  </si>
  <si>
    <t>UML</t>
  </si>
  <si>
    <t>HC</t>
  </si>
  <si>
    <t>Hartford</t>
  </si>
  <si>
    <t>Providence</t>
  </si>
  <si>
    <t>Brown</t>
  </si>
  <si>
    <t xml:space="preserve"> </t>
  </si>
  <si>
    <t>Boston</t>
  </si>
  <si>
    <t>Dartmouth</t>
  </si>
  <si>
    <t>Giveaways</t>
  </si>
  <si>
    <t>Albany</t>
  </si>
  <si>
    <t xml:space="preserve">  </t>
  </si>
  <si>
    <t>Darmouth</t>
  </si>
  <si>
    <t>FO 17</t>
  </si>
  <si>
    <t>FO 19</t>
  </si>
  <si>
    <t>UAlbany</t>
  </si>
  <si>
    <t>Cornell</t>
  </si>
  <si>
    <t>Penn</t>
  </si>
  <si>
    <t>1 stuck</t>
  </si>
  <si>
    <t>2 L's on clamp W's - WP</t>
  </si>
  <si>
    <t>1 vio</t>
  </si>
  <si>
    <t>Princeton</t>
  </si>
  <si>
    <t>Yale</t>
  </si>
  <si>
    <t>3 GA</t>
  </si>
  <si>
    <t>Season Totals</t>
  </si>
  <si>
    <t>1 Vio</t>
  </si>
  <si>
    <t>2 Vio</t>
  </si>
  <si>
    <t>Statted through 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</si>
</sst>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sz val="18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9" fontId="0" fillId="2" borderId="14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9" fontId="0" fillId="2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9" fontId="3" fillId="2" borderId="20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4" fillId="0" borderId="4" xfId="0" applyFont="1" applyBorder="1" applyAlignment="1"/>
    <xf numFmtId="0" fontId="2" fillId="0" borderId="4" xfId="0" applyFont="1" applyBorder="1" applyAlignment="1"/>
    <xf numFmtId="0" fontId="0" fillId="2" borderId="24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9" fontId="0" fillId="2" borderId="0" xfId="0" applyNumberFormat="1" applyFont="1" applyFill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9" fontId="0" fillId="2" borderId="4" xfId="0" applyNumberFormat="1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2" borderId="4" xfId="0" applyNumberFormat="1" applyFont="1" applyFill="1" applyBorder="1" applyAlignment="1">
      <alignment horizontal="center" vertical="center"/>
    </xf>
    <xf numFmtId="9" fontId="3" fillId="2" borderId="25" xfId="0" applyNumberFormat="1" applyFont="1" applyFill="1" applyBorder="1" applyAlignment="1">
      <alignment horizontal="center" vertical="center"/>
    </xf>
    <xf numFmtId="9" fontId="0" fillId="2" borderId="16" xfId="0" applyNumberFormat="1" applyFont="1" applyFill="1" applyBorder="1" applyAlignment="1">
      <alignment horizontal="center" vertical="center"/>
    </xf>
    <xf numFmtId="46" fontId="2" fillId="0" borderId="0" xfId="0" applyNumberFormat="1" applyFont="1" applyAlignment="1"/>
    <xf numFmtId="0" fontId="0" fillId="2" borderId="4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/>
    </xf>
    <xf numFmtId="10" fontId="0" fillId="2" borderId="4" xfId="0" applyNumberFormat="1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3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sqref="A1:K1"/>
    </sheetView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3"/>
      <c r="D3" s="3"/>
      <c r="E3" s="3"/>
      <c r="F3" s="3"/>
      <c r="G3" s="3"/>
      <c r="H3" s="4">
        <v>1</v>
      </c>
      <c r="I3" s="3"/>
      <c r="J3" s="3"/>
      <c r="K3" s="4">
        <v>1</v>
      </c>
    </row>
    <row r="4" spans="1:11" ht="15.75" customHeight="1" x14ac:dyDescent="0.2">
      <c r="A4" s="2">
        <v>2</v>
      </c>
      <c r="B4" s="2" t="s">
        <v>15</v>
      </c>
      <c r="C4" s="4">
        <v>2</v>
      </c>
      <c r="D4" s="3"/>
      <c r="E4" s="3"/>
      <c r="F4" s="3"/>
      <c r="G4" s="4">
        <v>1</v>
      </c>
      <c r="H4" s="3"/>
      <c r="I4" s="4">
        <v>0</v>
      </c>
      <c r="J4" s="3"/>
      <c r="K4" s="3"/>
    </row>
    <row r="5" spans="1:11" ht="15.75" customHeight="1" x14ac:dyDescent="0.2">
      <c r="A5" s="2">
        <v>3</v>
      </c>
      <c r="B5" s="2" t="s">
        <v>16</v>
      </c>
      <c r="C5" s="3"/>
      <c r="D5" s="3"/>
      <c r="E5" s="3"/>
      <c r="F5" s="3"/>
      <c r="G5" s="3"/>
      <c r="H5" s="3"/>
      <c r="I5" s="3"/>
      <c r="J5" s="3"/>
      <c r="K5" s="3"/>
    </row>
    <row r="6" spans="1:11" ht="15.75" customHeight="1" x14ac:dyDescent="0.2">
      <c r="A6" s="2">
        <v>4</v>
      </c>
      <c r="B6" s="2" t="s">
        <v>17</v>
      </c>
      <c r="C6" s="4">
        <v>2</v>
      </c>
      <c r="D6" s="3"/>
      <c r="E6" s="3"/>
      <c r="F6" s="3"/>
      <c r="G6" s="4">
        <v>1</v>
      </c>
      <c r="H6" s="3"/>
      <c r="I6" s="3"/>
      <c r="J6" s="4">
        <v>1</v>
      </c>
      <c r="K6" s="3"/>
    </row>
    <row r="7" spans="1:11" ht="15.75" customHeight="1" x14ac:dyDescent="0.2">
      <c r="A7" s="2">
        <v>5</v>
      </c>
      <c r="B7" s="2" t="s">
        <v>18</v>
      </c>
      <c r="C7" s="4">
        <v>1</v>
      </c>
      <c r="D7" s="3"/>
      <c r="E7" s="3"/>
      <c r="F7" s="3"/>
      <c r="G7" s="3"/>
      <c r="H7" s="3"/>
      <c r="I7" s="3"/>
      <c r="J7" s="4">
        <v>1</v>
      </c>
      <c r="K7" s="4">
        <v>1</v>
      </c>
    </row>
    <row r="8" spans="1:11" ht="15.75" customHeight="1" x14ac:dyDescent="0.2">
      <c r="A8" s="2">
        <v>6</v>
      </c>
      <c r="B8" s="2" t="s">
        <v>19</v>
      </c>
      <c r="C8" s="3"/>
      <c r="D8" s="3"/>
      <c r="E8" s="3"/>
      <c r="F8" s="3"/>
      <c r="G8" s="4">
        <v>1</v>
      </c>
      <c r="H8" s="3"/>
      <c r="I8" s="3"/>
      <c r="J8" s="4">
        <v>1</v>
      </c>
      <c r="K8" s="3"/>
    </row>
    <row r="9" spans="1:11" ht="15.75" customHeight="1" x14ac:dyDescent="0.2">
      <c r="A9" s="2">
        <v>7</v>
      </c>
      <c r="B9" s="2" t="s">
        <v>20</v>
      </c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</row>
    <row r="11" spans="1:11" ht="15.75" customHeight="1" x14ac:dyDescent="0.2">
      <c r="A11" s="2">
        <v>9</v>
      </c>
      <c r="B11" s="2" t="s">
        <v>22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3"/>
      <c r="D12" s="4">
        <v>1</v>
      </c>
      <c r="E12" s="4">
        <v>1</v>
      </c>
      <c r="F12" s="3"/>
      <c r="G12" s="3"/>
      <c r="H12" s="3"/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4">
        <v>2</v>
      </c>
      <c r="D13" s="3"/>
      <c r="E13" s="3"/>
      <c r="F13" s="3"/>
      <c r="G13" s="3"/>
      <c r="H13" s="3"/>
      <c r="I13" s="3"/>
      <c r="J13" s="3"/>
      <c r="K13" s="4">
        <v>1</v>
      </c>
    </row>
    <row r="14" spans="1:11" ht="15.75" customHeight="1" x14ac:dyDescent="0.2">
      <c r="A14" s="2">
        <v>12</v>
      </c>
      <c r="B14" s="2" t="s">
        <v>25</v>
      </c>
      <c r="C14" s="4">
        <v>3</v>
      </c>
      <c r="D14" s="4">
        <v>3</v>
      </c>
      <c r="E14" s="4">
        <v>1</v>
      </c>
      <c r="F14" s="3"/>
      <c r="G14" s="3"/>
      <c r="H14" s="3"/>
      <c r="I14" s="4">
        <v>1</v>
      </c>
      <c r="J14" s="3"/>
      <c r="K14" s="3"/>
    </row>
    <row r="15" spans="1:11" ht="15.75" customHeight="1" x14ac:dyDescent="0.2">
      <c r="A15" s="2">
        <v>13</v>
      </c>
      <c r="B15" s="2" t="s">
        <v>26</v>
      </c>
      <c r="C15" s="3"/>
      <c r="D15" s="4">
        <v>7</v>
      </c>
      <c r="E15" s="4">
        <v>1</v>
      </c>
      <c r="F15" s="4">
        <v>1</v>
      </c>
      <c r="G15" s="4">
        <v>6</v>
      </c>
      <c r="H15" s="4">
        <v>1</v>
      </c>
      <c r="I15" s="4"/>
      <c r="J15" s="3"/>
      <c r="K15" s="4">
        <v>1</v>
      </c>
    </row>
    <row r="16" spans="1:11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ht="15.75" customHeight="1" x14ac:dyDescent="0.2">
      <c r="A17" s="2">
        <v>15</v>
      </c>
      <c r="B17" s="2" t="s">
        <v>28</v>
      </c>
      <c r="C17" s="3"/>
      <c r="D17" s="4">
        <v>5</v>
      </c>
      <c r="E17" s="4">
        <v>2</v>
      </c>
      <c r="F17" s="3"/>
      <c r="G17" s="3"/>
      <c r="H17" s="3"/>
      <c r="I17" s="3"/>
      <c r="J17" s="3"/>
      <c r="K17" s="3"/>
    </row>
    <row r="18" spans="1:11" ht="15.75" customHeight="1" x14ac:dyDescent="0.2">
      <c r="A18" s="2">
        <v>16</v>
      </c>
      <c r="B18" s="2" t="s">
        <v>29</v>
      </c>
      <c r="C18" s="4">
        <v>1</v>
      </c>
      <c r="D18" s="3"/>
      <c r="E18" s="3"/>
      <c r="F18" s="3"/>
      <c r="G18" s="3"/>
      <c r="H18" s="3"/>
      <c r="I18" s="3"/>
      <c r="J18" s="3"/>
      <c r="K18" s="4">
        <v>1</v>
      </c>
    </row>
    <row r="19" spans="1:11" ht="15.75" customHeight="1" x14ac:dyDescent="0.2">
      <c r="A19" s="2">
        <v>17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3"/>
      <c r="D24" s="4">
        <v>4</v>
      </c>
      <c r="E24" s="3"/>
      <c r="F24" s="4">
        <v>1</v>
      </c>
      <c r="G24" s="4">
        <v>1</v>
      </c>
      <c r="H24" s="3"/>
      <c r="I24" s="3"/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2">
        <v>26</v>
      </c>
      <c r="B28" s="2" t="s">
        <v>39</v>
      </c>
      <c r="C28" s="4">
        <v>2</v>
      </c>
      <c r="D28" s="4">
        <v>1</v>
      </c>
      <c r="E28" s="3"/>
      <c r="F28" s="3"/>
      <c r="G28" s="3"/>
      <c r="H28" s="3"/>
      <c r="I28" s="3"/>
      <c r="J28" s="4">
        <v>1</v>
      </c>
      <c r="K28" s="3"/>
    </row>
    <row r="29" spans="1:11" ht="15.75" customHeight="1" x14ac:dyDescent="0.2">
      <c r="A29" s="2">
        <v>27</v>
      </c>
      <c r="B29" s="2" t="s">
        <v>40</v>
      </c>
      <c r="C29" s="4">
        <v>2</v>
      </c>
      <c r="D29" s="3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2">
        <v>28</v>
      </c>
      <c r="B30" s="2" t="s">
        <v>41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ht="15.75" customHeight="1" x14ac:dyDescent="0.2">
      <c r="A31" s="2">
        <v>29</v>
      </c>
      <c r="B31" s="2" t="s">
        <v>42</v>
      </c>
      <c r="C31" s="4">
        <v>5</v>
      </c>
      <c r="D31" s="3"/>
      <c r="E31" s="3"/>
      <c r="F31" s="3"/>
      <c r="G31" s="3"/>
      <c r="H31" s="3"/>
      <c r="I31" s="3"/>
      <c r="J31" s="3"/>
      <c r="K31" s="4">
        <v>1</v>
      </c>
    </row>
    <row r="32" spans="1:11" ht="15.75" customHeight="1" x14ac:dyDescent="0.2">
      <c r="A32" s="2">
        <v>30</v>
      </c>
      <c r="B32" s="2" t="s">
        <v>43</v>
      </c>
      <c r="C32" s="4">
        <v>0</v>
      </c>
      <c r="D32" s="4">
        <v>1</v>
      </c>
      <c r="E32" s="4">
        <v>1</v>
      </c>
      <c r="F32" s="3"/>
      <c r="G32" s="3"/>
      <c r="H32" s="3"/>
      <c r="I32" s="3"/>
      <c r="J32" s="3"/>
      <c r="K32" s="4">
        <v>1</v>
      </c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4">
        <v>1</v>
      </c>
      <c r="I35" s="3"/>
      <c r="J35" s="3"/>
      <c r="K35" s="4">
        <v>1</v>
      </c>
    </row>
    <row r="36" spans="1:11" ht="15.75" customHeight="1" x14ac:dyDescent="0.2">
      <c r="A36" s="2">
        <v>35</v>
      </c>
      <c r="B36" s="2" t="s">
        <v>26</v>
      </c>
      <c r="C36" s="3"/>
      <c r="D36" s="4">
        <v>3</v>
      </c>
      <c r="E36" s="4">
        <v>2</v>
      </c>
      <c r="F36" s="3"/>
      <c r="G36" s="3"/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4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4">
        <v>2</v>
      </c>
      <c r="D41" s="4">
        <v>4</v>
      </c>
      <c r="E41" s="4">
        <v>2</v>
      </c>
      <c r="F41" s="4">
        <v>2</v>
      </c>
      <c r="G41" s="4">
        <v>2</v>
      </c>
      <c r="H41" s="3"/>
      <c r="I41" s="4">
        <v>1</v>
      </c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4">
        <v>1</v>
      </c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3"/>
      <c r="E47" s="3"/>
      <c r="F47" s="3"/>
      <c r="G47" s="4">
        <v>1</v>
      </c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22</v>
      </c>
      <c r="D48" s="8">
        <f t="shared" si="0"/>
        <v>29</v>
      </c>
      <c r="E48" s="8">
        <f t="shared" si="0"/>
        <v>10</v>
      </c>
      <c r="F48" s="8">
        <f t="shared" si="0"/>
        <v>4</v>
      </c>
      <c r="G48" s="8">
        <f t="shared" si="0"/>
        <v>13</v>
      </c>
      <c r="H48" s="8">
        <f t="shared" si="0"/>
        <v>3</v>
      </c>
      <c r="I48" s="8">
        <f t="shared" si="0"/>
        <v>2</v>
      </c>
      <c r="J48" s="8">
        <f t="shared" si="0"/>
        <v>4</v>
      </c>
      <c r="K48" s="8">
        <f t="shared" si="0"/>
        <v>9</v>
      </c>
    </row>
    <row r="49" spans="1:13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3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3" ht="15.75" customHeight="1" x14ac:dyDescent="0.2">
      <c r="A51" s="14">
        <v>2</v>
      </c>
      <c r="B51" s="4">
        <v>14</v>
      </c>
      <c r="C51" s="4">
        <v>9</v>
      </c>
      <c r="D51" s="4">
        <v>43</v>
      </c>
      <c r="E51" s="15">
        <f t="shared" ref="E51:E55" si="1">B51/(B51+C51)</f>
        <v>0.60869565217391308</v>
      </c>
      <c r="F51" s="9"/>
      <c r="G51" s="14">
        <v>29</v>
      </c>
      <c r="H51" s="4">
        <v>13</v>
      </c>
      <c r="I51" s="4">
        <v>4</v>
      </c>
      <c r="J51" s="15">
        <f t="shared" ref="J51:J58" si="2">H51/(H51+I51)</f>
        <v>0.76470588235294112</v>
      </c>
      <c r="K51" s="9"/>
    </row>
    <row r="52" spans="1:13" ht="15.75" customHeight="1" x14ac:dyDescent="0.2">
      <c r="A52" s="14">
        <v>37</v>
      </c>
      <c r="B52" s="3"/>
      <c r="C52" s="3"/>
      <c r="D52" s="4">
        <v>0</v>
      </c>
      <c r="E52" s="15" t="e">
        <f t="shared" si="1"/>
        <v>#DIV/0!</v>
      </c>
      <c r="F52" s="9"/>
      <c r="G52" s="14">
        <v>16</v>
      </c>
      <c r="H52" s="4">
        <v>2</v>
      </c>
      <c r="I52" s="4">
        <v>5</v>
      </c>
      <c r="J52" s="15">
        <f t="shared" si="2"/>
        <v>0.2857142857142857</v>
      </c>
      <c r="K52" s="9"/>
    </row>
    <row r="53" spans="1:13" ht="15.75" customHeight="1" x14ac:dyDescent="0.2">
      <c r="A53" s="14">
        <v>40</v>
      </c>
      <c r="B53" s="3"/>
      <c r="C53" s="3"/>
      <c r="D53" s="3"/>
      <c r="E53" s="15" t="e">
        <f t="shared" si="1"/>
        <v>#DIV/0!</v>
      </c>
      <c r="F53" s="9"/>
      <c r="G53" s="14">
        <v>14</v>
      </c>
      <c r="H53" s="4"/>
      <c r="I53" s="4"/>
      <c r="J53" s="15" t="e">
        <f t="shared" si="2"/>
        <v>#DIV/0!</v>
      </c>
      <c r="K53" s="9"/>
    </row>
    <row r="54" spans="1:13" ht="15.75" customHeight="1" x14ac:dyDescent="0.2">
      <c r="A54" s="14">
        <v>46</v>
      </c>
      <c r="B54" s="3"/>
      <c r="C54" s="3"/>
      <c r="D54" s="3"/>
      <c r="E54" s="15" t="e">
        <f t="shared" si="1"/>
        <v>#DIV/0!</v>
      </c>
      <c r="F54" s="9"/>
      <c r="G54" s="14"/>
      <c r="H54" s="3"/>
      <c r="I54" s="3"/>
      <c r="J54" s="15" t="e">
        <f t="shared" si="2"/>
        <v>#DIV/0!</v>
      </c>
      <c r="K54" s="9"/>
    </row>
    <row r="55" spans="1:13" ht="15.75" customHeight="1" x14ac:dyDescent="0.2">
      <c r="A55" s="14" t="s">
        <v>64</v>
      </c>
      <c r="B55" s="3">
        <f t="shared" ref="B55:D55" si="3">SUM(B51:B54)</f>
        <v>14</v>
      </c>
      <c r="C55" s="3">
        <f t="shared" si="3"/>
        <v>9</v>
      </c>
      <c r="D55" s="3">
        <f t="shared" si="3"/>
        <v>43</v>
      </c>
      <c r="E55" s="15">
        <f t="shared" si="1"/>
        <v>0.60869565217391308</v>
      </c>
      <c r="F55" s="9"/>
      <c r="G55" s="14"/>
      <c r="H55" s="3"/>
      <c r="I55" s="3"/>
      <c r="J55" s="15" t="e">
        <f t="shared" si="2"/>
        <v>#DIV/0!</v>
      </c>
      <c r="K55" s="9"/>
    </row>
    <row r="56" spans="1:13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2"/>
        <v>#DIV/0!</v>
      </c>
      <c r="K56" s="9"/>
    </row>
    <row r="57" spans="1:13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2"/>
        <v>#DIV/0!</v>
      </c>
      <c r="K57" s="9"/>
    </row>
    <row r="58" spans="1:13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15</v>
      </c>
      <c r="I58" s="20">
        <f t="shared" si="4"/>
        <v>9</v>
      </c>
      <c r="J58" s="15">
        <f t="shared" si="2"/>
        <v>0.625</v>
      </c>
      <c r="K58" s="9"/>
    </row>
    <row r="59" spans="1:13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3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3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>
        <v>0</v>
      </c>
      <c r="I61" s="4">
        <v>4</v>
      </c>
      <c r="J61" s="15">
        <f t="shared" ref="J61:J62" si="5">H61/I61</f>
        <v>0</v>
      </c>
      <c r="K61" s="9"/>
    </row>
    <row r="62" spans="1:13" ht="15.75" customHeight="1" x14ac:dyDescent="0.2">
      <c r="A62" s="14" t="s">
        <v>73</v>
      </c>
      <c r="B62" s="4">
        <v>18</v>
      </c>
      <c r="C62" s="4">
        <v>2</v>
      </c>
      <c r="D62" s="15">
        <f t="shared" ref="D62:D63" si="6">B62/(B62+C62)</f>
        <v>0.9</v>
      </c>
      <c r="E62" s="9"/>
      <c r="F62" s="9"/>
      <c r="G62" s="17" t="s">
        <v>74</v>
      </c>
      <c r="H62" s="26">
        <v>2</v>
      </c>
      <c r="I62" s="26">
        <v>3</v>
      </c>
      <c r="J62" s="21">
        <f t="shared" si="5"/>
        <v>0.66666666666666663</v>
      </c>
      <c r="K62" s="9"/>
    </row>
    <row r="63" spans="1:13" ht="15.75" customHeight="1" x14ac:dyDescent="0.2">
      <c r="A63" s="17" t="s">
        <v>75</v>
      </c>
      <c r="B63" s="26">
        <v>18</v>
      </c>
      <c r="C63" s="26">
        <v>1</v>
      </c>
      <c r="D63" s="21">
        <f t="shared" si="6"/>
        <v>0.94736842105263153</v>
      </c>
      <c r="E63" s="9"/>
      <c r="F63" s="9"/>
      <c r="G63" s="9"/>
      <c r="H63" s="9"/>
      <c r="I63" s="9"/>
      <c r="J63" s="9"/>
      <c r="K63" s="9"/>
    </row>
    <row r="64" spans="1:13" ht="15.75" customHeight="1" x14ac:dyDescent="0.2">
      <c r="A64" s="9"/>
      <c r="B64" s="9"/>
      <c r="C64" s="9"/>
      <c r="D64" s="9"/>
      <c r="E64" s="9"/>
      <c r="F64" s="9"/>
      <c r="G64" s="27" t="s">
        <v>75</v>
      </c>
      <c r="H64" s="27" t="s">
        <v>76</v>
      </c>
      <c r="I64" s="27" t="s">
        <v>77</v>
      </c>
      <c r="J64" s="27" t="s">
        <v>78</v>
      </c>
      <c r="K64" s="27" t="s">
        <v>79</v>
      </c>
      <c r="L64" s="27" t="s">
        <v>80</v>
      </c>
      <c r="M64" s="27" t="s">
        <v>81</v>
      </c>
    </row>
    <row r="65" spans="7:13" ht="15.75" customHeight="1" x14ac:dyDescent="0.2">
      <c r="G65" s="28" t="s">
        <v>83</v>
      </c>
      <c r="H65" s="28">
        <v>20</v>
      </c>
      <c r="I65" s="28">
        <v>13</v>
      </c>
      <c r="J65" s="28">
        <v>43</v>
      </c>
      <c r="K65" s="28">
        <v>23</v>
      </c>
      <c r="L65" s="28">
        <v>9</v>
      </c>
      <c r="M65" s="28">
        <v>15</v>
      </c>
    </row>
    <row r="66" spans="7:13" ht="15.75" customHeight="1" x14ac:dyDescent="0.2"/>
    <row r="67" spans="7:13" ht="15.75" customHeight="1" x14ac:dyDescent="0.2"/>
    <row r="68" spans="7:13" ht="15.75" customHeight="1" x14ac:dyDescent="0.2"/>
    <row r="69" spans="7:13" ht="15.75" customHeight="1" x14ac:dyDescent="0.2"/>
    <row r="70" spans="7:13" ht="15.75" customHeight="1" x14ac:dyDescent="0.2"/>
    <row r="71" spans="7:13" ht="15.75" customHeight="1" x14ac:dyDescent="0.2"/>
    <row r="72" spans="7:13" ht="15.75" customHeight="1" x14ac:dyDescent="0.2"/>
    <row r="73" spans="7:13" ht="15.75" customHeight="1" x14ac:dyDescent="0.2"/>
    <row r="74" spans="7:13" ht="15.75" customHeight="1" x14ac:dyDescent="0.2"/>
    <row r="75" spans="7:13" ht="15.75" customHeight="1" x14ac:dyDescent="0.2"/>
    <row r="76" spans="7:13" ht="15.75" customHeight="1" x14ac:dyDescent="0.2"/>
    <row r="77" spans="7:13" ht="15.75" customHeight="1" x14ac:dyDescent="0.2"/>
    <row r="78" spans="7:13" ht="15.75" customHeight="1" x14ac:dyDescent="0.2"/>
    <row r="79" spans="7:13" ht="15.75" customHeight="1" x14ac:dyDescent="0.2"/>
    <row r="80" spans="7:1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scale="5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98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4">
        <v>0</v>
      </c>
      <c r="D3" s="3"/>
      <c r="E3" s="3"/>
      <c r="F3" s="3"/>
      <c r="G3" s="3"/>
      <c r="H3" s="3"/>
      <c r="I3" s="3"/>
      <c r="J3" s="3"/>
      <c r="K3" s="3"/>
    </row>
    <row r="4" spans="1:11" ht="15.75" customHeight="1" x14ac:dyDescent="0.2">
      <c r="A4" s="2">
        <v>2</v>
      </c>
      <c r="B4" s="2" t="s">
        <v>15</v>
      </c>
      <c r="C4" s="3"/>
      <c r="D4" s="3"/>
      <c r="E4" s="3"/>
      <c r="F4" s="3"/>
      <c r="G4" s="3"/>
      <c r="H4" s="3"/>
      <c r="I4" s="4">
        <v>0</v>
      </c>
      <c r="J4" s="3"/>
      <c r="K4" s="3"/>
    </row>
    <row r="5" spans="1:11" ht="15.75" customHeight="1" x14ac:dyDescent="0.2">
      <c r="A5" s="2">
        <v>3</v>
      </c>
      <c r="B5" s="2" t="s">
        <v>16</v>
      </c>
      <c r="C5" s="4">
        <v>1</v>
      </c>
      <c r="D5" s="3"/>
      <c r="E5" s="3"/>
      <c r="F5" s="3"/>
      <c r="G5" s="3"/>
      <c r="H5" s="3"/>
      <c r="I5" s="3"/>
      <c r="J5" s="3"/>
      <c r="K5" s="3"/>
    </row>
    <row r="6" spans="1:11" ht="15.75" customHeight="1" x14ac:dyDescent="0.2">
      <c r="A6" s="2">
        <v>4</v>
      </c>
      <c r="B6" s="2" t="s">
        <v>17</v>
      </c>
      <c r="C6" s="3"/>
      <c r="D6" s="3"/>
      <c r="E6" s="3"/>
      <c r="F6" s="3"/>
      <c r="G6" s="3"/>
      <c r="H6" s="3"/>
      <c r="I6" s="3"/>
      <c r="J6" s="3"/>
      <c r="K6" s="4">
        <v>1</v>
      </c>
    </row>
    <row r="7" spans="1:11" ht="15.75" customHeight="1" x14ac:dyDescent="0.2">
      <c r="A7" s="2">
        <v>5</v>
      </c>
      <c r="B7" s="2" t="s">
        <v>18</v>
      </c>
      <c r="C7" s="3"/>
      <c r="D7" s="3"/>
      <c r="E7" s="3"/>
      <c r="F7" s="3"/>
      <c r="G7" s="3"/>
      <c r="H7" s="4">
        <v>1</v>
      </c>
      <c r="I7" s="3"/>
      <c r="J7" s="4">
        <v>1</v>
      </c>
      <c r="K7" s="3"/>
    </row>
    <row r="8" spans="1:11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4">
        <v>1</v>
      </c>
      <c r="H8" s="4">
        <v>1</v>
      </c>
      <c r="I8" s="3"/>
      <c r="J8" s="4">
        <v>2</v>
      </c>
      <c r="K8" s="4">
        <v>1</v>
      </c>
    </row>
    <row r="9" spans="1:11" ht="15.75" customHeight="1" x14ac:dyDescent="0.2">
      <c r="A9" s="2">
        <v>7</v>
      </c>
      <c r="B9" s="2" t="s">
        <v>20</v>
      </c>
      <c r="C9" s="4">
        <v>2</v>
      </c>
      <c r="D9" s="3"/>
      <c r="E9" s="3"/>
      <c r="F9" s="3"/>
      <c r="G9" s="4">
        <v>1</v>
      </c>
      <c r="H9" s="3"/>
      <c r="I9" s="4">
        <v>1</v>
      </c>
      <c r="J9" s="4">
        <v>1</v>
      </c>
      <c r="K9" s="4">
        <v>1</v>
      </c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4"/>
    </row>
    <row r="11" spans="1:11" ht="15.75" customHeight="1" x14ac:dyDescent="0.2">
      <c r="A11" s="2">
        <v>9</v>
      </c>
      <c r="B11" s="2" t="s">
        <v>22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3"/>
      <c r="D13" s="4">
        <v>2</v>
      </c>
      <c r="E13" s="4">
        <v>1</v>
      </c>
      <c r="F13" s="3"/>
      <c r="G13" s="4">
        <v>1</v>
      </c>
      <c r="H13" s="3"/>
      <c r="I13" s="3"/>
      <c r="J13" s="3"/>
      <c r="K13" s="4">
        <v>2</v>
      </c>
    </row>
    <row r="14" spans="1:11" ht="15.75" customHeight="1" x14ac:dyDescent="0.2">
      <c r="A14" s="2">
        <v>12</v>
      </c>
      <c r="B14" s="2" t="s">
        <v>25</v>
      </c>
      <c r="C14" s="4">
        <v>1</v>
      </c>
      <c r="D14" s="4">
        <v>5</v>
      </c>
      <c r="E14" s="4">
        <v>3</v>
      </c>
      <c r="F14" s="3"/>
      <c r="G14" s="4">
        <v>2</v>
      </c>
      <c r="H14" s="3"/>
      <c r="I14" s="4">
        <v>2</v>
      </c>
      <c r="J14" s="3"/>
      <c r="K14" s="3"/>
    </row>
    <row r="15" spans="1:11" ht="15.75" customHeight="1" x14ac:dyDescent="0.2">
      <c r="A15" s="2">
        <v>13</v>
      </c>
      <c r="B15" s="2" t="s">
        <v>26</v>
      </c>
      <c r="C15" s="3"/>
      <c r="D15" s="4">
        <v>10</v>
      </c>
      <c r="E15" s="4">
        <v>2</v>
      </c>
      <c r="F15" s="4">
        <v>2</v>
      </c>
      <c r="G15" s="4">
        <v>2</v>
      </c>
      <c r="H15" s="3"/>
      <c r="I15" s="4">
        <v>2</v>
      </c>
      <c r="J15" s="3"/>
      <c r="K15" s="3"/>
    </row>
    <row r="16" spans="1:11" ht="15.75" customHeight="1" x14ac:dyDescent="0.2">
      <c r="A16" s="2">
        <v>14</v>
      </c>
      <c r="B16" s="2" t="s">
        <v>27</v>
      </c>
      <c r="C16" s="3"/>
      <c r="D16" s="4">
        <v>0</v>
      </c>
      <c r="E16" s="3"/>
      <c r="F16" s="3"/>
      <c r="G16" s="3"/>
      <c r="H16" s="3"/>
      <c r="I16" s="3"/>
      <c r="J16" s="3"/>
      <c r="K16" s="3"/>
    </row>
    <row r="17" spans="1:11" ht="15.75" customHeight="1" x14ac:dyDescent="0.2">
      <c r="A17" s="2">
        <v>15</v>
      </c>
      <c r="B17" s="2" t="s">
        <v>28</v>
      </c>
      <c r="C17" s="4">
        <v>1</v>
      </c>
      <c r="D17" s="4">
        <v>6</v>
      </c>
      <c r="E17" s="4">
        <v>2</v>
      </c>
      <c r="F17" s="4">
        <v>1</v>
      </c>
      <c r="G17" s="4">
        <v>1</v>
      </c>
      <c r="H17" s="3"/>
      <c r="I17" s="3"/>
      <c r="J17" s="3"/>
      <c r="K17" s="3"/>
    </row>
    <row r="18" spans="1:11" ht="15.75" customHeight="1" x14ac:dyDescent="0.2">
      <c r="A18" s="2">
        <v>16</v>
      </c>
      <c r="B18" s="2" t="s">
        <v>29</v>
      </c>
      <c r="C18" s="3"/>
      <c r="D18" s="3"/>
      <c r="E18" s="3"/>
      <c r="F18" s="3"/>
      <c r="G18" s="3"/>
      <c r="H18" s="3"/>
      <c r="I18" s="3"/>
      <c r="J18" s="3"/>
      <c r="K18" s="4">
        <v>1</v>
      </c>
    </row>
    <row r="19" spans="1:11" ht="15.75" customHeight="1" x14ac:dyDescent="0.2">
      <c r="A19" s="2">
        <v>17</v>
      </c>
      <c r="B19" s="2" t="s">
        <v>30</v>
      </c>
      <c r="C19" s="3"/>
      <c r="D19" s="4">
        <v>1</v>
      </c>
      <c r="E19" s="4">
        <v>1</v>
      </c>
      <c r="F19" s="3"/>
      <c r="G19" s="3"/>
      <c r="H19" s="3"/>
      <c r="I19" s="3"/>
      <c r="J19" s="3"/>
      <c r="K19" s="4"/>
    </row>
    <row r="20" spans="1:11" ht="15.75" customHeight="1" x14ac:dyDescent="0.2">
      <c r="A20" s="2">
        <v>18</v>
      </c>
      <c r="B20" s="2" t="s">
        <v>31</v>
      </c>
      <c r="C20" s="3"/>
      <c r="D20" s="4">
        <v>1</v>
      </c>
      <c r="E20" s="4">
        <v>1</v>
      </c>
      <c r="F20" s="3"/>
      <c r="G20" s="4">
        <v>2</v>
      </c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4">
        <v>2</v>
      </c>
      <c r="D26" s="4">
        <v>7</v>
      </c>
      <c r="E26" s="3"/>
      <c r="F26" s="4">
        <v>1</v>
      </c>
      <c r="G26" s="4">
        <v>1</v>
      </c>
      <c r="H26" s="3"/>
      <c r="I26" s="3"/>
      <c r="J26" s="3"/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4">
        <v>0</v>
      </c>
      <c r="E27" s="3"/>
      <c r="F27" s="3"/>
      <c r="G27" s="3"/>
      <c r="H27" s="3"/>
      <c r="I27" s="4">
        <v>1</v>
      </c>
      <c r="J27" s="3"/>
      <c r="K27" s="3"/>
    </row>
    <row r="28" spans="1:11" ht="15.75" customHeight="1" x14ac:dyDescent="0.2">
      <c r="A28" s="2">
        <v>26</v>
      </c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2">
        <v>27</v>
      </c>
      <c r="B29" s="2" t="s">
        <v>40</v>
      </c>
      <c r="C29" s="4">
        <v>1</v>
      </c>
      <c r="D29" s="3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2">
        <v>28</v>
      </c>
      <c r="B30" s="2" t="s">
        <v>41</v>
      </c>
      <c r="C30" s="4">
        <v>4</v>
      </c>
      <c r="D30" s="3"/>
      <c r="E30" s="4"/>
      <c r="F30" s="4">
        <v>1</v>
      </c>
      <c r="G30" s="4">
        <v>1</v>
      </c>
      <c r="H30" s="3"/>
      <c r="I30" s="3"/>
      <c r="J30" s="4">
        <v>1</v>
      </c>
      <c r="K30" s="3"/>
    </row>
    <row r="31" spans="1:11" ht="15.75" customHeight="1" x14ac:dyDescent="0.2">
      <c r="A31" s="2">
        <v>29</v>
      </c>
      <c r="B31" s="2" t="s">
        <v>42</v>
      </c>
      <c r="C31" s="4">
        <v>5</v>
      </c>
      <c r="D31" s="3"/>
      <c r="E31" s="3"/>
      <c r="F31" s="3"/>
      <c r="G31" s="3"/>
      <c r="H31" s="3"/>
      <c r="I31" s="3"/>
      <c r="J31" s="3"/>
      <c r="K31" s="4">
        <v>1</v>
      </c>
    </row>
    <row r="32" spans="1:11" ht="15.75" customHeight="1" x14ac:dyDescent="0.2">
      <c r="A32" s="2">
        <v>30</v>
      </c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4">
        <v>1</v>
      </c>
      <c r="D36" s="4">
        <v>1</v>
      </c>
      <c r="E36" s="4">
        <v>1</v>
      </c>
      <c r="F36" s="3"/>
      <c r="G36" s="3"/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4">
        <v>1</v>
      </c>
      <c r="E46" s="3"/>
      <c r="F46" s="4">
        <v>1</v>
      </c>
      <c r="G46" s="3"/>
      <c r="H46" s="3"/>
      <c r="I46" s="4">
        <v>1</v>
      </c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4">
        <v>8</v>
      </c>
      <c r="E47" s="3"/>
      <c r="F47" s="3"/>
      <c r="G47" s="3"/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F48" si="0">SUM(C3:C47)</f>
        <v>19</v>
      </c>
      <c r="D48" s="8">
        <f t="shared" si="0"/>
        <v>42</v>
      </c>
      <c r="E48" s="8">
        <f t="shared" si="0"/>
        <v>11</v>
      </c>
      <c r="F48" s="8">
        <f t="shared" si="0"/>
        <v>6</v>
      </c>
      <c r="G48" s="8">
        <f>SUM(G3:G47)+1</f>
        <v>13</v>
      </c>
      <c r="H48" s="8">
        <f t="shared" ref="H48:K48" si="1">SUM(H3:H47)</f>
        <v>2</v>
      </c>
      <c r="I48" s="8">
        <f t="shared" si="1"/>
        <v>7</v>
      </c>
      <c r="J48" s="8">
        <f t="shared" si="1"/>
        <v>5</v>
      </c>
      <c r="K48" s="8">
        <f t="shared" si="1"/>
        <v>7</v>
      </c>
    </row>
    <row r="49" spans="1:12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2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2" ht="15.75" customHeight="1" x14ac:dyDescent="0.2">
      <c r="A51" s="14">
        <v>2</v>
      </c>
      <c r="B51" s="4">
        <v>11</v>
      </c>
      <c r="C51" s="4">
        <v>15</v>
      </c>
      <c r="D51" s="4">
        <v>39</v>
      </c>
      <c r="E51" s="15">
        <f t="shared" ref="E51:E55" si="2">B51/(B51+C51)</f>
        <v>0.42307692307692307</v>
      </c>
      <c r="F51" s="9"/>
      <c r="G51" s="14">
        <v>29</v>
      </c>
      <c r="H51" s="4">
        <v>9</v>
      </c>
      <c r="I51" s="4">
        <v>13</v>
      </c>
      <c r="J51" s="15">
        <f t="shared" ref="J51:J58" si="3">H51/(H51+I51)</f>
        <v>0.40909090909090912</v>
      </c>
      <c r="K51" s="40" t="s">
        <v>100</v>
      </c>
      <c r="L51" s="38" t="s">
        <v>101</v>
      </c>
    </row>
    <row r="52" spans="1:12" ht="15.75" customHeight="1" x14ac:dyDescent="0.2">
      <c r="A52" s="14">
        <v>37</v>
      </c>
      <c r="B52" s="3"/>
      <c r="C52" s="3"/>
      <c r="D52" s="4">
        <v>0</v>
      </c>
      <c r="E52" s="15" t="e">
        <f t="shared" si="2"/>
        <v>#DIV/0!</v>
      </c>
      <c r="F52" s="9"/>
      <c r="G52" s="14">
        <v>16</v>
      </c>
      <c r="H52" s="4">
        <v>1</v>
      </c>
      <c r="I52" s="4">
        <v>5</v>
      </c>
      <c r="J52" s="15">
        <f t="shared" si="3"/>
        <v>0.16666666666666666</v>
      </c>
      <c r="K52" s="40" t="s">
        <v>102</v>
      </c>
    </row>
    <row r="53" spans="1:12" ht="15.75" customHeight="1" x14ac:dyDescent="0.2">
      <c r="A53" s="14">
        <v>40</v>
      </c>
      <c r="B53" s="3"/>
      <c r="C53" s="3"/>
      <c r="D53" s="3"/>
      <c r="E53" s="15" t="e">
        <f t="shared" si="2"/>
        <v>#DIV/0!</v>
      </c>
      <c r="F53" s="9"/>
      <c r="G53" s="14">
        <v>14</v>
      </c>
      <c r="H53" s="3"/>
      <c r="I53" s="4">
        <v>2</v>
      </c>
      <c r="J53" s="15">
        <f t="shared" si="3"/>
        <v>0</v>
      </c>
      <c r="K53" s="9"/>
    </row>
    <row r="54" spans="1:12" ht="15.75" customHeight="1" x14ac:dyDescent="0.2">
      <c r="A54" s="14">
        <v>46</v>
      </c>
      <c r="B54" s="3"/>
      <c r="C54" s="3"/>
      <c r="D54" s="3"/>
      <c r="E54" s="15" t="e">
        <f t="shared" si="2"/>
        <v>#DIV/0!</v>
      </c>
      <c r="F54" s="9"/>
      <c r="G54" s="14"/>
      <c r="H54" s="3"/>
      <c r="I54" s="3"/>
      <c r="J54" s="15" t="e">
        <f t="shared" si="3"/>
        <v>#DIV/0!</v>
      </c>
      <c r="K54" s="9"/>
    </row>
    <row r="55" spans="1:12" ht="15.75" customHeight="1" x14ac:dyDescent="0.2">
      <c r="A55" s="14" t="s">
        <v>64</v>
      </c>
      <c r="B55" s="3">
        <f t="shared" ref="B55:D55" si="4">SUM(B51:B54)</f>
        <v>11</v>
      </c>
      <c r="C55" s="3">
        <f t="shared" si="4"/>
        <v>15</v>
      </c>
      <c r="D55" s="3">
        <f t="shared" si="4"/>
        <v>39</v>
      </c>
      <c r="E55" s="15">
        <f t="shared" si="2"/>
        <v>0.42307692307692307</v>
      </c>
      <c r="F55" s="9"/>
      <c r="G55" s="14"/>
      <c r="H55" s="3"/>
      <c r="I55" s="3"/>
      <c r="J55" s="15" t="e">
        <f t="shared" si="3"/>
        <v>#DIV/0!</v>
      </c>
      <c r="K55" s="9"/>
    </row>
    <row r="56" spans="1:12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3"/>
        <v>#DIV/0!</v>
      </c>
      <c r="K56" s="9"/>
    </row>
    <row r="57" spans="1:12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3"/>
        <v>#DIV/0!</v>
      </c>
      <c r="K57" s="9"/>
    </row>
    <row r="58" spans="1:12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5">SUM(H51:H57)</f>
        <v>10</v>
      </c>
      <c r="I58" s="20">
        <f t="shared" si="5"/>
        <v>20</v>
      </c>
      <c r="J58" s="21">
        <f t="shared" si="3"/>
        <v>0.33333333333333331</v>
      </c>
      <c r="K58" s="9"/>
    </row>
    <row r="59" spans="1:12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2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2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>
        <v>5</v>
      </c>
      <c r="I61" s="4">
        <v>6</v>
      </c>
      <c r="J61" s="15">
        <f>H61/I61</f>
        <v>0.83333333333333337</v>
      </c>
      <c r="K61" s="9"/>
    </row>
    <row r="62" spans="1:12" ht="15.75" customHeight="1" x14ac:dyDescent="0.2">
      <c r="A62" s="14" t="s">
        <v>73</v>
      </c>
      <c r="B62" s="4">
        <v>13</v>
      </c>
      <c r="C62" s="4">
        <v>3</v>
      </c>
      <c r="D62" s="15">
        <f t="shared" ref="D62:D63" si="6">B62/(B62+C62)</f>
        <v>0.8125</v>
      </c>
      <c r="E62" s="9"/>
      <c r="F62" s="9"/>
      <c r="G62" s="17" t="s">
        <v>74</v>
      </c>
      <c r="H62" s="26">
        <v>0</v>
      </c>
      <c r="I62" s="26">
        <v>2</v>
      </c>
      <c r="J62" s="21">
        <f>1-(H62/I62)</f>
        <v>1</v>
      </c>
      <c r="K62" s="9"/>
    </row>
    <row r="63" spans="1:12" ht="15.75" customHeight="1" x14ac:dyDescent="0.2">
      <c r="A63" s="17" t="s">
        <v>75</v>
      </c>
      <c r="B63" s="26">
        <v>11</v>
      </c>
      <c r="C63" s="26">
        <v>2</v>
      </c>
      <c r="D63" s="21">
        <f t="shared" si="6"/>
        <v>0.84615384615384615</v>
      </c>
      <c r="E63" s="9"/>
      <c r="F63" s="9"/>
      <c r="G63" s="9"/>
      <c r="H63" s="9"/>
      <c r="I63" s="9"/>
      <c r="J63" s="40" t="s">
        <v>88</v>
      </c>
      <c r="K63" s="9"/>
    </row>
    <row r="64" spans="1:12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7" ht="15.75" customHeight="1" x14ac:dyDescent="0.2">
      <c r="A65" s="27" t="s">
        <v>75</v>
      </c>
      <c r="B65" s="27" t="s">
        <v>5</v>
      </c>
      <c r="C65" s="27" t="s">
        <v>77</v>
      </c>
      <c r="D65" s="27" t="s">
        <v>78</v>
      </c>
      <c r="E65" s="27" t="s">
        <v>79</v>
      </c>
      <c r="F65" s="27" t="s">
        <v>80</v>
      </c>
      <c r="G65" s="27" t="s">
        <v>81</v>
      </c>
    </row>
    <row r="66" spans="1:7" ht="15.75" customHeight="1" x14ac:dyDescent="0.2">
      <c r="A66" s="28" t="s">
        <v>98</v>
      </c>
      <c r="B66" s="28">
        <v>33</v>
      </c>
      <c r="C66" s="28">
        <v>10</v>
      </c>
      <c r="D66" s="28">
        <f>D51</f>
        <v>39</v>
      </c>
      <c r="E66" s="28">
        <v>10</v>
      </c>
      <c r="F66" s="28">
        <f>I58</f>
        <v>20</v>
      </c>
      <c r="G66" s="28">
        <f>H58</f>
        <v>10</v>
      </c>
    </row>
    <row r="67" spans="1:7" ht="15.75" customHeight="1" x14ac:dyDescent="0.2"/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99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4">
        <v>1</v>
      </c>
      <c r="D3" s="3"/>
      <c r="E3" s="3"/>
      <c r="F3" s="3"/>
      <c r="G3" s="3"/>
      <c r="H3" s="4">
        <v>1</v>
      </c>
      <c r="I3" s="3"/>
      <c r="J3" s="3"/>
      <c r="K3" s="3"/>
    </row>
    <row r="4" spans="1:11" ht="15.75" customHeight="1" x14ac:dyDescent="0.2">
      <c r="A4" s="2">
        <v>2</v>
      </c>
      <c r="B4" s="2" t="s">
        <v>15</v>
      </c>
      <c r="C4" s="3"/>
      <c r="D4" s="3"/>
      <c r="E4" s="3"/>
      <c r="F4" s="3"/>
      <c r="G4" s="3"/>
      <c r="H4" s="3"/>
      <c r="I4" s="4">
        <v>0</v>
      </c>
      <c r="J4" s="3"/>
      <c r="K4" s="4">
        <v>1</v>
      </c>
    </row>
    <row r="5" spans="1:11" ht="15.75" customHeight="1" x14ac:dyDescent="0.2">
      <c r="A5" s="2">
        <v>3</v>
      </c>
      <c r="B5" s="2" t="s">
        <v>16</v>
      </c>
      <c r="C5" s="4">
        <v>2</v>
      </c>
      <c r="D5" s="3"/>
      <c r="E5" s="3"/>
      <c r="F5" s="3"/>
      <c r="G5" s="3"/>
      <c r="H5" s="3"/>
      <c r="I5" s="3"/>
      <c r="J5" s="4">
        <v>1</v>
      </c>
      <c r="K5" s="3"/>
    </row>
    <row r="6" spans="1:11" ht="15.75" customHeight="1" x14ac:dyDescent="0.2">
      <c r="A6" s="2">
        <v>4</v>
      </c>
      <c r="B6" s="2" t="s">
        <v>17</v>
      </c>
      <c r="C6" s="3"/>
      <c r="D6" s="3"/>
      <c r="E6" s="3"/>
      <c r="F6" s="3"/>
      <c r="G6" s="3"/>
      <c r="H6" s="3"/>
      <c r="I6" s="4">
        <v>1</v>
      </c>
      <c r="J6" s="3"/>
      <c r="K6" s="3"/>
    </row>
    <row r="7" spans="1:11" ht="15.75" customHeight="1" x14ac:dyDescent="0.2">
      <c r="A7" s="2">
        <v>5</v>
      </c>
      <c r="B7" s="2" t="s">
        <v>18</v>
      </c>
      <c r="C7" s="4">
        <v>2</v>
      </c>
      <c r="D7" s="3"/>
      <c r="E7" s="3"/>
      <c r="F7" s="3"/>
      <c r="G7" s="3"/>
      <c r="H7" s="3"/>
      <c r="I7" s="4">
        <v>1</v>
      </c>
      <c r="J7" s="4">
        <v>1</v>
      </c>
      <c r="K7" s="3"/>
    </row>
    <row r="8" spans="1:11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3"/>
      <c r="H8" s="3"/>
      <c r="I8" s="3"/>
      <c r="J8" s="3"/>
      <c r="K8" s="4">
        <v>1</v>
      </c>
    </row>
    <row r="9" spans="1:11" ht="15.75" customHeight="1" x14ac:dyDescent="0.2">
      <c r="A9" s="2">
        <v>7</v>
      </c>
      <c r="B9" s="2" t="s">
        <v>20</v>
      </c>
      <c r="C9" s="4">
        <v>1</v>
      </c>
      <c r="D9" s="3"/>
      <c r="E9" s="3"/>
      <c r="F9" s="3"/>
      <c r="G9" s="4">
        <v>2</v>
      </c>
      <c r="H9" s="3"/>
      <c r="I9" s="3"/>
      <c r="J9" s="3"/>
      <c r="K9" s="3"/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</row>
    <row r="11" spans="1:11" ht="15.75" customHeight="1" x14ac:dyDescent="0.2">
      <c r="A11" s="2">
        <v>9</v>
      </c>
      <c r="B11" s="2" t="s">
        <v>22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4">
        <v>1</v>
      </c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4">
        <v>1</v>
      </c>
      <c r="D13" s="4">
        <v>2</v>
      </c>
      <c r="E13" s="3"/>
      <c r="F13" s="3"/>
      <c r="G13" s="3"/>
      <c r="H13" s="3"/>
      <c r="I13" s="3"/>
      <c r="J13" s="3"/>
      <c r="K13" s="4">
        <v>1</v>
      </c>
    </row>
    <row r="14" spans="1:11" ht="15.75" customHeight="1" x14ac:dyDescent="0.2">
      <c r="A14" s="2">
        <v>12</v>
      </c>
      <c r="B14" s="2" t="s">
        <v>25</v>
      </c>
      <c r="C14" s="4">
        <v>1</v>
      </c>
      <c r="D14" s="4">
        <v>3</v>
      </c>
      <c r="E14" s="4">
        <v>1</v>
      </c>
      <c r="F14" s="4">
        <v>1</v>
      </c>
      <c r="G14" s="4">
        <v>1</v>
      </c>
      <c r="H14" s="3"/>
      <c r="I14" s="3"/>
      <c r="J14" s="4">
        <v>1</v>
      </c>
      <c r="K14" s="3"/>
    </row>
    <row r="15" spans="1:11" ht="15.75" customHeight="1" x14ac:dyDescent="0.2">
      <c r="A15" s="2">
        <v>13</v>
      </c>
      <c r="B15" s="2" t="s">
        <v>26</v>
      </c>
      <c r="C15" s="4">
        <v>2</v>
      </c>
      <c r="D15" s="4">
        <v>9</v>
      </c>
      <c r="E15" s="4">
        <v>3</v>
      </c>
      <c r="F15" s="4">
        <v>1</v>
      </c>
      <c r="G15" s="4">
        <v>2</v>
      </c>
      <c r="H15" s="3"/>
      <c r="I15" s="3"/>
      <c r="J15" s="4"/>
      <c r="K15" s="3"/>
    </row>
    <row r="16" spans="1:11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3"/>
      <c r="H16" s="3"/>
      <c r="I16" s="4">
        <v>1</v>
      </c>
      <c r="J16" s="3"/>
      <c r="K16" s="3"/>
    </row>
    <row r="17" spans="1:11" ht="15.75" customHeight="1" x14ac:dyDescent="0.2">
      <c r="A17" s="2">
        <v>15</v>
      </c>
      <c r="B17" s="2" t="s">
        <v>28</v>
      </c>
      <c r="C17" s="3"/>
      <c r="D17" s="4">
        <v>6</v>
      </c>
      <c r="E17" s="4">
        <v>3</v>
      </c>
      <c r="F17" s="3"/>
      <c r="G17" s="4">
        <v>1</v>
      </c>
      <c r="H17" s="3"/>
      <c r="I17" s="3"/>
      <c r="J17" s="3"/>
      <c r="K17" s="3"/>
    </row>
    <row r="18" spans="1:11" ht="15.75" customHeight="1" x14ac:dyDescent="0.2">
      <c r="A18" s="2">
        <v>16</v>
      </c>
      <c r="B18" s="2" t="s">
        <v>29</v>
      </c>
      <c r="C18" s="4">
        <v>1</v>
      </c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2">
        <v>17</v>
      </c>
      <c r="B19" s="2" t="s">
        <v>30</v>
      </c>
      <c r="C19" s="3"/>
      <c r="D19" s="4">
        <v>2</v>
      </c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3"/>
      <c r="E23" s="3"/>
      <c r="F23" s="4">
        <v>1</v>
      </c>
      <c r="G23" s="3"/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3"/>
      <c r="D24" s="4">
        <v>3</v>
      </c>
      <c r="E24" s="3"/>
      <c r="F24" s="3"/>
      <c r="G24" s="3"/>
      <c r="H24" s="3"/>
      <c r="I24" s="4">
        <v>1</v>
      </c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3"/>
      <c r="D26" s="4">
        <v>6</v>
      </c>
      <c r="E26" s="3"/>
      <c r="F26" s="4">
        <v>1</v>
      </c>
      <c r="G26" s="4"/>
      <c r="H26" s="3"/>
      <c r="I26" s="3"/>
      <c r="J26" s="3"/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2">
        <v>26</v>
      </c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2">
        <v>27</v>
      </c>
      <c r="B29" s="2" t="s">
        <v>40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2">
        <v>28</v>
      </c>
      <c r="B30" s="2" t="s">
        <v>41</v>
      </c>
      <c r="C30" s="4">
        <v>1</v>
      </c>
      <c r="D30" s="3"/>
      <c r="E30" s="3"/>
      <c r="F30" s="3"/>
      <c r="G30" s="3"/>
      <c r="H30" s="3"/>
      <c r="I30" s="3"/>
      <c r="J30" s="3"/>
      <c r="K30" s="3"/>
    </row>
    <row r="31" spans="1:11" ht="15.75" customHeight="1" x14ac:dyDescent="0.2">
      <c r="A31" s="2">
        <v>29</v>
      </c>
      <c r="B31" s="2" t="s">
        <v>42</v>
      </c>
      <c r="C31" s="4">
        <v>2</v>
      </c>
      <c r="D31" s="3"/>
      <c r="E31" s="3"/>
      <c r="F31" s="3"/>
      <c r="G31" s="3"/>
      <c r="H31" s="3"/>
      <c r="I31" s="4">
        <v>1</v>
      </c>
      <c r="J31" s="3"/>
      <c r="K31" s="3"/>
    </row>
    <row r="32" spans="1:11" ht="15.75" customHeight="1" x14ac:dyDescent="0.2">
      <c r="A32" s="2">
        <v>30</v>
      </c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3"/>
      <c r="D36" s="4">
        <v>1</v>
      </c>
      <c r="E36" s="3"/>
      <c r="F36" s="3"/>
      <c r="G36" s="4">
        <v>3</v>
      </c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4">
        <v>2</v>
      </c>
      <c r="D41" s="4">
        <v>1</v>
      </c>
      <c r="E41" s="3"/>
      <c r="F41" s="3"/>
      <c r="G41" s="4">
        <v>3</v>
      </c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4">
        <v>0</v>
      </c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18</v>
      </c>
      <c r="D48" s="8">
        <f t="shared" si="0"/>
        <v>33</v>
      </c>
      <c r="E48" s="8">
        <f t="shared" si="0"/>
        <v>7</v>
      </c>
      <c r="F48" s="8">
        <f t="shared" si="0"/>
        <v>4</v>
      </c>
      <c r="G48" s="8">
        <f t="shared" si="0"/>
        <v>12</v>
      </c>
      <c r="H48" s="8">
        <f t="shared" si="0"/>
        <v>1</v>
      </c>
      <c r="I48" s="8">
        <f t="shared" si="0"/>
        <v>5</v>
      </c>
      <c r="J48" s="8">
        <f t="shared" si="0"/>
        <v>3</v>
      </c>
      <c r="K48" s="8">
        <f t="shared" si="0"/>
        <v>3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1" ht="15.75" customHeight="1" x14ac:dyDescent="0.2">
      <c r="A51" s="14">
        <v>2</v>
      </c>
      <c r="B51" s="4">
        <v>13</v>
      </c>
      <c r="C51" s="4">
        <v>11</v>
      </c>
      <c r="D51" s="4">
        <v>48</v>
      </c>
      <c r="E51" s="15">
        <f t="shared" ref="E51:E55" si="1">B51/(B51+C51)</f>
        <v>0.54166666666666663</v>
      </c>
      <c r="F51" s="9"/>
      <c r="G51" s="14">
        <v>29</v>
      </c>
      <c r="H51" s="4">
        <v>6</v>
      </c>
      <c r="I51" s="4">
        <v>8</v>
      </c>
      <c r="J51" s="15">
        <f t="shared" ref="J51:J58" si="2">H51/(H51+I51)</f>
        <v>0.42857142857142855</v>
      </c>
      <c r="K51" s="9"/>
    </row>
    <row r="52" spans="1:11" ht="15.75" customHeight="1" x14ac:dyDescent="0.2">
      <c r="A52" s="14">
        <v>37</v>
      </c>
      <c r="B52" s="3"/>
      <c r="C52" s="3"/>
      <c r="D52" s="3"/>
      <c r="E52" s="15" t="e">
        <f t="shared" si="1"/>
        <v>#DIV/0!</v>
      </c>
      <c r="F52" s="9"/>
      <c r="G52" s="14">
        <v>16</v>
      </c>
      <c r="H52" s="4">
        <v>1</v>
      </c>
      <c r="I52" s="4">
        <v>2</v>
      </c>
      <c r="J52" s="15">
        <f t="shared" si="2"/>
        <v>0.33333333333333331</v>
      </c>
      <c r="K52" s="9"/>
    </row>
    <row r="53" spans="1:11" ht="15.75" customHeight="1" x14ac:dyDescent="0.2">
      <c r="A53" s="14">
        <v>40</v>
      </c>
      <c r="B53" s="3"/>
      <c r="C53" s="3"/>
      <c r="D53" s="3"/>
      <c r="E53" s="15" t="e">
        <f t="shared" si="1"/>
        <v>#DIV/0!</v>
      </c>
      <c r="F53" s="9"/>
      <c r="G53" s="14">
        <v>14</v>
      </c>
      <c r="H53" s="4">
        <v>1</v>
      </c>
      <c r="I53" s="4">
        <v>3</v>
      </c>
      <c r="J53" s="15">
        <f t="shared" si="2"/>
        <v>0.25</v>
      </c>
      <c r="K53" s="9"/>
    </row>
    <row r="54" spans="1:11" ht="15.75" customHeight="1" x14ac:dyDescent="0.2">
      <c r="A54" s="14">
        <v>46</v>
      </c>
      <c r="B54" s="3"/>
      <c r="C54" s="3"/>
      <c r="D54" s="3"/>
      <c r="E54" s="15" t="e">
        <f t="shared" si="1"/>
        <v>#DIV/0!</v>
      </c>
      <c r="F54" s="9"/>
      <c r="G54" s="16">
        <v>5</v>
      </c>
      <c r="H54" s="3"/>
      <c r="I54" s="4">
        <v>1</v>
      </c>
      <c r="J54" s="15">
        <f t="shared" si="2"/>
        <v>0</v>
      </c>
      <c r="K54" s="9"/>
    </row>
    <row r="55" spans="1:11" ht="15.75" customHeight="1" x14ac:dyDescent="0.2">
      <c r="A55" s="14" t="s">
        <v>64</v>
      </c>
      <c r="B55" s="3">
        <f t="shared" ref="B55:D55" si="3">SUM(B51:B54)</f>
        <v>13</v>
      </c>
      <c r="C55" s="3">
        <f t="shared" si="3"/>
        <v>11</v>
      </c>
      <c r="D55" s="3">
        <f t="shared" si="3"/>
        <v>48</v>
      </c>
      <c r="E55" s="15">
        <f t="shared" si="1"/>
        <v>0.54166666666666663</v>
      </c>
      <c r="F55" s="9"/>
      <c r="G55" s="14"/>
      <c r="H55" s="3"/>
      <c r="I55" s="3"/>
      <c r="J55" s="15" t="e">
        <f t="shared" si="2"/>
        <v>#DIV/0!</v>
      </c>
      <c r="K55" s="9"/>
    </row>
    <row r="56" spans="1:11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2"/>
        <v>#DIV/0!</v>
      </c>
      <c r="K56" s="9"/>
    </row>
    <row r="57" spans="1:11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2"/>
        <v>#DIV/0!</v>
      </c>
      <c r="K57" s="9"/>
    </row>
    <row r="58" spans="1:11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8</v>
      </c>
      <c r="I58" s="20">
        <f t="shared" si="4"/>
        <v>14</v>
      </c>
      <c r="J58" s="21">
        <f t="shared" si="2"/>
        <v>0.36363636363636365</v>
      </c>
      <c r="K58" s="9"/>
    </row>
    <row r="59" spans="1:11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1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1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3"/>
      <c r="I61" s="4">
        <v>6</v>
      </c>
      <c r="J61" s="15">
        <f>H61/I61</f>
        <v>0</v>
      </c>
      <c r="K61" s="9"/>
    </row>
    <row r="62" spans="1:11" ht="15.75" customHeight="1" x14ac:dyDescent="0.2">
      <c r="A62" s="14" t="s">
        <v>73</v>
      </c>
      <c r="B62" s="4">
        <v>19</v>
      </c>
      <c r="C62" s="4">
        <v>1</v>
      </c>
      <c r="D62" s="15">
        <f t="shared" ref="D62:D63" si="5">B62/(B62+C62)</f>
        <v>0.95</v>
      </c>
      <c r="E62" s="9"/>
      <c r="F62" s="9"/>
      <c r="G62" s="17" t="s">
        <v>74</v>
      </c>
      <c r="H62" s="26">
        <v>1</v>
      </c>
      <c r="I62" s="26">
        <v>1</v>
      </c>
      <c r="J62" s="21">
        <f>1-(H62/I62)</f>
        <v>0</v>
      </c>
      <c r="K62" s="9"/>
    </row>
    <row r="63" spans="1:11" ht="15.75" customHeight="1" x14ac:dyDescent="0.2">
      <c r="A63" s="17" t="s">
        <v>75</v>
      </c>
      <c r="B63" s="26">
        <v>15</v>
      </c>
      <c r="C63" s="26">
        <v>1</v>
      </c>
      <c r="D63" s="21">
        <f t="shared" si="5"/>
        <v>0.9375</v>
      </c>
      <c r="E63" s="9"/>
      <c r="F63" s="9"/>
      <c r="G63" s="9"/>
      <c r="H63" s="9"/>
      <c r="I63" s="9"/>
      <c r="J63" s="9"/>
      <c r="K63" s="9"/>
    </row>
    <row r="64" spans="1:11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7" ht="15.75" customHeight="1" x14ac:dyDescent="0.2">
      <c r="A65" s="27" t="s">
        <v>75</v>
      </c>
      <c r="B65" s="27" t="s">
        <v>5</v>
      </c>
      <c r="C65" s="27" t="s">
        <v>77</v>
      </c>
      <c r="D65" s="27" t="s">
        <v>78</v>
      </c>
      <c r="E65" s="27" t="s">
        <v>79</v>
      </c>
      <c r="F65" s="27" t="s">
        <v>80</v>
      </c>
      <c r="G65" s="27" t="s">
        <v>81</v>
      </c>
    </row>
    <row r="66" spans="1:7" ht="15.75" customHeight="1" x14ac:dyDescent="0.2">
      <c r="A66" s="28" t="s">
        <v>99</v>
      </c>
      <c r="B66" s="28">
        <v>20</v>
      </c>
      <c r="C66" s="28">
        <v>8</v>
      </c>
      <c r="D66" s="28">
        <f>D51</f>
        <v>48</v>
      </c>
      <c r="E66" s="28">
        <v>9</v>
      </c>
      <c r="F66" s="28">
        <f>I58</f>
        <v>14</v>
      </c>
      <c r="G66" s="28">
        <f>H58</f>
        <v>8</v>
      </c>
    </row>
    <row r="67" spans="1:7" ht="15.75" customHeight="1" x14ac:dyDescent="0.2">
      <c r="D67" s="38" t="s">
        <v>88</v>
      </c>
    </row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103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4">
        <v>2</v>
      </c>
      <c r="D3" s="3"/>
      <c r="E3" s="3"/>
      <c r="F3" s="3"/>
      <c r="G3" s="3"/>
      <c r="H3" s="3"/>
      <c r="I3" s="3"/>
      <c r="J3" s="3"/>
      <c r="K3" s="3"/>
    </row>
    <row r="4" spans="1:11" ht="15.75" customHeight="1" x14ac:dyDescent="0.2">
      <c r="A4" s="2">
        <v>2</v>
      </c>
      <c r="B4" s="2" t="s">
        <v>15</v>
      </c>
      <c r="C4" s="4">
        <v>2</v>
      </c>
      <c r="D4" s="3"/>
      <c r="E4" s="3"/>
      <c r="F4" s="3"/>
      <c r="G4" s="4">
        <v>2</v>
      </c>
      <c r="H4" s="3"/>
      <c r="I4" s="4">
        <v>0</v>
      </c>
      <c r="J4" s="4">
        <v>1</v>
      </c>
      <c r="K4" s="3"/>
    </row>
    <row r="5" spans="1:11" ht="15.75" customHeight="1" x14ac:dyDescent="0.2">
      <c r="A5" s="2">
        <v>3</v>
      </c>
      <c r="B5" s="2" t="s">
        <v>16</v>
      </c>
      <c r="C5" s="4">
        <v>1</v>
      </c>
      <c r="D5" s="4">
        <v>2</v>
      </c>
      <c r="E5" s="4">
        <v>1</v>
      </c>
      <c r="F5" s="3"/>
      <c r="G5" s="4">
        <v>1</v>
      </c>
      <c r="H5" s="3"/>
      <c r="I5" s="4">
        <v>1</v>
      </c>
      <c r="J5" s="4">
        <v>1</v>
      </c>
      <c r="K5" s="4">
        <v>1</v>
      </c>
    </row>
    <row r="6" spans="1:11" ht="15.75" customHeight="1" x14ac:dyDescent="0.2">
      <c r="A6" s="2">
        <v>4</v>
      </c>
      <c r="B6" s="2" t="s">
        <v>17</v>
      </c>
      <c r="C6" s="3"/>
      <c r="D6" s="3"/>
      <c r="E6" s="3"/>
      <c r="F6" s="3"/>
      <c r="G6" s="3"/>
      <c r="H6" s="3"/>
      <c r="I6" s="3"/>
      <c r="J6" s="4">
        <v>1</v>
      </c>
      <c r="K6" s="3"/>
    </row>
    <row r="7" spans="1:11" ht="15.75" customHeight="1" x14ac:dyDescent="0.2">
      <c r="A7" s="2">
        <v>5</v>
      </c>
      <c r="B7" s="2" t="s">
        <v>18</v>
      </c>
      <c r="C7" s="4">
        <v>2</v>
      </c>
      <c r="D7" s="3"/>
      <c r="E7" s="3"/>
      <c r="F7" s="3"/>
      <c r="G7" s="3"/>
      <c r="H7" s="3"/>
      <c r="I7" s="3"/>
      <c r="J7" s="4">
        <v>3</v>
      </c>
      <c r="K7" s="4">
        <v>2</v>
      </c>
    </row>
    <row r="8" spans="1:11" ht="15.75" customHeight="1" x14ac:dyDescent="0.2">
      <c r="A8" s="2">
        <v>6</v>
      </c>
      <c r="B8" s="2" t="s">
        <v>19</v>
      </c>
      <c r="C8" s="4">
        <v>3</v>
      </c>
      <c r="D8" s="3"/>
      <c r="E8" s="3"/>
      <c r="F8" s="3"/>
      <c r="G8" s="3"/>
      <c r="H8" s="3"/>
      <c r="I8" s="3"/>
      <c r="J8" s="4">
        <v>1</v>
      </c>
      <c r="K8" s="4">
        <v>1</v>
      </c>
    </row>
    <row r="9" spans="1:11" ht="15.75" customHeight="1" x14ac:dyDescent="0.2">
      <c r="A9" s="2">
        <v>7</v>
      </c>
      <c r="B9" s="2" t="s">
        <v>20</v>
      </c>
      <c r="C9" s="3"/>
      <c r="D9" s="4">
        <v>1</v>
      </c>
      <c r="E9" s="3"/>
      <c r="F9" s="3"/>
      <c r="G9" s="3"/>
      <c r="H9" s="3"/>
      <c r="I9" s="3"/>
      <c r="J9" s="4">
        <v>1</v>
      </c>
      <c r="K9" s="3"/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</row>
    <row r="11" spans="1:11" ht="15.75" customHeight="1" x14ac:dyDescent="0.2">
      <c r="A11" s="2">
        <v>9</v>
      </c>
      <c r="B11" s="2" t="s">
        <v>22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4">
        <v>2</v>
      </c>
      <c r="D13" s="4">
        <v>1</v>
      </c>
      <c r="E13" s="4">
        <v>1</v>
      </c>
      <c r="F13" s="3"/>
      <c r="G13" s="3"/>
      <c r="H13" s="3"/>
      <c r="I13" s="3"/>
      <c r="J13" s="4">
        <v>1</v>
      </c>
      <c r="K13" s="4">
        <v>1</v>
      </c>
    </row>
    <row r="14" spans="1:11" ht="15.75" customHeight="1" x14ac:dyDescent="0.2">
      <c r="A14" s="2">
        <v>12</v>
      </c>
      <c r="B14" s="2" t="s">
        <v>25</v>
      </c>
      <c r="C14" s="4">
        <v>1</v>
      </c>
      <c r="D14" s="4">
        <v>11</v>
      </c>
      <c r="E14" s="4">
        <v>2</v>
      </c>
      <c r="F14" s="4">
        <v>1</v>
      </c>
      <c r="G14" s="4">
        <v>1</v>
      </c>
      <c r="H14" s="4">
        <v>2</v>
      </c>
      <c r="I14" s="3"/>
      <c r="J14" s="3"/>
      <c r="K14" s="3"/>
    </row>
    <row r="15" spans="1:11" ht="15.75" customHeight="1" x14ac:dyDescent="0.2">
      <c r="A15" s="2">
        <v>13</v>
      </c>
      <c r="B15" s="2" t="s">
        <v>26</v>
      </c>
      <c r="C15" s="4"/>
      <c r="D15" s="4">
        <v>10</v>
      </c>
      <c r="E15" s="4">
        <v>2</v>
      </c>
      <c r="F15" s="4">
        <v>1</v>
      </c>
      <c r="G15" s="4">
        <v>2</v>
      </c>
      <c r="H15" s="3"/>
      <c r="I15" s="4">
        <v>1</v>
      </c>
      <c r="J15" s="4">
        <v>1</v>
      </c>
      <c r="K15" s="3"/>
    </row>
    <row r="16" spans="1:11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ht="15.75" customHeight="1" x14ac:dyDescent="0.2">
      <c r="A17" s="2">
        <v>15</v>
      </c>
      <c r="B17" s="2" t="s">
        <v>28</v>
      </c>
      <c r="C17" s="4">
        <v>1</v>
      </c>
      <c r="D17" s="4">
        <v>3</v>
      </c>
      <c r="E17" s="4">
        <v>1</v>
      </c>
      <c r="F17" s="4">
        <v>2</v>
      </c>
      <c r="G17" s="3"/>
      <c r="H17" s="3"/>
      <c r="I17" s="4">
        <v>2</v>
      </c>
      <c r="J17" s="3"/>
      <c r="K17" s="3"/>
    </row>
    <row r="18" spans="1:11" ht="15.75" customHeight="1" x14ac:dyDescent="0.2">
      <c r="A18" s="2">
        <v>16</v>
      </c>
      <c r="B18" s="2" t="s">
        <v>29</v>
      </c>
      <c r="C18" s="4">
        <v>1</v>
      </c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2">
        <v>17</v>
      </c>
      <c r="B19" s="2" t="s">
        <v>30</v>
      </c>
      <c r="C19" s="4">
        <v>1</v>
      </c>
      <c r="D19" s="4">
        <v>3</v>
      </c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4">
        <v>1</v>
      </c>
      <c r="E23" s="4">
        <v>1</v>
      </c>
      <c r="F23" s="3"/>
      <c r="G23" s="4">
        <v>1</v>
      </c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4">
        <v>1</v>
      </c>
      <c r="D24" s="4">
        <v>4</v>
      </c>
      <c r="E24" s="3"/>
      <c r="F24" s="3"/>
      <c r="G24" s="3"/>
      <c r="H24" s="3"/>
      <c r="I24" s="3"/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4">
        <v>3</v>
      </c>
      <c r="D26" s="4">
        <v>10</v>
      </c>
      <c r="E26" s="4">
        <v>3</v>
      </c>
      <c r="F26" s="3"/>
      <c r="G26" s="3"/>
      <c r="H26" s="3"/>
      <c r="I26" s="3"/>
      <c r="J26" s="3"/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2">
        <v>26</v>
      </c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2">
        <v>27</v>
      </c>
      <c r="B29" s="2" t="s">
        <v>40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2">
        <v>28</v>
      </c>
      <c r="B30" s="2" t="s">
        <v>41</v>
      </c>
      <c r="C30" s="4">
        <v>1</v>
      </c>
      <c r="D30" s="3"/>
      <c r="E30" s="3"/>
      <c r="F30" s="3"/>
      <c r="G30" s="3"/>
      <c r="H30" s="3"/>
      <c r="I30" s="3"/>
      <c r="J30" s="3"/>
      <c r="K30" s="4">
        <v>2</v>
      </c>
    </row>
    <row r="31" spans="1:11" ht="15.75" customHeight="1" x14ac:dyDescent="0.2">
      <c r="A31" s="2">
        <v>29</v>
      </c>
      <c r="B31" s="2" t="s">
        <v>42</v>
      </c>
      <c r="C31" s="4">
        <v>11</v>
      </c>
      <c r="D31" s="3"/>
      <c r="E31" s="3"/>
      <c r="F31" s="3"/>
      <c r="G31" s="4">
        <v>3</v>
      </c>
      <c r="H31" s="3"/>
      <c r="I31" s="4">
        <v>2</v>
      </c>
      <c r="J31" s="3"/>
      <c r="K31" s="4">
        <v>2</v>
      </c>
    </row>
    <row r="32" spans="1:11" ht="15.75" customHeight="1" x14ac:dyDescent="0.2">
      <c r="A32" s="2">
        <v>30</v>
      </c>
      <c r="B32" s="2" t="s">
        <v>43</v>
      </c>
      <c r="C32" s="4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4">
        <v>1</v>
      </c>
      <c r="D35" s="3"/>
      <c r="E35" s="3"/>
      <c r="F35" s="3"/>
      <c r="G35" s="3"/>
      <c r="H35" s="3"/>
      <c r="I35" s="3"/>
      <c r="J35" s="3"/>
      <c r="K35" s="4">
        <v>1</v>
      </c>
    </row>
    <row r="36" spans="1:11" ht="15.75" customHeight="1" x14ac:dyDescent="0.2">
      <c r="A36" s="2">
        <v>35</v>
      </c>
      <c r="B36" s="2" t="s">
        <v>26</v>
      </c>
      <c r="C36" s="4">
        <v>1</v>
      </c>
      <c r="D36" s="4"/>
      <c r="E36" s="3"/>
      <c r="F36" s="3"/>
      <c r="G36" s="4">
        <v>1</v>
      </c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4">
        <v>1</v>
      </c>
      <c r="D41" s="4">
        <v>2</v>
      </c>
      <c r="E41" s="3"/>
      <c r="F41" s="3"/>
      <c r="G41" s="4">
        <v>1</v>
      </c>
      <c r="H41" s="3"/>
      <c r="I41" s="3"/>
      <c r="J41" s="4">
        <v>1</v>
      </c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4"/>
      <c r="D46" s="4">
        <v>2</v>
      </c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35</v>
      </c>
      <c r="D48" s="8">
        <f t="shared" si="0"/>
        <v>50</v>
      </c>
      <c r="E48" s="8">
        <f t="shared" si="0"/>
        <v>11</v>
      </c>
      <c r="F48" s="8">
        <f t="shared" si="0"/>
        <v>4</v>
      </c>
      <c r="G48" s="8">
        <f t="shared" si="0"/>
        <v>12</v>
      </c>
      <c r="H48" s="8">
        <f t="shared" si="0"/>
        <v>2</v>
      </c>
      <c r="I48" s="8">
        <f t="shared" si="0"/>
        <v>6</v>
      </c>
      <c r="J48" s="8">
        <f t="shared" si="0"/>
        <v>11</v>
      </c>
      <c r="K48" s="8">
        <f t="shared" si="0"/>
        <v>10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1" ht="15.75" customHeight="1" x14ac:dyDescent="0.2">
      <c r="A51" s="14">
        <v>2</v>
      </c>
      <c r="B51" s="4">
        <v>10</v>
      </c>
      <c r="C51" s="4">
        <v>15</v>
      </c>
      <c r="D51" s="4">
        <v>35</v>
      </c>
      <c r="E51" s="15">
        <f t="shared" ref="E51:E55" si="1">B51/(B51+C51)</f>
        <v>0.4</v>
      </c>
      <c r="F51" s="9"/>
      <c r="G51" s="14">
        <v>29</v>
      </c>
      <c r="H51" s="4">
        <v>17</v>
      </c>
      <c r="I51" s="4">
        <v>6</v>
      </c>
      <c r="J51" s="15">
        <f t="shared" ref="J51:J58" si="2">H51/(H51+I51)</f>
        <v>0.73913043478260865</v>
      </c>
      <c r="K51" s="40" t="s">
        <v>105</v>
      </c>
    </row>
    <row r="52" spans="1:11" ht="15.75" customHeight="1" x14ac:dyDescent="0.2">
      <c r="A52" s="14">
        <v>37</v>
      </c>
      <c r="B52" s="3"/>
      <c r="C52" s="3"/>
      <c r="D52" s="3"/>
      <c r="E52" s="15" t="e">
        <f t="shared" si="1"/>
        <v>#DIV/0!</v>
      </c>
      <c r="F52" s="9"/>
      <c r="G52" s="14">
        <v>16</v>
      </c>
      <c r="H52" s="4">
        <v>1</v>
      </c>
      <c r="I52" s="4">
        <v>4</v>
      </c>
      <c r="J52" s="15">
        <f t="shared" si="2"/>
        <v>0.2</v>
      </c>
      <c r="K52" s="9"/>
    </row>
    <row r="53" spans="1:11" ht="15.75" customHeight="1" x14ac:dyDescent="0.2">
      <c r="A53" s="14">
        <v>40</v>
      </c>
      <c r="B53" s="3"/>
      <c r="C53" s="3"/>
      <c r="D53" s="3"/>
      <c r="E53" s="15" t="e">
        <f t="shared" si="1"/>
        <v>#DIV/0!</v>
      </c>
      <c r="F53" s="9"/>
      <c r="G53" s="14">
        <v>14</v>
      </c>
      <c r="H53" s="4"/>
      <c r="I53" s="3"/>
      <c r="J53" s="15" t="e">
        <f t="shared" si="2"/>
        <v>#DIV/0!</v>
      </c>
      <c r="K53" s="9"/>
    </row>
    <row r="54" spans="1:11" ht="15.75" customHeight="1" x14ac:dyDescent="0.2">
      <c r="A54" s="14">
        <v>46</v>
      </c>
      <c r="B54" s="3"/>
      <c r="C54" s="3"/>
      <c r="D54" s="3"/>
      <c r="E54" s="15" t="e">
        <f t="shared" si="1"/>
        <v>#DIV/0!</v>
      </c>
      <c r="F54" s="9"/>
      <c r="G54" s="14"/>
      <c r="H54" s="3"/>
      <c r="I54" s="3"/>
      <c r="J54" s="15" t="e">
        <f t="shared" si="2"/>
        <v>#DIV/0!</v>
      </c>
      <c r="K54" s="9"/>
    </row>
    <row r="55" spans="1:11" ht="15.75" customHeight="1" x14ac:dyDescent="0.2">
      <c r="A55" s="14" t="s">
        <v>64</v>
      </c>
      <c r="B55" s="3">
        <f t="shared" ref="B55:D55" si="3">SUM(B51:B54)</f>
        <v>10</v>
      </c>
      <c r="C55" s="3">
        <f t="shared" si="3"/>
        <v>15</v>
      </c>
      <c r="D55" s="3">
        <f t="shared" si="3"/>
        <v>35</v>
      </c>
      <c r="E55" s="15">
        <f t="shared" si="1"/>
        <v>0.4</v>
      </c>
      <c r="F55" s="9"/>
      <c r="G55" s="14"/>
      <c r="H55" s="3"/>
      <c r="I55" s="3"/>
      <c r="J55" s="15" t="e">
        <f t="shared" si="2"/>
        <v>#DIV/0!</v>
      </c>
      <c r="K55" s="9"/>
    </row>
    <row r="56" spans="1:11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2"/>
        <v>#DIV/0!</v>
      </c>
      <c r="K56" s="9"/>
    </row>
    <row r="57" spans="1:11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2"/>
        <v>#DIV/0!</v>
      </c>
      <c r="K57" s="9"/>
    </row>
    <row r="58" spans="1:11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18</v>
      </c>
      <c r="I58" s="20">
        <f t="shared" si="4"/>
        <v>10</v>
      </c>
      <c r="J58" s="21">
        <f t="shared" si="2"/>
        <v>0.6428571428571429</v>
      </c>
      <c r="K58" s="9"/>
    </row>
    <row r="59" spans="1:11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1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1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/>
      <c r="I61" s="4">
        <v>6</v>
      </c>
      <c r="J61" s="15">
        <f>H61/I61</f>
        <v>0</v>
      </c>
      <c r="K61" s="9"/>
    </row>
    <row r="62" spans="1:11" ht="15.75" customHeight="1" x14ac:dyDescent="0.2">
      <c r="A62" s="14" t="s">
        <v>73</v>
      </c>
      <c r="B62" s="4">
        <v>16</v>
      </c>
      <c r="C62" s="4">
        <v>4</v>
      </c>
      <c r="D62" s="15">
        <f t="shared" ref="D62:D63" si="5">B62/(B62+C62)</f>
        <v>0.8</v>
      </c>
      <c r="E62" s="9"/>
      <c r="F62" s="9"/>
      <c r="G62" s="17" t="s">
        <v>74</v>
      </c>
      <c r="H62" s="26">
        <v>2</v>
      </c>
      <c r="I62" s="26">
        <v>2</v>
      </c>
      <c r="J62" s="21">
        <f>1-(H62/I62)</f>
        <v>0</v>
      </c>
      <c r="K62" s="9"/>
    </row>
    <row r="63" spans="1:11" ht="15.75" customHeight="1" x14ac:dyDescent="0.2">
      <c r="A63" s="17" t="s">
        <v>75</v>
      </c>
      <c r="B63" s="26">
        <v>14</v>
      </c>
      <c r="C63" s="26">
        <v>9</v>
      </c>
      <c r="D63" s="21">
        <f t="shared" si="5"/>
        <v>0.60869565217391308</v>
      </c>
      <c r="E63" s="9"/>
      <c r="F63" s="9"/>
      <c r="G63" s="9"/>
      <c r="H63" s="9"/>
      <c r="I63" s="9"/>
      <c r="J63" s="9"/>
      <c r="K63" s="9"/>
    </row>
    <row r="64" spans="1:11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7" ht="15.75" customHeight="1" x14ac:dyDescent="0.2">
      <c r="A65" s="27" t="s">
        <v>75</v>
      </c>
      <c r="B65" s="27" t="s">
        <v>5</v>
      </c>
      <c r="C65" s="27" t="s">
        <v>77</v>
      </c>
      <c r="D65" s="27" t="s">
        <v>78</v>
      </c>
      <c r="E65" s="27" t="s">
        <v>79</v>
      </c>
      <c r="F65" s="27" t="s">
        <v>80</v>
      </c>
      <c r="G65" s="27" t="s">
        <v>81</v>
      </c>
    </row>
    <row r="66" spans="1:7" ht="15.75" customHeight="1" x14ac:dyDescent="0.2">
      <c r="A66" s="28"/>
      <c r="B66" s="28">
        <v>23</v>
      </c>
      <c r="C66" s="28">
        <v>14</v>
      </c>
      <c r="D66" s="28">
        <f>D51</f>
        <v>35</v>
      </c>
      <c r="E66" s="28">
        <v>17</v>
      </c>
      <c r="F66" s="28">
        <f>I58</f>
        <v>10</v>
      </c>
      <c r="G66" s="28">
        <f>H58</f>
        <v>18</v>
      </c>
    </row>
    <row r="67" spans="1:7" ht="15.75" customHeight="1" x14ac:dyDescent="0.2">
      <c r="B67" s="38" t="s">
        <v>88</v>
      </c>
      <c r="E67" s="38" t="s">
        <v>88</v>
      </c>
    </row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104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4">
        <v>0</v>
      </c>
      <c r="D3" s="3"/>
      <c r="E3" s="3"/>
      <c r="F3" s="4">
        <v>1</v>
      </c>
      <c r="G3" s="3"/>
      <c r="H3" s="3"/>
      <c r="I3" s="3"/>
      <c r="J3" s="4">
        <v>1</v>
      </c>
      <c r="K3" s="3"/>
    </row>
    <row r="4" spans="1:11" ht="15.75" customHeight="1" x14ac:dyDescent="0.2">
      <c r="A4" s="2">
        <v>2</v>
      </c>
      <c r="B4" s="2" t="s">
        <v>15</v>
      </c>
      <c r="C4" s="4">
        <v>1</v>
      </c>
      <c r="D4" s="3"/>
      <c r="E4" s="3"/>
      <c r="F4" s="3"/>
      <c r="G4" s="4">
        <v>1</v>
      </c>
      <c r="H4" s="4">
        <v>1</v>
      </c>
      <c r="I4" s="4">
        <v>0</v>
      </c>
      <c r="J4" s="4">
        <v>1</v>
      </c>
      <c r="K4" s="4">
        <v>1</v>
      </c>
    </row>
    <row r="5" spans="1:11" ht="15.75" customHeight="1" x14ac:dyDescent="0.2">
      <c r="A5" s="2">
        <v>3</v>
      </c>
      <c r="B5" s="2" t="s">
        <v>16</v>
      </c>
      <c r="C5" s="4">
        <v>4</v>
      </c>
      <c r="D5" s="4">
        <v>1</v>
      </c>
      <c r="E5" s="3"/>
      <c r="F5" s="3"/>
      <c r="G5" s="4">
        <v>1</v>
      </c>
      <c r="H5" s="3"/>
      <c r="I5" s="3"/>
      <c r="J5" s="4">
        <v>1</v>
      </c>
      <c r="K5" s="4">
        <v>1</v>
      </c>
    </row>
    <row r="6" spans="1:11" ht="15.75" customHeight="1" x14ac:dyDescent="0.2">
      <c r="A6" s="2">
        <v>4</v>
      </c>
      <c r="B6" s="2" t="s">
        <v>17</v>
      </c>
      <c r="C6" s="4">
        <v>2</v>
      </c>
      <c r="D6" s="3"/>
      <c r="E6" s="3"/>
      <c r="F6" s="3"/>
      <c r="G6" s="4">
        <v>2</v>
      </c>
      <c r="H6" s="4">
        <v>1</v>
      </c>
      <c r="I6" s="3"/>
      <c r="J6" s="4">
        <v>1</v>
      </c>
      <c r="K6" s="4">
        <v>1</v>
      </c>
    </row>
    <row r="7" spans="1:11" ht="15.75" customHeight="1" x14ac:dyDescent="0.2">
      <c r="A7" s="2">
        <v>5</v>
      </c>
      <c r="B7" s="2" t="s">
        <v>18</v>
      </c>
      <c r="C7" s="4">
        <v>2</v>
      </c>
      <c r="D7" s="3"/>
      <c r="E7" s="3"/>
      <c r="F7" s="3"/>
      <c r="G7" s="4">
        <v>2</v>
      </c>
      <c r="H7" s="3"/>
      <c r="I7" s="3"/>
      <c r="J7" s="4">
        <v>2</v>
      </c>
      <c r="K7" s="4">
        <v>1</v>
      </c>
    </row>
    <row r="8" spans="1:11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4">
        <v>1</v>
      </c>
      <c r="H8" s="3"/>
      <c r="I8" s="3"/>
      <c r="J8" s="4">
        <v>1</v>
      </c>
      <c r="K8" s="3"/>
    </row>
    <row r="9" spans="1:11" ht="15.75" customHeight="1" x14ac:dyDescent="0.2">
      <c r="A9" s="2">
        <v>7</v>
      </c>
      <c r="B9" s="2" t="s">
        <v>20</v>
      </c>
      <c r="C9" s="3"/>
      <c r="D9" s="3"/>
      <c r="E9" s="3"/>
      <c r="F9" s="3"/>
      <c r="G9" s="4">
        <v>2</v>
      </c>
      <c r="H9" s="3"/>
      <c r="I9" s="4">
        <v>1</v>
      </c>
      <c r="J9" s="3"/>
      <c r="K9" s="4">
        <v>1</v>
      </c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</row>
    <row r="11" spans="1:11" ht="15.75" customHeight="1" x14ac:dyDescent="0.2">
      <c r="A11" s="2">
        <v>9</v>
      </c>
      <c r="B11" s="2" t="s">
        <v>22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4">
        <v>2</v>
      </c>
      <c r="D13" s="4">
        <v>2</v>
      </c>
      <c r="E13" s="3"/>
      <c r="F13" s="3"/>
      <c r="G13" s="3"/>
      <c r="H13" s="3"/>
      <c r="I13" s="4">
        <v>1</v>
      </c>
      <c r="J13" s="4">
        <v>2</v>
      </c>
      <c r="K13" s="3"/>
    </row>
    <row r="14" spans="1:11" ht="15.75" customHeight="1" x14ac:dyDescent="0.2">
      <c r="A14" s="2">
        <v>12</v>
      </c>
      <c r="B14" s="2" t="s">
        <v>25</v>
      </c>
      <c r="C14" s="4">
        <v>2</v>
      </c>
      <c r="D14" s="4">
        <v>3</v>
      </c>
      <c r="E14" s="3"/>
      <c r="F14" s="3"/>
      <c r="G14" s="4">
        <v>1</v>
      </c>
      <c r="H14" s="3"/>
      <c r="I14" s="3"/>
      <c r="J14" s="3"/>
      <c r="K14" s="4">
        <v>1</v>
      </c>
    </row>
    <row r="15" spans="1:11" ht="15.75" customHeight="1" x14ac:dyDescent="0.2">
      <c r="A15" s="2">
        <v>13</v>
      </c>
      <c r="B15" s="2" t="s">
        <v>26</v>
      </c>
      <c r="C15" s="4">
        <v>1</v>
      </c>
      <c r="D15" s="4">
        <v>6</v>
      </c>
      <c r="E15" s="4">
        <v>3</v>
      </c>
      <c r="F15" s="3"/>
      <c r="G15" s="4">
        <v>3</v>
      </c>
      <c r="H15" s="3"/>
      <c r="I15" s="3"/>
      <c r="J15" s="3"/>
      <c r="K15" s="3"/>
    </row>
    <row r="16" spans="1:11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4">
        <v>1</v>
      </c>
    </row>
    <row r="17" spans="1:11" ht="15.75" customHeight="1" x14ac:dyDescent="0.2">
      <c r="A17" s="2">
        <v>15</v>
      </c>
      <c r="B17" s="2" t="s">
        <v>28</v>
      </c>
      <c r="C17" s="4">
        <v>2</v>
      </c>
      <c r="D17" s="4">
        <v>2</v>
      </c>
      <c r="E17" s="4">
        <v>2</v>
      </c>
      <c r="F17" s="4">
        <v>1</v>
      </c>
      <c r="G17" s="3"/>
      <c r="H17" s="3"/>
      <c r="I17" s="3"/>
      <c r="J17" s="4">
        <v>1</v>
      </c>
      <c r="K17" s="3"/>
    </row>
    <row r="18" spans="1:11" ht="15.75" customHeight="1" x14ac:dyDescent="0.2">
      <c r="A18" s="2">
        <v>16</v>
      </c>
      <c r="B18" s="2" t="s">
        <v>29</v>
      </c>
      <c r="C18" s="4">
        <v>1</v>
      </c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2">
        <v>17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3"/>
      <c r="E23" s="3"/>
      <c r="F23" s="4">
        <v>1</v>
      </c>
      <c r="G23" s="4">
        <v>2</v>
      </c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3"/>
      <c r="D24" s="4">
        <v>1</v>
      </c>
      <c r="E24" s="4">
        <v>1</v>
      </c>
      <c r="F24" s="3"/>
      <c r="G24" s="4">
        <v>1</v>
      </c>
      <c r="H24" s="3"/>
      <c r="I24" s="3"/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4">
        <v>2</v>
      </c>
      <c r="D26" s="4">
        <v>3</v>
      </c>
      <c r="E26" s="4">
        <v>2</v>
      </c>
      <c r="F26" s="4">
        <v>1</v>
      </c>
      <c r="G26" s="4">
        <v>2</v>
      </c>
      <c r="H26" s="3"/>
      <c r="I26" s="3"/>
      <c r="J26" s="3"/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2">
        <v>26</v>
      </c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2">
        <v>27</v>
      </c>
      <c r="B29" s="2" t="s">
        <v>40</v>
      </c>
      <c r="C29" s="3"/>
      <c r="D29" s="3"/>
      <c r="E29" s="3"/>
      <c r="F29" s="3"/>
      <c r="G29" s="3"/>
      <c r="H29" s="3"/>
      <c r="I29" s="3"/>
      <c r="J29" s="4">
        <v>1</v>
      </c>
      <c r="K29" s="3"/>
    </row>
    <row r="30" spans="1:11" ht="15.75" customHeight="1" x14ac:dyDescent="0.2">
      <c r="A30" s="2">
        <v>28</v>
      </c>
      <c r="B30" s="2" t="s">
        <v>41</v>
      </c>
      <c r="C30" s="4">
        <v>1</v>
      </c>
      <c r="D30" s="3"/>
      <c r="E30" s="3"/>
      <c r="F30" s="3"/>
      <c r="G30" s="3"/>
      <c r="H30" s="3"/>
      <c r="I30" s="3"/>
      <c r="J30" s="3"/>
      <c r="K30" s="3"/>
    </row>
    <row r="31" spans="1:11" ht="15.75" customHeight="1" x14ac:dyDescent="0.2">
      <c r="A31" s="2">
        <v>29</v>
      </c>
      <c r="B31" s="2" t="s">
        <v>42</v>
      </c>
      <c r="C31" s="4">
        <v>1</v>
      </c>
      <c r="D31" s="3"/>
      <c r="E31" s="3"/>
      <c r="F31" s="3"/>
      <c r="G31" s="3"/>
      <c r="H31" s="3"/>
      <c r="I31" s="3"/>
      <c r="J31" s="3"/>
      <c r="K31" s="3"/>
    </row>
    <row r="32" spans="1:11" ht="15.75" customHeight="1" x14ac:dyDescent="0.2">
      <c r="A32" s="2">
        <v>30</v>
      </c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4">
        <v>2</v>
      </c>
      <c r="D35" s="3"/>
      <c r="E35" s="3"/>
      <c r="F35" s="3"/>
      <c r="G35" s="4">
        <v>1</v>
      </c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4">
        <v>1</v>
      </c>
      <c r="D36" s="3"/>
      <c r="E36" s="3"/>
      <c r="F36" s="3"/>
      <c r="G36" s="3"/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4">
        <v>1</v>
      </c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3"/>
      <c r="D41" s="4">
        <v>1</v>
      </c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4">
        <v>1</v>
      </c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4">
        <v>1</v>
      </c>
      <c r="F44" s="3"/>
      <c r="G44" s="4">
        <v>1</v>
      </c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3"/>
      <c r="E46" s="3"/>
      <c r="F46" s="3"/>
      <c r="G46" s="4">
        <v>1</v>
      </c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25</v>
      </c>
      <c r="D48" s="8">
        <f t="shared" si="0"/>
        <v>19</v>
      </c>
      <c r="E48" s="8">
        <f t="shared" si="0"/>
        <v>9</v>
      </c>
      <c r="F48" s="8">
        <f t="shared" si="0"/>
        <v>4</v>
      </c>
      <c r="G48" s="8">
        <f t="shared" si="0"/>
        <v>22</v>
      </c>
      <c r="H48" s="8">
        <f t="shared" si="0"/>
        <v>2</v>
      </c>
      <c r="I48" s="8">
        <f t="shared" si="0"/>
        <v>2</v>
      </c>
      <c r="J48" s="8">
        <f t="shared" si="0"/>
        <v>11</v>
      </c>
      <c r="K48" s="8">
        <f t="shared" si="0"/>
        <v>8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1" ht="15.75" customHeight="1" x14ac:dyDescent="0.2">
      <c r="A51" s="14">
        <v>2</v>
      </c>
      <c r="B51" s="4">
        <v>20</v>
      </c>
      <c r="C51" s="4">
        <v>15</v>
      </c>
      <c r="D51" s="4">
        <v>55</v>
      </c>
      <c r="E51" s="15">
        <f t="shared" ref="E51:E55" si="1">B51/(B51+C51)</f>
        <v>0.5714285714285714</v>
      </c>
      <c r="F51" s="9"/>
      <c r="G51" s="14">
        <v>29</v>
      </c>
      <c r="H51" s="4">
        <v>2</v>
      </c>
      <c r="I51" s="4">
        <v>5</v>
      </c>
      <c r="J51" s="15">
        <f t="shared" ref="J51:J58" si="2">H51/(H51+I51)</f>
        <v>0.2857142857142857</v>
      </c>
      <c r="K51" s="40" t="s">
        <v>107</v>
      </c>
    </row>
    <row r="52" spans="1:11" ht="15.75" customHeight="1" x14ac:dyDescent="0.2">
      <c r="A52" s="14">
        <v>37</v>
      </c>
      <c r="B52" s="4">
        <v>1</v>
      </c>
      <c r="C52" s="3"/>
      <c r="D52" s="4">
        <v>1</v>
      </c>
      <c r="E52" s="15">
        <f t="shared" si="1"/>
        <v>1</v>
      </c>
      <c r="F52" s="9"/>
      <c r="G52" s="14">
        <v>16</v>
      </c>
      <c r="H52" s="4">
        <v>2</v>
      </c>
      <c r="I52" s="4">
        <v>1</v>
      </c>
      <c r="J52" s="15">
        <f t="shared" si="2"/>
        <v>0.66666666666666663</v>
      </c>
      <c r="K52" s="9"/>
    </row>
    <row r="53" spans="1:11" ht="15.75" customHeight="1" x14ac:dyDescent="0.2">
      <c r="A53" s="14">
        <v>40</v>
      </c>
      <c r="B53" s="3"/>
      <c r="C53" s="3"/>
      <c r="D53" s="3"/>
      <c r="E53" s="15" t="e">
        <f t="shared" si="1"/>
        <v>#DIV/0!</v>
      </c>
      <c r="F53" s="9"/>
      <c r="G53" s="14">
        <v>14</v>
      </c>
      <c r="H53" s="4">
        <v>4</v>
      </c>
      <c r="I53" s="4">
        <v>9</v>
      </c>
      <c r="J53" s="15">
        <f t="shared" si="2"/>
        <v>0.30769230769230771</v>
      </c>
      <c r="K53" s="40" t="s">
        <v>108</v>
      </c>
    </row>
    <row r="54" spans="1:11" ht="15.75" customHeight="1" x14ac:dyDescent="0.2">
      <c r="A54" s="14">
        <v>46</v>
      </c>
      <c r="B54" s="3"/>
      <c r="C54" s="3"/>
      <c r="D54" s="3"/>
      <c r="E54" s="15" t="e">
        <f t="shared" si="1"/>
        <v>#DIV/0!</v>
      </c>
      <c r="F54" s="9"/>
      <c r="G54" s="16">
        <v>3</v>
      </c>
      <c r="H54" s="4">
        <v>2</v>
      </c>
      <c r="I54" s="4">
        <v>3</v>
      </c>
      <c r="J54" s="15">
        <f t="shared" si="2"/>
        <v>0.4</v>
      </c>
      <c r="K54" s="9"/>
    </row>
    <row r="55" spans="1:11" ht="15.75" customHeight="1" x14ac:dyDescent="0.2">
      <c r="A55" s="14" t="s">
        <v>64</v>
      </c>
      <c r="B55" s="3">
        <f t="shared" ref="B55:D55" si="3">SUM(B51:B54)</f>
        <v>21</v>
      </c>
      <c r="C55" s="3">
        <f t="shared" si="3"/>
        <v>15</v>
      </c>
      <c r="D55" s="3">
        <f t="shared" si="3"/>
        <v>56</v>
      </c>
      <c r="E55" s="15">
        <f t="shared" si="1"/>
        <v>0.58333333333333337</v>
      </c>
      <c r="F55" s="9"/>
      <c r="G55" s="14"/>
      <c r="H55" s="3"/>
      <c r="I55" s="3"/>
      <c r="J55" s="15" t="e">
        <f t="shared" si="2"/>
        <v>#DIV/0!</v>
      </c>
      <c r="K55" s="9"/>
    </row>
    <row r="56" spans="1:11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2"/>
        <v>#DIV/0!</v>
      </c>
      <c r="K56" s="9"/>
    </row>
    <row r="57" spans="1:11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2"/>
        <v>#DIV/0!</v>
      </c>
      <c r="K57" s="9"/>
    </row>
    <row r="58" spans="1:11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10</v>
      </c>
      <c r="I58" s="20">
        <f t="shared" si="4"/>
        <v>18</v>
      </c>
      <c r="J58" s="21">
        <f t="shared" si="2"/>
        <v>0.35714285714285715</v>
      </c>
      <c r="K58" s="9"/>
    </row>
    <row r="59" spans="1:11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1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1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>
        <v>1</v>
      </c>
      <c r="I61" s="4">
        <v>2</v>
      </c>
      <c r="J61" s="15">
        <f>H61/I61</f>
        <v>0.5</v>
      </c>
      <c r="K61" s="9"/>
    </row>
    <row r="62" spans="1:11" ht="15.75" customHeight="1" x14ac:dyDescent="0.2">
      <c r="A62" s="14" t="s">
        <v>73</v>
      </c>
      <c r="B62" s="4">
        <v>20</v>
      </c>
      <c r="C62" s="4">
        <v>8</v>
      </c>
      <c r="D62" s="15">
        <f t="shared" ref="D62:D63" si="5">B62/(B62+C62)</f>
        <v>0.7142857142857143</v>
      </c>
      <c r="E62" s="9"/>
      <c r="F62" s="9"/>
      <c r="G62" s="17" t="s">
        <v>74</v>
      </c>
      <c r="H62" s="18"/>
      <c r="I62" s="26">
        <v>2</v>
      </c>
      <c r="J62" s="21">
        <f>1-(H62/I62)</f>
        <v>1</v>
      </c>
      <c r="K62" s="9"/>
    </row>
    <row r="63" spans="1:11" ht="15.75" customHeight="1" x14ac:dyDescent="0.2">
      <c r="A63" s="17" t="s">
        <v>75</v>
      </c>
      <c r="B63" s="26">
        <v>18</v>
      </c>
      <c r="C63" s="26">
        <v>4</v>
      </c>
      <c r="D63" s="21">
        <f t="shared" si="5"/>
        <v>0.81818181818181823</v>
      </c>
      <c r="E63" s="9"/>
      <c r="F63" s="9"/>
      <c r="G63" s="9"/>
      <c r="H63" s="9"/>
      <c r="I63" s="9"/>
      <c r="J63" s="9"/>
      <c r="K63" s="9"/>
    </row>
    <row r="64" spans="1:11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7" ht="15.75" customHeight="1" x14ac:dyDescent="0.2">
      <c r="A65" s="27" t="s">
        <v>75</v>
      </c>
      <c r="B65" s="27" t="s">
        <v>5</v>
      </c>
      <c r="C65" s="27" t="s">
        <v>77</v>
      </c>
      <c r="D65" s="27" t="s">
        <v>78</v>
      </c>
      <c r="E65" s="27" t="s">
        <v>79</v>
      </c>
      <c r="F65" s="27" t="s">
        <v>80</v>
      </c>
      <c r="G65" s="27" t="s">
        <v>81</v>
      </c>
    </row>
    <row r="66" spans="1:7" ht="15.75" customHeight="1" x14ac:dyDescent="0.2">
      <c r="A66" s="28" t="s">
        <v>104</v>
      </c>
      <c r="B66" s="28">
        <v>33</v>
      </c>
      <c r="C66" s="28">
        <v>17</v>
      </c>
      <c r="D66" s="28">
        <f>D55</f>
        <v>56</v>
      </c>
      <c r="E66" s="28">
        <v>4</v>
      </c>
      <c r="F66" s="28">
        <f>I58</f>
        <v>18</v>
      </c>
      <c r="G66" s="28">
        <f>H58</f>
        <v>10</v>
      </c>
    </row>
    <row r="67" spans="1:7" ht="15.75" customHeight="1" x14ac:dyDescent="0.2">
      <c r="C67" s="38" t="s">
        <v>88</v>
      </c>
      <c r="E67" s="38"/>
    </row>
    <row r="68" spans="1:7" ht="15.75" customHeight="1" x14ac:dyDescent="0.2">
      <c r="B68" s="48">
        <v>2.4337615740740741</v>
      </c>
      <c r="C68" s="38" t="s">
        <v>109</v>
      </c>
    </row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106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3">
        <f>'Umass Lowell'!C3+'Holy Cross'!C3+UMass!C3+Hartford!C3+Brown!C3+Boston!C3+Dartmouth!C3+Albany!C3+Cornell!C3+Penn!C3+Princeton!C3+Yale!C3+Providence!C3</f>
        <v>6</v>
      </c>
      <c r="D3" s="3">
        <f>'Umass Lowell'!D3+'Holy Cross'!D3+UMass!D3+Hartford!D3+Brown!D3+Boston!D3+Dartmouth!D3+Albany!D3+Cornell!D3+Penn!D3+Princeton!D3+Yale!D3+Providence!D3</f>
        <v>0</v>
      </c>
      <c r="E3" s="3">
        <f>'Umass Lowell'!E3+'Holy Cross'!E3+UMass!E3+Hartford!E3+Brown!E3+Boston!E3+Dartmouth!E3+Albany!E3+Cornell!E3+Penn!E3+Princeton!E3+Yale!E3+Providence!E3</f>
        <v>0</v>
      </c>
      <c r="F3" s="3">
        <f>'Umass Lowell'!F3+'Holy Cross'!F3+UMass!F3+Hartford!F3+Brown!F3+Boston!F3+Dartmouth!F3+Albany!F3+Cornell!F3+Penn!F3+Princeton!F3+Yale!F3+Providence!F3</f>
        <v>1</v>
      </c>
      <c r="G3" s="3">
        <f>'Umass Lowell'!G3+'Holy Cross'!G3+UMass!G3+Hartford!G3+Brown!G3+Boston!G3+Dartmouth!G3+Albany!G3+Cornell!G3+Penn!G3+Princeton!G3+Yale!G3+Providence!G3</f>
        <v>3</v>
      </c>
      <c r="H3" s="3">
        <f>'Umass Lowell'!H3+'Holy Cross'!H3+UMass!H3+Hartford!H3+Brown!H3+Boston!H3+Dartmouth!H3+Albany!H3+Cornell!H3+Penn!H3+Princeton!H3+Yale!H3+Providence!H3</f>
        <v>4</v>
      </c>
      <c r="I3" s="3">
        <f>'Umass Lowell'!I3+'Holy Cross'!I3+UMass!I3+Hartford!I3+Brown!I3+Boston!I3+Dartmouth!I3+Albany!I3+Cornell!I3+Penn!I3+Princeton!I3+Yale!I3+Providence!I3</f>
        <v>0</v>
      </c>
      <c r="J3" s="3">
        <f>'Umass Lowell'!J3+'Holy Cross'!J3+UMass!J3+Hartford!J3+Brown!J3+Boston!J3+Dartmouth!J3+Albany!J3+Cornell!J3+Penn!J3+Princeton!J3+Yale!J3+Providence!J3</f>
        <v>3</v>
      </c>
      <c r="K3" s="3">
        <f>'Umass Lowell'!K3+'Holy Cross'!K3+UMass!K3+Hartford!K3+Brown!K3+Boston!K3+Dartmouth!K3+Albany!K3+Cornell!K3+Penn!K3+Princeton!K3+Yale!K3+Providence!K3</f>
        <v>2</v>
      </c>
    </row>
    <row r="4" spans="1:11" ht="15.75" customHeight="1" x14ac:dyDescent="0.2">
      <c r="A4" s="2">
        <v>2</v>
      </c>
      <c r="B4" s="2" t="s">
        <v>15</v>
      </c>
      <c r="C4" s="3">
        <f>'Umass Lowell'!C4+'Holy Cross'!C4+UMass!C4+Hartford!C4+Brown!C4+Boston!C4+Dartmouth!C4+Albany!C4+Cornell!C4+Penn!C4+Princeton!C4+Yale!C4+Providence!C4</f>
        <v>18</v>
      </c>
      <c r="D4" s="3">
        <f>'Umass Lowell'!D4+'Holy Cross'!D4+UMass!D4+Hartford!D4+Brown!D4+Boston!D4+Dartmouth!D4+Albany!D4+Cornell!D4+Penn!D4+Princeton!D4+Yale!D4+Providence!D4</f>
        <v>1</v>
      </c>
      <c r="E4" s="3">
        <f>'Umass Lowell'!E4+'Holy Cross'!E4+UMass!E4+Hartford!E4+Brown!E4+Boston!E4+Dartmouth!E4+Albany!E4+Cornell!E4+Penn!E4+Princeton!E4+Yale!E4+Providence!E4</f>
        <v>0</v>
      </c>
      <c r="F4" s="3">
        <f>'Umass Lowell'!F4+'Holy Cross'!F4+UMass!F4+Hartford!F4+Brown!F4+Boston!F4+Dartmouth!F4+Albany!F4+Cornell!F4+Penn!F4+Princeton!F4+Yale!F4+Providence!F4</f>
        <v>0</v>
      </c>
      <c r="G4" s="3">
        <f>'Umass Lowell'!G4+'Holy Cross'!G4+UMass!G4+Hartford!G4+Brown!G4+Boston!G4+Dartmouth!G4+Albany!G4+Cornell!G4+Penn!G4+Princeton!G4+Yale!G4+Providence!G4</f>
        <v>6</v>
      </c>
      <c r="H4" s="3">
        <f>'Umass Lowell'!H4+'Holy Cross'!H4+UMass!H4+Hartford!H4+Brown!H4+Boston!H4+Dartmouth!H4+Albany!H4+Cornell!H4+Penn!H4+Princeton!H4+Yale!H4+Providence!H4</f>
        <v>1</v>
      </c>
      <c r="I4" s="3">
        <f>'Umass Lowell'!I4+'Holy Cross'!I4+UMass!I4+Hartford!I4+Brown!I4+Boston!I4+Dartmouth!I4+Albany!I4+Cornell!I4+Penn!I4+Princeton!I4+Yale!I4+Providence!I4</f>
        <v>0</v>
      </c>
      <c r="J4" s="3">
        <f>'Umass Lowell'!J4+'Holy Cross'!J4+UMass!J4+Hartford!J4+Brown!J4+Boston!J4+Dartmouth!J4+Albany!J4+Cornell!J4+Penn!J4+Princeton!J4+Yale!J4+Providence!J4</f>
        <v>4</v>
      </c>
      <c r="K4" s="3">
        <f>'Umass Lowell'!K4+'Holy Cross'!K4+UMass!K4+Hartford!K4+Brown!K4+Boston!K4+Dartmouth!K4+Albany!K4+Cornell!K4+Penn!K4+Princeton!K4+Yale!K4+Providence!K4</f>
        <v>2</v>
      </c>
    </row>
    <row r="5" spans="1:11" ht="15.75" customHeight="1" x14ac:dyDescent="0.2">
      <c r="A5" s="2">
        <v>3</v>
      </c>
      <c r="B5" s="2" t="s">
        <v>16</v>
      </c>
      <c r="C5" s="3">
        <f>'Umass Lowell'!C5+'Holy Cross'!C5+UMass!C5+Hartford!C5+Brown!C5+Boston!C5+Dartmouth!C5+Albany!C5+Cornell!C5+Penn!C5+Princeton!C5+Yale!C5+Providence!C5</f>
        <v>13</v>
      </c>
      <c r="D5" s="3">
        <f>'Umass Lowell'!D5+'Holy Cross'!D5+UMass!D5+Hartford!D5+Brown!D5+Boston!D5+Dartmouth!D5+Albany!D5+Cornell!D5+Penn!D5+Princeton!D5+Yale!D5+Providence!D5</f>
        <v>3</v>
      </c>
      <c r="E5" s="3">
        <f>'Umass Lowell'!E5+'Holy Cross'!E5+UMass!E5+Hartford!E5+Brown!E5+Boston!E5+Dartmouth!E5+Albany!E5+Cornell!E5+Penn!E5+Princeton!E5+Yale!E5+Providence!E5</f>
        <v>1</v>
      </c>
      <c r="F5" s="3">
        <f>'Umass Lowell'!F5+'Holy Cross'!F5+UMass!F5+Hartford!F5+Brown!F5+Boston!F5+Dartmouth!F5+Albany!F5+Cornell!F5+Penn!F5+Princeton!F5+Yale!F5+Providence!F5</f>
        <v>2</v>
      </c>
      <c r="G5" s="3">
        <f>'Umass Lowell'!G5+'Holy Cross'!G5+UMass!G5+Hartford!G5+Brown!G5+Boston!G5+Dartmouth!G5+Albany!G5+Cornell!G5+Penn!G5+Princeton!G5+Yale!G5+Providence!G5</f>
        <v>2</v>
      </c>
      <c r="H5" s="3">
        <f>'Umass Lowell'!H5+'Holy Cross'!H5+UMass!H5+Hartford!H5+Brown!H5+Boston!H5+Dartmouth!H5+Albany!H5+Cornell!H5+Penn!H5+Princeton!H5+Yale!H5+Providence!H5</f>
        <v>1</v>
      </c>
      <c r="I5" s="3">
        <f>'Umass Lowell'!I5+'Holy Cross'!I5+UMass!I5+Hartford!I5+Brown!I5+Boston!I5+Dartmouth!I5+Albany!I5+Cornell!I5+Penn!I5+Princeton!I5+Yale!I5+Providence!I5</f>
        <v>1</v>
      </c>
      <c r="J5" s="3">
        <f>'Umass Lowell'!J5+'Holy Cross'!J5+UMass!J5+Hartford!J5+Brown!J5+Boston!J5+Dartmouth!J5+Albany!J5+Cornell!J5+Penn!J5+Princeton!J5+Yale!J5+Providence!J5</f>
        <v>7</v>
      </c>
      <c r="K5" s="3">
        <f>'Umass Lowell'!K5+'Holy Cross'!K5+UMass!K5+Hartford!K5+Brown!K5+Boston!K5+Dartmouth!K5+Albany!K5+Cornell!K5+Penn!K5+Princeton!K5+Yale!K5+Providence!K5</f>
        <v>4</v>
      </c>
    </row>
    <row r="6" spans="1:11" ht="15.75" customHeight="1" x14ac:dyDescent="0.2">
      <c r="A6" s="2">
        <v>4</v>
      </c>
      <c r="B6" s="2" t="s">
        <v>17</v>
      </c>
      <c r="C6" s="3">
        <f>'Umass Lowell'!C6+'Holy Cross'!C6+UMass!C6+Hartford!C6+Brown!C6+Boston!C6+Dartmouth!C6+Albany!C6+Cornell!C6+Penn!C6+Princeton!C6+Yale!C6+Providence!C6</f>
        <v>16</v>
      </c>
      <c r="D6" s="3">
        <f>'Umass Lowell'!D6+'Holy Cross'!D6+UMass!D6+Hartford!D6+Brown!D6+Boston!D6+Dartmouth!D6+Albany!D6+Cornell!D6+Penn!D6+Princeton!D6+Yale!D6+Providence!D6</f>
        <v>5</v>
      </c>
      <c r="E6" s="3">
        <f>'Umass Lowell'!E6+'Holy Cross'!E6+UMass!E6+Hartford!E6+Brown!E6+Boston!E6+Dartmouth!E6+Albany!E6+Cornell!E6+Penn!E6+Princeton!E6+Yale!E6+Providence!E6</f>
        <v>1</v>
      </c>
      <c r="F6" s="3">
        <f>'Umass Lowell'!F6+'Holy Cross'!F6+UMass!F6+Hartford!F6+Brown!F6+Boston!F6+Dartmouth!F6+Albany!F6+Cornell!F6+Penn!F6+Princeton!F6+Yale!F6+Providence!F6</f>
        <v>0</v>
      </c>
      <c r="G6" s="3">
        <f>'Umass Lowell'!G6+'Holy Cross'!G6+UMass!G6+Hartford!G6+Brown!G6+Boston!G6+Dartmouth!G6+Albany!G6+Cornell!G6+Penn!G6+Princeton!G6+Yale!G6+Providence!G6</f>
        <v>7</v>
      </c>
      <c r="H6" s="3">
        <f>'Umass Lowell'!H6+'Holy Cross'!H6+UMass!H6+Hartford!H6+Brown!H6+Boston!H6+Dartmouth!H6+Albany!H6+Cornell!H6+Penn!H6+Princeton!H6+Yale!H6+Providence!H6</f>
        <v>4</v>
      </c>
      <c r="I6" s="3">
        <f>'Umass Lowell'!I6+'Holy Cross'!I6+UMass!I6+Hartford!I6+Brown!I6+Boston!I6+Dartmouth!I6+Albany!I6+Cornell!I6+Penn!I6+Princeton!I6+Yale!I6+Providence!I6</f>
        <v>1</v>
      </c>
      <c r="J6" s="3">
        <f>'Umass Lowell'!J6+'Holy Cross'!J6+UMass!J6+Hartford!J6+Brown!J6+Boston!J6+Dartmouth!J6+Albany!J6+Cornell!J6+Penn!J6+Princeton!J6+Yale!J6+Providence!J6</f>
        <v>6</v>
      </c>
      <c r="K6" s="3">
        <f>'Umass Lowell'!K6+'Holy Cross'!K6+UMass!K6+Hartford!K6+Brown!K6+Boston!K6+Dartmouth!K6+Albany!K6+Cornell!K6+Penn!K6+Princeton!K6+Yale!K6+Providence!K6</f>
        <v>4</v>
      </c>
    </row>
    <row r="7" spans="1:11" ht="15.75" customHeight="1" x14ac:dyDescent="0.2">
      <c r="A7" s="2">
        <v>5</v>
      </c>
      <c r="B7" s="2" t="s">
        <v>18</v>
      </c>
      <c r="C7" s="3">
        <f>'Umass Lowell'!C7+'Holy Cross'!C7+UMass!C7+Hartford!C7+Brown!C7+Boston!C7+Dartmouth!C7+Albany!C7+Cornell!C7+Penn!C7+Princeton!C7+Yale!C7+Providence!C7</f>
        <v>21</v>
      </c>
      <c r="D7" s="3">
        <f>'Umass Lowell'!D7+'Holy Cross'!D7+UMass!D7+Hartford!D7+Brown!D7+Boston!D7+Dartmouth!D7+Albany!D7+Cornell!D7+Penn!D7+Princeton!D7+Yale!D7+Providence!D7</f>
        <v>0</v>
      </c>
      <c r="E7" s="3">
        <f>'Umass Lowell'!E7+'Holy Cross'!E7+UMass!E7+Hartford!E7+Brown!E7+Boston!E7+Dartmouth!E7+Albany!E7+Cornell!E7+Penn!E7+Princeton!E7+Yale!E7+Providence!E7</f>
        <v>0</v>
      </c>
      <c r="F7" s="3">
        <f>'Umass Lowell'!F7+'Holy Cross'!F7+UMass!F7+Hartford!F7+Brown!F7+Boston!F7+Dartmouth!F7+Albany!F7+Cornell!F7+Penn!F7+Princeton!F7+Yale!F7+Providence!F7</f>
        <v>0</v>
      </c>
      <c r="G7" s="3">
        <f>'Umass Lowell'!G7+'Holy Cross'!G7+UMass!G7+Hartford!G7+Brown!G7+Boston!G7+Dartmouth!G7+Albany!G7+Cornell!G7+Penn!G7+Princeton!G7+Yale!G7+Providence!G7</f>
        <v>2</v>
      </c>
      <c r="H7" s="3">
        <f>'Umass Lowell'!H7+'Holy Cross'!H7+UMass!H7+Hartford!H7+Brown!H7+Boston!H7+Dartmouth!H7+Albany!H7+Cornell!H7+Penn!H7+Princeton!H7+Yale!H7+Providence!H7</f>
        <v>1</v>
      </c>
      <c r="I7" s="3">
        <f>'Umass Lowell'!I7+'Holy Cross'!I7+UMass!I7+Hartford!I7+Brown!I7+Boston!I7+Dartmouth!I7+Albany!I7+Cornell!I7+Penn!I7+Princeton!I7+Yale!I7+Providence!I7</f>
        <v>3</v>
      </c>
      <c r="J7" s="3">
        <f>'Umass Lowell'!J7+'Holy Cross'!J7+UMass!J7+Hartford!J7+Brown!J7+Boston!J7+Dartmouth!J7+Albany!J7+Cornell!J7+Penn!J7+Princeton!J7+Yale!J7+Providence!J7</f>
        <v>22</v>
      </c>
      <c r="K7" s="3">
        <f>'Umass Lowell'!K7+'Holy Cross'!K7+UMass!K7+Hartford!K7+Brown!K7+Boston!K7+Dartmouth!K7+Albany!K7+Cornell!K7+Penn!K7+Princeton!K7+Yale!K7+Providence!K7</f>
        <v>8</v>
      </c>
    </row>
    <row r="8" spans="1:11" ht="15.75" customHeight="1" x14ac:dyDescent="0.2">
      <c r="A8" s="2">
        <v>6</v>
      </c>
      <c r="B8" s="2" t="s">
        <v>19</v>
      </c>
      <c r="C8" s="3">
        <f>'Umass Lowell'!C8+'Holy Cross'!C8+UMass!C8+Hartford!C8+Brown!C8+Boston!C8+Dartmouth!C8+Albany!C8+Cornell!C8+Penn!C8+Princeton!C8+Yale!C8+Providence!C8</f>
        <v>14</v>
      </c>
      <c r="D8" s="3">
        <f>'Umass Lowell'!D8+'Holy Cross'!D8+UMass!D8+Hartford!D8+Brown!D8+Boston!D8+Dartmouth!D8+Albany!D8+Cornell!D8+Penn!D8+Princeton!D8+Yale!D8+Providence!D8</f>
        <v>0</v>
      </c>
      <c r="E8" s="3">
        <f>'Umass Lowell'!E8+'Holy Cross'!E8+UMass!E8+Hartford!E8+Brown!E8+Boston!E8+Dartmouth!E8+Albany!E8+Cornell!E8+Penn!E8+Princeton!E8+Yale!E8+Providence!E8</f>
        <v>0</v>
      </c>
      <c r="F8" s="3">
        <f>'Umass Lowell'!F8+'Holy Cross'!F8+UMass!F8+Hartford!F8+Brown!F8+Boston!F8+Dartmouth!F8+Albany!F8+Cornell!F8+Penn!F8+Princeton!F8+Yale!F8+Providence!F8</f>
        <v>0</v>
      </c>
      <c r="G8" s="3">
        <f>'Umass Lowell'!G8+'Holy Cross'!G8+UMass!G8+Hartford!G8+Brown!G8+Boston!G8+Dartmouth!G8+Albany!G8+Cornell!G8+Penn!G8+Princeton!G8+Yale!G8+Providence!G8</f>
        <v>4</v>
      </c>
      <c r="H8" s="3">
        <f>'Umass Lowell'!H8+'Holy Cross'!H8+UMass!H8+Hartford!H8+Brown!H8+Boston!H8+Dartmouth!H8+Albany!H8+Cornell!H8+Penn!H8+Princeton!H8+Yale!H8+Providence!H8</f>
        <v>2</v>
      </c>
      <c r="I8" s="3">
        <f>'Umass Lowell'!I8+'Holy Cross'!I8+UMass!I8+Hartford!I8+Brown!I8+Boston!I8+Dartmouth!I8+Albany!I8+Cornell!I8+Penn!I8+Princeton!I8+Yale!I8+Providence!I8</f>
        <v>0</v>
      </c>
      <c r="J8" s="3">
        <f>'Umass Lowell'!J8+'Holy Cross'!J8+UMass!J8+Hartford!J8+Brown!J8+Boston!J8+Dartmouth!J8+Albany!J8+Cornell!J8+Penn!J8+Princeton!J8+Yale!J8+Providence!J8</f>
        <v>10</v>
      </c>
      <c r="K8" s="3">
        <f>'Umass Lowell'!K8+'Holy Cross'!K8+UMass!K8+Hartford!K8+Brown!K8+Boston!K8+Dartmouth!K8+Albany!K8+Cornell!K8+Penn!K8+Princeton!K8+Yale!K8+Providence!K8</f>
        <v>6</v>
      </c>
    </row>
    <row r="9" spans="1:11" ht="15.75" customHeight="1" x14ac:dyDescent="0.2">
      <c r="A9" s="2">
        <v>7</v>
      </c>
      <c r="B9" s="2" t="s">
        <v>20</v>
      </c>
      <c r="C9" s="3">
        <f>'Umass Lowell'!C9+'Holy Cross'!C9+UMass!C9+Hartford!C9+Brown!C9+Boston!C9+Dartmouth!C9+Albany!C9+Cornell!C9+Penn!C9+Princeton!C9+Yale!C9+Providence!C9</f>
        <v>23</v>
      </c>
      <c r="D9" s="3">
        <f>'Umass Lowell'!D9+'Holy Cross'!D9+UMass!D9+Hartford!D9+Brown!D9+Boston!D9+Dartmouth!D9+Albany!D9+Cornell!D9+Penn!D9+Princeton!D9+Yale!D9+Providence!D9</f>
        <v>6</v>
      </c>
      <c r="E9" s="3">
        <f>'Umass Lowell'!E9+'Holy Cross'!E9+UMass!E9+Hartford!E9+Brown!E9+Boston!E9+Dartmouth!E9+Albany!E9+Cornell!E9+Penn!E9+Princeton!E9+Yale!E9+Providence!E9</f>
        <v>2</v>
      </c>
      <c r="F9" s="3">
        <f>'Umass Lowell'!F9+'Holy Cross'!F9+UMass!F9+Hartford!F9+Brown!F9+Boston!F9+Dartmouth!F9+Albany!F9+Cornell!F9+Penn!F9+Princeton!F9+Yale!F9+Providence!F9</f>
        <v>2</v>
      </c>
      <c r="G9" s="3">
        <f>'Umass Lowell'!G9+'Holy Cross'!G9+UMass!G9+Hartford!G9+Brown!G9+Boston!G9+Dartmouth!G9+Albany!G9+Cornell!G9+Penn!G9+Princeton!G9+Yale!G9+Providence!G9</f>
        <v>9</v>
      </c>
      <c r="H9" s="3">
        <f>'Umass Lowell'!H9+'Holy Cross'!H9+UMass!H9+Hartford!H9+Brown!H9+Boston!H9+Dartmouth!H9+Albany!H9+Cornell!H9+Penn!H9+Princeton!H9+Yale!H9+Providence!H9</f>
        <v>2</v>
      </c>
      <c r="I9" s="3">
        <f>'Umass Lowell'!I9+'Holy Cross'!I9+UMass!I9+Hartford!I9+Brown!I9+Boston!I9+Dartmouth!I9+Albany!I9+Cornell!I9+Penn!I9+Princeton!I9+Yale!I9+Providence!I9</f>
        <v>4</v>
      </c>
      <c r="J9" s="3">
        <f>'Umass Lowell'!J9+'Holy Cross'!J9+UMass!J9+Hartford!J9+Brown!J9+Boston!J9+Dartmouth!J9+Albany!J9+Cornell!J9+Penn!J9+Princeton!J9+Yale!J9+Providence!J9</f>
        <v>4</v>
      </c>
      <c r="K9" s="3">
        <f>'Umass Lowell'!K9+'Holy Cross'!K9+UMass!K9+Hartford!K9+Brown!K9+Boston!K9+Dartmouth!K9+Albany!K9+Cornell!K9+Penn!K9+Princeton!K9+Yale!K9+Providence!K9</f>
        <v>6</v>
      </c>
    </row>
    <row r="10" spans="1:11" ht="15.75" customHeight="1" x14ac:dyDescent="0.2">
      <c r="A10" s="2">
        <v>8</v>
      </c>
      <c r="B10" s="2" t="s">
        <v>21</v>
      </c>
      <c r="C10" s="3">
        <f>'Umass Lowell'!C10+'Holy Cross'!C10+UMass!C10+Hartford!C10+Brown!C10+Boston!C10+Dartmouth!C10+Albany!C10+Cornell!C10+Penn!C10+Princeton!C10+Yale!C10+Providence!C10</f>
        <v>0</v>
      </c>
      <c r="D10" s="3">
        <f>'Umass Lowell'!D10+'Holy Cross'!D10+UMass!D10+Hartford!D10+Brown!D10+Boston!D10+Dartmouth!D10+Albany!D10+Cornell!D10+Penn!D10+Princeton!D10+Yale!D10+Providence!D10</f>
        <v>0</v>
      </c>
      <c r="E10" s="3">
        <f>'Umass Lowell'!E10+'Holy Cross'!E10+UMass!E10+Hartford!E10+Brown!E10+Boston!E10+Dartmouth!E10+Albany!E10+Cornell!E10+Penn!E10+Princeton!E10+Yale!E10+Providence!E10</f>
        <v>0</v>
      </c>
      <c r="F10" s="3">
        <f>'Umass Lowell'!F10+'Holy Cross'!F10+UMass!F10+Hartford!F10+Brown!F10+Boston!F10+Dartmouth!F10+Albany!F10+Cornell!F10+Penn!F10+Princeton!F10+Yale!F10+Providence!F10</f>
        <v>0</v>
      </c>
      <c r="G10" s="3">
        <f>'Umass Lowell'!G10+'Holy Cross'!G10+UMass!G10+Hartford!G10+Brown!G10+Boston!G10+Dartmouth!G10+Albany!G10+Cornell!G10+Penn!G10+Princeton!G10+Yale!G10+Providence!G10</f>
        <v>1</v>
      </c>
      <c r="H10" s="3">
        <f>'Umass Lowell'!H10+'Holy Cross'!H10+UMass!H10+Hartford!H10+Brown!H10+Boston!H10+Dartmouth!H10+Albany!H10+Cornell!H10+Penn!H10+Princeton!H10+Yale!H10+Providence!H10</f>
        <v>0</v>
      </c>
      <c r="I10" s="3">
        <f>'Umass Lowell'!I10+'Holy Cross'!I10+UMass!I10+Hartford!I10+Brown!I10+Boston!I10+Dartmouth!I10+Albany!I10+Cornell!I10+Penn!I10+Princeton!I10+Yale!I10+Providence!I10</f>
        <v>0</v>
      </c>
      <c r="J10" s="3">
        <f>'Umass Lowell'!J10+'Holy Cross'!J10+UMass!J10+Hartford!J10+Brown!J10+Boston!J10+Dartmouth!J10+Albany!J10+Cornell!J10+Penn!J10+Princeton!J10+Yale!J10+Providence!J10</f>
        <v>0</v>
      </c>
      <c r="K10" s="3">
        <f>'Umass Lowell'!K10+'Holy Cross'!K10+UMass!K10+Hartford!K10+Brown!K10+Boston!K10+Dartmouth!K10+Albany!K10+Cornell!K10+Penn!K10+Princeton!K10+Yale!K10+Providence!K10</f>
        <v>1</v>
      </c>
    </row>
    <row r="11" spans="1:11" ht="15.75" customHeight="1" x14ac:dyDescent="0.2">
      <c r="A11" s="2">
        <v>9</v>
      </c>
      <c r="B11" s="2" t="s">
        <v>22</v>
      </c>
      <c r="C11" s="3">
        <f>'Umass Lowell'!C11+'Holy Cross'!C11+UMass!C11+Hartford!C11+Brown!C11+Boston!C11+Dartmouth!C11+Albany!C11+Cornell!C11+Penn!C11+Princeton!C11+Yale!C11+Providence!C11</f>
        <v>2</v>
      </c>
      <c r="D11" s="3">
        <f>'Umass Lowell'!D11+'Holy Cross'!D11+UMass!D11+Hartford!D11+Brown!D11+Boston!D11+Dartmouth!D11+Albany!D11+Cornell!D11+Penn!D11+Princeton!D11+Yale!D11+Providence!D11</f>
        <v>4</v>
      </c>
      <c r="E11" s="3">
        <f>'Umass Lowell'!E11+'Holy Cross'!E11+UMass!E11+Hartford!E11+Brown!E11+Boston!E11+Dartmouth!E11+Albany!E11+Cornell!E11+Penn!E11+Princeton!E11+Yale!E11+Providence!E11</f>
        <v>2</v>
      </c>
      <c r="F11" s="3">
        <f>'Umass Lowell'!F11+'Holy Cross'!F11+UMass!F11+Hartford!F11+Brown!F11+Boston!F11+Dartmouth!F11+Albany!F11+Cornell!F11+Penn!F11+Princeton!F11+Yale!F11+Providence!F11</f>
        <v>0</v>
      </c>
      <c r="G11" s="3">
        <f>'Umass Lowell'!G11+'Holy Cross'!G11+UMass!G11+Hartford!G11+Brown!G11+Boston!G11+Dartmouth!G11+Albany!G11+Cornell!G11+Penn!G11+Princeton!G11+Yale!G11+Providence!G11</f>
        <v>2</v>
      </c>
      <c r="H11" s="3">
        <f>'Umass Lowell'!H11+'Holy Cross'!H11+UMass!H11+Hartford!H11+Brown!H11+Boston!H11+Dartmouth!H11+Albany!H11+Cornell!H11+Penn!H11+Princeton!H11+Yale!H11+Providence!H11</f>
        <v>0</v>
      </c>
      <c r="I11" s="3">
        <f>'Umass Lowell'!I11+'Holy Cross'!I11+UMass!I11+Hartford!I11+Brown!I11+Boston!I11+Dartmouth!I11+Albany!I11+Cornell!I11+Penn!I11+Princeton!I11+Yale!I11+Providence!I11</f>
        <v>0</v>
      </c>
      <c r="J11" s="3">
        <f>'Umass Lowell'!J11+'Holy Cross'!J11+UMass!J11+Hartford!J11+Brown!J11+Boston!J11+Dartmouth!J11+Albany!J11+Cornell!J11+Penn!J11+Princeton!J11+Yale!J11+Providence!J11</f>
        <v>0</v>
      </c>
      <c r="K11" s="3">
        <f>'Umass Lowell'!K11+'Holy Cross'!K11+UMass!K11+Hartford!K11+Brown!K11+Boston!K11+Dartmouth!K11+Albany!K11+Cornell!K11+Penn!K11+Princeton!K11+Yale!K11+Providence!K11</f>
        <v>0</v>
      </c>
    </row>
    <row r="12" spans="1:11" ht="15.75" customHeight="1" x14ac:dyDescent="0.2">
      <c r="A12" s="2">
        <v>10</v>
      </c>
      <c r="B12" s="2" t="s">
        <v>23</v>
      </c>
      <c r="C12" s="3">
        <f>'Umass Lowell'!C12+'Holy Cross'!C12+UMass!C12+Hartford!C12+Brown!C12+Boston!C12+Dartmouth!C12+Albany!C12+Cornell!C12+Penn!C12+Princeton!C12+Yale!C12+Providence!C12</f>
        <v>4</v>
      </c>
      <c r="D12" s="3">
        <f>'Umass Lowell'!D12+'Holy Cross'!D12+UMass!D12+Hartford!D12+Brown!D12+Boston!D12+Dartmouth!D12+Albany!D12+Cornell!D12+Penn!D12+Princeton!D12+Yale!D12+Providence!D12</f>
        <v>2</v>
      </c>
      <c r="E12" s="3">
        <f>'Umass Lowell'!E12+'Holy Cross'!E12+UMass!E12+Hartford!E12+Brown!E12+Boston!E12+Dartmouth!E12+Albany!E12+Cornell!E12+Penn!E12+Princeton!E12+Yale!E12+Providence!E12</f>
        <v>2</v>
      </c>
      <c r="F12" s="3">
        <f>'Umass Lowell'!F12+'Holy Cross'!F12+UMass!F12+Hartford!F12+Brown!F12+Boston!F12+Dartmouth!F12+Albany!F12+Cornell!F12+Penn!F12+Princeton!F12+Yale!F12+Providence!F12</f>
        <v>0</v>
      </c>
      <c r="G12" s="3">
        <f>'Umass Lowell'!G12+'Holy Cross'!G12+UMass!G12+Hartford!G12+Brown!G12+Boston!G12+Dartmouth!G12+Albany!G12+Cornell!G12+Penn!G12+Princeton!G12+Yale!G12+Providence!G12</f>
        <v>2</v>
      </c>
      <c r="H12" s="3">
        <f>'Umass Lowell'!H12+'Holy Cross'!H12+UMass!H12+Hartford!H12+Brown!H12+Boston!H12+Dartmouth!H12+Albany!H12+Cornell!H12+Penn!H12+Princeton!H12+Yale!H12+Providence!H12</f>
        <v>1</v>
      </c>
      <c r="I12" s="3">
        <f>'Umass Lowell'!I12+'Holy Cross'!I12+UMass!I12+Hartford!I12+Brown!I12+Boston!I12+Dartmouth!I12+Albany!I12+Cornell!I12+Penn!I12+Princeton!I12+Yale!I12+Providence!I12</f>
        <v>0</v>
      </c>
      <c r="J12" s="3">
        <f>'Umass Lowell'!J12+'Holy Cross'!J12+UMass!J12+Hartford!J12+Brown!J12+Boston!J12+Dartmouth!J12+Albany!J12+Cornell!J12+Penn!J12+Princeton!J12+Yale!J12+Providence!J12</f>
        <v>2</v>
      </c>
      <c r="K12" s="3">
        <f>'Umass Lowell'!K12+'Holy Cross'!K12+UMass!K12+Hartford!K12+Brown!K12+Boston!K12+Dartmouth!K12+Albany!K12+Cornell!K12+Penn!K12+Princeton!K12+Yale!K12+Providence!K12</f>
        <v>0</v>
      </c>
    </row>
    <row r="13" spans="1:11" ht="15.75" customHeight="1" x14ac:dyDescent="0.2">
      <c r="A13" s="2">
        <v>11</v>
      </c>
      <c r="B13" s="2" t="s">
        <v>24</v>
      </c>
      <c r="C13" s="3">
        <f>'Umass Lowell'!C13+'Holy Cross'!C13+UMass!C13+Hartford!C13+Brown!C13+Boston!C13+Dartmouth!C13+Albany!C13+Cornell!C13+Penn!C13+Princeton!C13+Yale!C13+Providence!C13</f>
        <v>18</v>
      </c>
      <c r="D13" s="3">
        <f>'Umass Lowell'!D13+'Holy Cross'!D13+UMass!D13+Hartford!D13+Brown!D13+Boston!D13+Dartmouth!D13+Albany!D13+Cornell!D13+Penn!D13+Princeton!D13+Yale!D13+Providence!D13</f>
        <v>9</v>
      </c>
      <c r="E13" s="3">
        <f>'Umass Lowell'!E13+'Holy Cross'!E13+UMass!E13+Hartford!E13+Brown!E13+Boston!E13+Dartmouth!E13+Albany!E13+Cornell!E13+Penn!E13+Princeton!E13+Yale!E13+Providence!E13</f>
        <v>5</v>
      </c>
      <c r="F13" s="3">
        <f>'Umass Lowell'!F13+'Holy Cross'!F13+UMass!F13+Hartford!F13+Brown!F13+Boston!F13+Dartmouth!F13+Albany!F13+Cornell!F13+Penn!F13+Princeton!F13+Yale!F13+Providence!F13</f>
        <v>0</v>
      </c>
      <c r="G13" s="3">
        <f>'Umass Lowell'!G13+'Holy Cross'!G13+UMass!G13+Hartford!G13+Brown!G13+Boston!G13+Dartmouth!G13+Albany!G13+Cornell!G13+Penn!G13+Princeton!G13+Yale!G13+Providence!G13</f>
        <v>3</v>
      </c>
      <c r="H13" s="3">
        <f>'Umass Lowell'!H13+'Holy Cross'!H13+UMass!H13+Hartford!H13+Brown!H13+Boston!H13+Dartmouth!H13+Albany!H13+Cornell!H13+Penn!H13+Princeton!H13+Yale!H13+Providence!H13</f>
        <v>3</v>
      </c>
      <c r="I13" s="3">
        <f>'Umass Lowell'!I13+'Holy Cross'!I13+UMass!I13+Hartford!I13+Brown!I13+Boston!I13+Dartmouth!I13+Albany!I13+Cornell!I13+Penn!I13+Princeton!I13+Yale!I13+Providence!I13</f>
        <v>1</v>
      </c>
      <c r="J13" s="3">
        <f>'Umass Lowell'!J13+'Holy Cross'!J13+UMass!J13+Hartford!J13+Brown!J13+Boston!J13+Dartmouth!J13+Albany!J13+Cornell!J13+Penn!J13+Princeton!J13+Yale!J13+Providence!J13</f>
        <v>5</v>
      </c>
      <c r="K13" s="3">
        <f>'Umass Lowell'!K13+'Holy Cross'!K13+UMass!K13+Hartford!K13+Brown!K13+Boston!K13+Dartmouth!K13+Albany!K13+Cornell!K13+Penn!K13+Princeton!K13+Yale!K13+Providence!K13</f>
        <v>8</v>
      </c>
    </row>
    <row r="14" spans="1:11" ht="15.75" customHeight="1" x14ac:dyDescent="0.2">
      <c r="A14" s="2">
        <v>12</v>
      </c>
      <c r="B14" s="2" t="s">
        <v>25</v>
      </c>
      <c r="C14" s="3">
        <f>'Umass Lowell'!C14+'Holy Cross'!C14+UMass!C14+Hartford!C14+Brown!C14+Boston!C14+Dartmouth!C14+Albany!C14+Cornell!C14+Penn!C14+Princeton!C14+Yale!C14+Providence!C14</f>
        <v>15</v>
      </c>
      <c r="D14" s="3">
        <f>'Umass Lowell'!D14+'Holy Cross'!D14+UMass!D14+Hartford!D14+Brown!D14+Boston!D14+Dartmouth!D14+Albany!D14+Cornell!D14+Penn!D14+Princeton!D14+Yale!D14+Providence!D14</f>
        <v>56</v>
      </c>
      <c r="E14" s="3">
        <f>'Umass Lowell'!E14+'Holy Cross'!E14+UMass!E14+Hartford!E14+Brown!E14+Boston!E14+Dartmouth!E14+Albany!E14+Cornell!E14+Penn!E14+Princeton!E14+Yale!E14+Providence!E14</f>
        <v>16</v>
      </c>
      <c r="F14" s="3">
        <f>'Umass Lowell'!F14+'Holy Cross'!F14+UMass!F14+Hartford!F14+Brown!F14+Boston!F14+Dartmouth!F14+Albany!F14+Cornell!F14+Penn!F14+Princeton!F14+Yale!F14+Providence!F14</f>
        <v>6</v>
      </c>
      <c r="G14" s="3">
        <f>'Umass Lowell'!G14+'Holy Cross'!G14+UMass!G14+Hartford!G14+Brown!G14+Boston!G14+Dartmouth!G14+Albany!G14+Cornell!G14+Penn!G14+Princeton!G14+Yale!G14+Providence!G14</f>
        <v>9</v>
      </c>
      <c r="H14" s="3">
        <f>'Umass Lowell'!H14+'Holy Cross'!H14+UMass!H14+Hartford!H14+Brown!H14+Boston!H14+Dartmouth!H14+Albany!H14+Cornell!H14+Penn!H14+Princeton!H14+Yale!H14+Providence!H14</f>
        <v>2</v>
      </c>
      <c r="I14" s="3">
        <f>'Umass Lowell'!I14+'Holy Cross'!I14+UMass!I14+Hartford!I14+Brown!I14+Boston!I14+Dartmouth!I14+Albany!I14+Cornell!I14+Penn!I14+Princeton!I14+Yale!I14+Providence!I14</f>
        <v>3</v>
      </c>
      <c r="J14" s="3">
        <f>'Umass Lowell'!J14+'Holy Cross'!J14+UMass!J14+Hartford!J14+Brown!J14+Boston!J14+Dartmouth!J14+Albany!J14+Cornell!J14+Penn!J14+Princeton!J14+Yale!J14+Providence!J14</f>
        <v>2</v>
      </c>
      <c r="K14" s="3">
        <f>'Umass Lowell'!K14+'Holy Cross'!K14+UMass!K14+Hartford!K14+Brown!K14+Boston!K14+Dartmouth!K14+Albany!K14+Cornell!K14+Penn!K14+Princeton!K14+Yale!K14+Providence!K14</f>
        <v>2</v>
      </c>
    </row>
    <row r="15" spans="1:11" ht="15.75" customHeight="1" x14ac:dyDescent="0.2">
      <c r="A15" s="2">
        <v>13</v>
      </c>
      <c r="B15" s="2" t="s">
        <v>26</v>
      </c>
      <c r="C15" s="3">
        <f>'Umass Lowell'!C15+'Holy Cross'!C15+UMass!C15+Hartford!C15+Brown!C15+Boston!C15+Dartmouth!C15+Albany!C15+Cornell!C15+Penn!C15+Princeton!C15+Yale!C15+Providence!C15</f>
        <v>14</v>
      </c>
      <c r="D15" s="3">
        <f>'Umass Lowell'!D15+'Holy Cross'!D15+UMass!D15+Hartford!D15+Brown!D15+Boston!D15+Dartmouth!D15+Albany!D15+Cornell!D15+Penn!D15+Princeton!D15+Yale!D15+Providence!D15</f>
        <v>116</v>
      </c>
      <c r="E15" s="3">
        <f>'Umass Lowell'!E15+'Holy Cross'!E15+UMass!E15+Hartford!E15+Brown!E15+Boston!E15+Dartmouth!E15+Albany!E15+Cornell!E15+Penn!E15+Princeton!E15+Yale!E15+Providence!E15</f>
        <v>26</v>
      </c>
      <c r="F15" s="3">
        <f>'Umass Lowell'!F15+'Holy Cross'!F15+UMass!F15+Hartford!F15+Brown!F15+Boston!F15+Dartmouth!F15+Albany!F15+Cornell!F15+Penn!F15+Princeton!F15+Yale!F15+Providence!F15</f>
        <v>28</v>
      </c>
      <c r="G15" s="3">
        <f>'Umass Lowell'!G15+'Holy Cross'!G15+UMass!G15+Hartford!G15+Brown!G15+Boston!G15+Dartmouth!G15+Albany!G15+Cornell!G15+Penn!G15+Princeton!G15+Yale!G15+Providence!G15</f>
        <v>33</v>
      </c>
      <c r="H15" s="3">
        <f>'Umass Lowell'!H15+'Holy Cross'!H15+UMass!H15+Hartford!H15+Brown!H15+Boston!H15+Dartmouth!H15+Albany!H15+Cornell!H15+Penn!H15+Princeton!H15+Yale!H15+Providence!H15</f>
        <v>3</v>
      </c>
      <c r="I15" s="3">
        <f>'Umass Lowell'!I15+'Holy Cross'!I15+UMass!I15+Hartford!I15+Brown!I15+Boston!I15+Dartmouth!I15+Albany!I15+Cornell!I15+Penn!I15+Princeton!I15+Yale!I15+Providence!I15</f>
        <v>6</v>
      </c>
      <c r="J15" s="3">
        <f>'Umass Lowell'!J15+'Holy Cross'!J15+UMass!J15+Hartford!J15+Brown!J15+Boston!J15+Dartmouth!J15+Albany!J15+Cornell!J15+Penn!J15+Princeton!J15+Yale!J15+Providence!J15</f>
        <v>1</v>
      </c>
      <c r="K15" s="3">
        <f>'Umass Lowell'!K15+'Holy Cross'!K15+UMass!K15+Hartford!K15+Brown!K15+Boston!K15+Dartmouth!K15+Albany!K15+Cornell!K15+Penn!K15+Princeton!K15+Yale!K15+Providence!K15</f>
        <v>3</v>
      </c>
    </row>
    <row r="16" spans="1:11" ht="15.75" customHeight="1" x14ac:dyDescent="0.2">
      <c r="A16" s="2">
        <v>14</v>
      </c>
      <c r="B16" s="2" t="s">
        <v>27</v>
      </c>
      <c r="C16" s="3">
        <f>'Umass Lowell'!C16+'Holy Cross'!C16+UMass!C16+Hartford!C16+Brown!C16+Boston!C16+Dartmouth!C16+Albany!C16+Cornell!C16+Penn!C16+Princeton!C16+Yale!C16+Providence!C16</f>
        <v>3</v>
      </c>
      <c r="D16" s="3">
        <f>'Umass Lowell'!D16+'Holy Cross'!D16+UMass!D16+Hartford!D16+Brown!D16+Boston!D16+Dartmouth!D16+Albany!D16+Cornell!D16+Penn!D16+Princeton!D16+Yale!D16+Providence!D16</f>
        <v>2</v>
      </c>
      <c r="E16" s="3">
        <f>'Umass Lowell'!E16+'Holy Cross'!E16+UMass!E16+Hartford!E16+Brown!E16+Boston!E16+Dartmouth!E16+Albany!E16+Cornell!E16+Penn!E16+Princeton!E16+Yale!E16+Providence!E16</f>
        <v>0</v>
      </c>
      <c r="F16" s="3">
        <f>'Umass Lowell'!F16+'Holy Cross'!F16+UMass!F16+Hartford!F16+Brown!F16+Boston!F16+Dartmouth!F16+Albany!F16+Cornell!F16+Penn!F16+Princeton!F16+Yale!F16+Providence!F16</f>
        <v>0</v>
      </c>
      <c r="G16" s="3">
        <f>'Umass Lowell'!G16+'Holy Cross'!G16+UMass!G16+Hartford!G16+Brown!G16+Boston!G16+Dartmouth!G16+Albany!G16+Cornell!G16+Penn!G16+Princeton!G16+Yale!G16+Providence!G16</f>
        <v>1</v>
      </c>
      <c r="H16" s="3">
        <f>'Umass Lowell'!H16+'Holy Cross'!H16+UMass!H16+Hartford!H16+Brown!H16+Boston!H16+Dartmouth!H16+Albany!H16+Cornell!H16+Penn!H16+Princeton!H16+Yale!H16+Providence!H16</f>
        <v>1</v>
      </c>
      <c r="I16" s="3">
        <f>'Umass Lowell'!I16+'Holy Cross'!I16+UMass!I16+Hartford!I16+Brown!I16+Boston!I16+Dartmouth!I16+Albany!I16+Cornell!I16+Penn!I16+Princeton!I16+Yale!I16+Providence!I16</f>
        <v>1</v>
      </c>
      <c r="J16" s="3">
        <f>'Umass Lowell'!J16+'Holy Cross'!J16+UMass!J16+Hartford!J16+Brown!J16+Boston!J16+Dartmouth!J16+Albany!J16+Cornell!J16+Penn!J16+Princeton!J16+Yale!J16+Providence!J16</f>
        <v>0</v>
      </c>
      <c r="K16" s="3">
        <f>'Umass Lowell'!K16+'Holy Cross'!K16+UMass!K16+Hartford!K16+Brown!K16+Boston!K16+Dartmouth!K16+Albany!K16+Cornell!K16+Penn!K16+Princeton!K16+Yale!K16+Providence!K16</f>
        <v>1</v>
      </c>
    </row>
    <row r="17" spans="1:11" ht="15.75" customHeight="1" x14ac:dyDescent="0.2">
      <c r="A17" s="2">
        <v>15</v>
      </c>
      <c r="B17" s="2" t="s">
        <v>28</v>
      </c>
      <c r="C17" s="3">
        <f>'Umass Lowell'!C17+'Holy Cross'!C17+UMass!C17+Hartford!C17+Brown!C17+Boston!C17+Dartmouth!C17+Albany!C17+Cornell!C17+Penn!C17+Princeton!C17+Yale!C17+Providence!C17</f>
        <v>15</v>
      </c>
      <c r="D17" s="3">
        <f>'Umass Lowell'!D17+'Holy Cross'!D17+UMass!D17+Hartford!D17+Brown!D17+Boston!D17+Dartmouth!D17+Albany!D17+Cornell!D17+Penn!D17+Princeton!D17+Yale!D17+Providence!D17</f>
        <v>72</v>
      </c>
      <c r="E17" s="3">
        <f>'Umass Lowell'!E17+'Holy Cross'!E17+UMass!E17+Hartford!E17+Brown!E17+Boston!E17+Dartmouth!E17+Albany!E17+Cornell!E17+Penn!E17+Princeton!E17+Yale!E17+Providence!E17</f>
        <v>34</v>
      </c>
      <c r="F17" s="3">
        <f>'Umass Lowell'!F17+'Holy Cross'!F17+UMass!F17+Hartford!F17+Brown!F17+Boston!F17+Dartmouth!F17+Albany!F17+Cornell!F17+Penn!F17+Princeton!F17+Yale!F17+Providence!F17</f>
        <v>8</v>
      </c>
      <c r="G17" s="3">
        <f>'Umass Lowell'!G17+'Holy Cross'!G17+UMass!G17+Hartford!G17+Brown!G17+Boston!G17+Dartmouth!G17+Albany!G17+Cornell!G17+Penn!G17+Princeton!G17+Yale!G17+Providence!G17</f>
        <v>15</v>
      </c>
      <c r="H17" s="3">
        <f>'Umass Lowell'!H17+'Holy Cross'!H17+UMass!H17+Hartford!H17+Brown!H17+Boston!H17+Dartmouth!H17+Albany!H17+Cornell!H17+Penn!H17+Princeton!H17+Yale!H17+Providence!H17</f>
        <v>2</v>
      </c>
      <c r="I17" s="3">
        <f>'Umass Lowell'!I17+'Holy Cross'!I17+UMass!I17+Hartford!I17+Brown!I17+Boston!I17+Dartmouth!I17+Albany!I17+Cornell!I17+Penn!I17+Princeton!I17+Yale!I17+Providence!I17</f>
        <v>6</v>
      </c>
      <c r="J17" s="3">
        <f>'Umass Lowell'!J17+'Holy Cross'!J17+UMass!J17+Hartford!J17+Brown!J17+Boston!J17+Dartmouth!J17+Albany!J17+Cornell!J17+Penn!J17+Princeton!J17+Yale!J17+Providence!J17</f>
        <v>4</v>
      </c>
      <c r="K17" s="3">
        <f>'Umass Lowell'!K17+'Holy Cross'!K17+UMass!K17+Hartford!K17+Brown!K17+Boston!K17+Dartmouth!K17+Albany!K17+Cornell!K17+Penn!K17+Princeton!K17+Yale!K17+Providence!K17</f>
        <v>1</v>
      </c>
    </row>
    <row r="18" spans="1:11" ht="15.75" customHeight="1" x14ac:dyDescent="0.2">
      <c r="A18" s="2">
        <v>16</v>
      </c>
      <c r="B18" s="2" t="s">
        <v>29</v>
      </c>
      <c r="C18" s="3">
        <f>'Umass Lowell'!C18+'Holy Cross'!C18+UMass!C18+Hartford!C18+Brown!C18+Boston!C18+Dartmouth!C18+Albany!C18+Cornell!C18+Penn!C18+Princeton!C18+Yale!C18+Providence!C18</f>
        <v>8</v>
      </c>
      <c r="D18" s="3">
        <f>'Umass Lowell'!D18+'Holy Cross'!D18+UMass!D18+Hartford!D18+Brown!D18+Boston!D18+Dartmouth!D18+Albany!D18+Cornell!D18+Penn!D18+Princeton!D18+Yale!D18+Providence!D18</f>
        <v>0</v>
      </c>
      <c r="E18" s="3">
        <f>'Umass Lowell'!E18+'Holy Cross'!E18+UMass!E18+Hartford!E18+Brown!E18+Boston!E18+Dartmouth!E18+Albany!E18+Cornell!E18+Penn!E18+Princeton!E18+Yale!E18+Providence!E18</f>
        <v>0</v>
      </c>
      <c r="F18" s="3">
        <f>'Umass Lowell'!F18+'Holy Cross'!F18+UMass!F18+Hartford!F18+Brown!F18+Boston!F18+Dartmouth!F18+Albany!F18+Cornell!F18+Penn!F18+Princeton!F18+Yale!F18+Providence!F18</f>
        <v>0</v>
      </c>
      <c r="G18" s="3">
        <f>'Umass Lowell'!G18+'Holy Cross'!G18+UMass!G18+Hartford!G18+Brown!G18+Boston!G18+Dartmouth!G18+Albany!G18+Cornell!G18+Penn!G18+Princeton!G18+Yale!G18+Providence!G18</f>
        <v>1</v>
      </c>
      <c r="H18" s="3">
        <f>'Umass Lowell'!H18+'Holy Cross'!H18+UMass!H18+Hartford!H18+Brown!H18+Boston!H18+Dartmouth!H18+Albany!H18+Cornell!H18+Penn!H18+Princeton!H18+Yale!H18+Providence!H18</f>
        <v>0</v>
      </c>
      <c r="I18" s="3">
        <f>'Umass Lowell'!I18+'Holy Cross'!I18+UMass!I18+Hartford!I18+Brown!I18+Boston!I18+Dartmouth!I18+Albany!I18+Cornell!I18+Penn!I18+Princeton!I18+Yale!I18+Providence!I18</f>
        <v>0</v>
      </c>
      <c r="J18" s="3">
        <f>'Umass Lowell'!J18+'Holy Cross'!J18+UMass!J18+Hartford!J18+Brown!J18+Boston!J18+Dartmouth!J18+Albany!J18+Cornell!J18+Penn!J18+Princeton!J18+Yale!J18+Providence!J18</f>
        <v>0</v>
      </c>
      <c r="K18" s="3">
        <f>'Umass Lowell'!K18+'Holy Cross'!K18+UMass!K18+Hartford!K18+Brown!K18+Boston!K18+Dartmouth!K18+Albany!K18+Cornell!K18+Penn!K18+Princeton!K18+Yale!K18+Providence!K18</f>
        <v>3</v>
      </c>
    </row>
    <row r="19" spans="1:11" ht="15.75" customHeight="1" x14ac:dyDescent="0.2">
      <c r="A19" s="2">
        <v>17</v>
      </c>
      <c r="B19" s="2" t="s">
        <v>30</v>
      </c>
      <c r="C19" s="3">
        <f>'Umass Lowell'!C19+'Holy Cross'!C19+UMass!C19+Hartford!C19+Brown!C19+Boston!C19+Dartmouth!C19+Albany!C19+Cornell!C19+Penn!C19+Princeton!C19+Yale!C19+Providence!C19</f>
        <v>2</v>
      </c>
      <c r="D19" s="3">
        <f>'Umass Lowell'!D19+'Holy Cross'!D19+UMass!D19+Hartford!D19+Brown!D19+Boston!D19+Dartmouth!D19+Albany!D19+Cornell!D19+Penn!D19+Princeton!D19+Yale!D19+Providence!D19</f>
        <v>8</v>
      </c>
      <c r="E19" s="3">
        <f>'Umass Lowell'!E19+'Holy Cross'!E19+UMass!E19+Hartford!E19+Brown!E19+Boston!E19+Dartmouth!E19+Albany!E19+Cornell!E19+Penn!E19+Princeton!E19+Yale!E19+Providence!E19</f>
        <v>1</v>
      </c>
      <c r="F19" s="3">
        <f>'Umass Lowell'!F19+'Holy Cross'!F19+UMass!F19+Hartford!F19+Brown!F19+Boston!F19+Dartmouth!F19+Albany!F19+Cornell!F19+Penn!F19+Princeton!F19+Yale!F19+Providence!F19</f>
        <v>1</v>
      </c>
      <c r="G19" s="3">
        <f>'Umass Lowell'!G19+'Holy Cross'!G19+UMass!G19+Hartford!G19+Brown!G19+Boston!G19+Dartmouth!G19+Albany!G19+Cornell!G19+Penn!G19+Princeton!G19+Yale!G19+Providence!G19</f>
        <v>1</v>
      </c>
      <c r="H19" s="3">
        <f>'Umass Lowell'!H19+'Holy Cross'!H19+UMass!H19+Hartford!H19+Brown!H19+Boston!H19+Dartmouth!H19+Albany!H19+Cornell!H19+Penn!H19+Princeton!H19+Yale!H19+Providence!H19</f>
        <v>0</v>
      </c>
      <c r="I19" s="3">
        <f>'Umass Lowell'!I19+'Holy Cross'!I19+UMass!I19+Hartford!I19+Brown!I19+Boston!I19+Dartmouth!I19+Albany!I19+Cornell!I19+Penn!I19+Princeton!I19+Yale!I19+Providence!I19</f>
        <v>0</v>
      </c>
      <c r="J19" s="3">
        <f>'Umass Lowell'!J19+'Holy Cross'!J19+UMass!J19+Hartford!J19+Brown!J19+Boston!J19+Dartmouth!J19+Albany!J19+Cornell!J19+Penn!J19+Princeton!J19+Yale!J19+Providence!J19</f>
        <v>0</v>
      </c>
      <c r="K19" s="3">
        <f>'Umass Lowell'!K19+'Holy Cross'!K19+UMass!K19+Hartford!K19+Brown!K19+Boston!K19+Dartmouth!K19+Albany!K19+Cornell!K19+Penn!K19+Princeton!K19+Yale!K19+Providence!K19</f>
        <v>0</v>
      </c>
    </row>
    <row r="20" spans="1:11" ht="15.75" customHeight="1" x14ac:dyDescent="0.2">
      <c r="A20" s="2">
        <v>18</v>
      </c>
      <c r="B20" s="2" t="s">
        <v>31</v>
      </c>
      <c r="C20" s="3">
        <f>'Umass Lowell'!C20+'Holy Cross'!C20+UMass!C20+Hartford!C20+Brown!C20+Boston!C20+Dartmouth!C20+Albany!C20+Cornell!C20+Penn!C20+Princeton!C20+Yale!C20+Providence!C20</f>
        <v>0</v>
      </c>
      <c r="D20" s="3">
        <f>'Umass Lowell'!D20+'Holy Cross'!D20+UMass!D20+Hartford!D20+Brown!D20+Boston!D20+Dartmouth!D20+Albany!D20+Cornell!D20+Penn!D20+Princeton!D20+Yale!D20+Providence!D20</f>
        <v>4</v>
      </c>
      <c r="E20" s="3">
        <f>'Umass Lowell'!E20+'Holy Cross'!E20+UMass!E20+Hartford!E20+Brown!E20+Boston!E20+Dartmouth!E20+Albany!E20+Cornell!E20+Penn!E20+Princeton!E20+Yale!E20+Providence!E20</f>
        <v>1</v>
      </c>
      <c r="F20" s="3">
        <f>'Umass Lowell'!F20+'Holy Cross'!F20+UMass!F20+Hartford!F20+Brown!F20+Boston!F20+Dartmouth!F20+Albany!F20+Cornell!F20+Penn!F20+Princeton!F20+Yale!F20+Providence!F20</f>
        <v>0</v>
      </c>
      <c r="G20" s="3">
        <f>'Umass Lowell'!G20+'Holy Cross'!G20+UMass!G20+Hartford!G20+Brown!G20+Boston!G20+Dartmouth!G20+Albany!G20+Cornell!G20+Penn!G20+Princeton!G20+Yale!G20+Providence!G20</f>
        <v>2</v>
      </c>
      <c r="H20" s="3">
        <f>'Umass Lowell'!H20+'Holy Cross'!H20+UMass!H20+Hartford!H20+Brown!H20+Boston!H20+Dartmouth!H20+Albany!H20+Cornell!H20+Penn!H20+Princeton!H20+Yale!H20+Providence!H20</f>
        <v>0</v>
      </c>
      <c r="I20" s="3">
        <f>'Umass Lowell'!I20+'Holy Cross'!I20+UMass!I20+Hartford!I20+Brown!I20+Boston!I20+Dartmouth!I20+Albany!I20+Cornell!I20+Penn!I20+Princeton!I20+Yale!I20+Providence!I20</f>
        <v>0</v>
      </c>
      <c r="J20" s="3">
        <f>'Umass Lowell'!J20+'Holy Cross'!J20+UMass!J20+Hartford!J20+Brown!J20+Boston!J20+Dartmouth!J20+Albany!J20+Cornell!J20+Penn!J20+Princeton!J20+Yale!J20+Providence!J20</f>
        <v>0</v>
      </c>
      <c r="K20" s="3">
        <f>'Umass Lowell'!K20+'Holy Cross'!K20+UMass!K20+Hartford!K20+Brown!K20+Boston!K20+Dartmouth!K20+Albany!K20+Cornell!K20+Penn!K20+Princeton!K20+Yale!K20+Providence!K20</f>
        <v>0</v>
      </c>
    </row>
    <row r="21" spans="1:11" ht="15.75" customHeight="1" x14ac:dyDescent="0.2">
      <c r="A21" s="2">
        <v>19</v>
      </c>
      <c r="B21" s="2" t="s">
        <v>32</v>
      </c>
      <c r="C21" s="3">
        <f>'Umass Lowell'!C21+'Holy Cross'!C21+UMass!C21+Hartford!C21+Brown!C21+Boston!C21+Dartmouth!C21+Albany!C21+Cornell!C21+Penn!C21+Princeton!C21+Yale!C21+Providence!C21</f>
        <v>0</v>
      </c>
      <c r="D21" s="3">
        <f>'Umass Lowell'!D21+'Holy Cross'!D21+UMass!D21+Hartford!D21+Brown!D21+Boston!D21+Dartmouth!D21+Albany!D21+Cornell!D21+Penn!D21+Princeton!D21+Yale!D21+Providence!D21</f>
        <v>0</v>
      </c>
      <c r="E21" s="3">
        <f>'Umass Lowell'!E21+'Holy Cross'!E21+UMass!E21+Hartford!E21+Brown!E21+Boston!E21+Dartmouth!E21+Albany!E21+Cornell!E21+Penn!E21+Princeton!E21+Yale!E21+Providence!E21</f>
        <v>0</v>
      </c>
      <c r="F21" s="3">
        <f>'Umass Lowell'!F21+'Holy Cross'!F21+UMass!F21+Hartford!F21+Brown!F21+Boston!F21+Dartmouth!F21+Albany!F21+Cornell!F21+Penn!F21+Princeton!F21+Yale!F21+Providence!F21</f>
        <v>0</v>
      </c>
      <c r="G21" s="3">
        <f>'Umass Lowell'!G21+'Holy Cross'!G21+UMass!G21+Hartford!G21+Brown!G21+Boston!G21+Dartmouth!G21+Albany!G21+Cornell!G21+Penn!G21+Princeton!G21+Yale!G21+Providence!G21</f>
        <v>0</v>
      </c>
      <c r="H21" s="3">
        <f>'Umass Lowell'!H21+'Holy Cross'!H21+UMass!H21+Hartford!H21+Brown!H21+Boston!H21+Dartmouth!H21+Albany!H21+Cornell!H21+Penn!H21+Princeton!H21+Yale!H21+Providence!H21</f>
        <v>0</v>
      </c>
      <c r="I21" s="3">
        <f>'Umass Lowell'!I21+'Holy Cross'!I21+UMass!I21+Hartford!I21+Brown!I21+Boston!I21+Dartmouth!I21+Albany!I21+Cornell!I21+Penn!I21+Princeton!I21+Yale!I21+Providence!I21</f>
        <v>0</v>
      </c>
      <c r="J21" s="3">
        <f>'Umass Lowell'!J21+'Holy Cross'!J21+UMass!J21+Hartford!J21+Brown!J21+Boston!J21+Dartmouth!J21+Albany!J21+Cornell!J21+Penn!J21+Princeton!J21+Yale!J21+Providence!J21</f>
        <v>0</v>
      </c>
      <c r="K21" s="3">
        <f>'Umass Lowell'!K21+'Holy Cross'!K21+UMass!K21+Hartford!K21+Brown!K21+Boston!K21+Dartmouth!K21+Albany!K21+Cornell!K21+Penn!K21+Princeton!K21+Yale!K21+Providence!K21</f>
        <v>0</v>
      </c>
    </row>
    <row r="22" spans="1:11" ht="15.75" customHeight="1" x14ac:dyDescent="0.2">
      <c r="A22" s="2">
        <v>20</v>
      </c>
      <c r="B22" s="2" t="s">
        <v>33</v>
      </c>
      <c r="C22" s="3">
        <f>'Umass Lowell'!C22+'Holy Cross'!C22+UMass!C22+Hartford!C22+Brown!C22+Boston!C22+Dartmouth!C22+Albany!C22+Cornell!C22+Penn!C22+Princeton!C22+Yale!C22+Providence!C22</f>
        <v>0</v>
      </c>
      <c r="D22" s="3">
        <f>'Umass Lowell'!D22+'Holy Cross'!D22+UMass!D22+Hartford!D22+Brown!D22+Boston!D22+Dartmouth!D22+Albany!D22+Cornell!D22+Penn!D22+Princeton!D22+Yale!D22+Providence!D22</f>
        <v>0</v>
      </c>
      <c r="E22" s="3">
        <f>'Umass Lowell'!E22+'Holy Cross'!E22+UMass!E22+Hartford!E22+Brown!E22+Boston!E22+Dartmouth!E22+Albany!E22+Cornell!E22+Penn!E22+Princeton!E22+Yale!E22+Providence!E22</f>
        <v>0</v>
      </c>
      <c r="F22" s="3">
        <f>'Umass Lowell'!F22+'Holy Cross'!F22+UMass!F22+Hartford!F22+Brown!F22+Boston!F22+Dartmouth!F22+Albany!F22+Cornell!F22+Penn!F22+Princeton!F22+Yale!F22+Providence!F22</f>
        <v>0</v>
      </c>
      <c r="G22" s="3">
        <f>'Umass Lowell'!G22+'Holy Cross'!G22+UMass!G22+Hartford!G22+Brown!G22+Boston!G22+Dartmouth!G22+Albany!G22+Cornell!G22+Penn!G22+Princeton!G22+Yale!G22+Providence!G22</f>
        <v>0</v>
      </c>
      <c r="H22" s="3">
        <f>'Umass Lowell'!H22+'Holy Cross'!H22+UMass!H22+Hartford!H22+Brown!H22+Boston!H22+Dartmouth!H22+Albany!H22+Cornell!H22+Penn!H22+Princeton!H22+Yale!H22+Providence!H22</f>
        <v>0</v>
      </c>
      <c r="I22" s="3">
        <f>'Umass Lowell'!I22+'Holy Cross'!I22+UMass!I22+Hartford!I22+Brown!I22+Boston!I22+Dartmouth!I22+Albany!I22+Cornell!I22+Penn!I22+Princeton!I22+Yale!I22+Providence!I22</f>
        <v>0</v>
      </c>
      <c r="J22" s="3">
        <f>'Umass Lowell'!J22+'Holy Cross'!J22+UMass!J22+Hartford!J22+Brown!J22+Boston!J22+Dartmouth!J22+Albany!J22+Cornell!J22+Penn!J22+Princeton!J22+Yale!J22+Providence!J22</f>
        <v>0</v>
      </c>
      <c r="K22" s="3">
        <f>'Umass Lowell'!K22+'Holy Cross'!K22+UMass!K22+Hartford!K22+Brown!K22+Boston!K22+Dartmouth!K22+Albany!K22+Cornell!K22+Penn!K22+Princeton!K22+Yale!K22+Providence!K22</f>
        <v>0</v>
      </c>
    </row>
    <row r="23" spans="1:11" ht="15.75" customHeight="1" x14ac:dyDescent="0.2">
      <c r="A23" s="2">
        <v>21</v>
      </c>
      <c r="B23" s="2" t="s">
        <v>34</v>
      </c>
      <c r="C23" s="3">
        <f>'Umass Lowell'!C23+'Holy Cross'!C23+UMass!C23+Hartford!C23+Brown!C23+Boston!C23+Dartmouth!C23+Albany!C23+Cornell!C23+Penn!C23+Princeton!C23+Yale!C23+Providence!C23</f>
        <v>1</v>
      </c>
      <c r="D23" s="3">
        <f>'Umass Lowell'!D23+'Holy Cross'!D23+UMass!D23+Hartford!D23+Brown!D23+Boston!D23+Dartmouth!D23+Albany!D23+Cornell!D23+Penn!D23+Princeton!D23+Yale!D23+Providence!D23</f>
        <v>1</v>
      </c>
      <c r="E23" s="3">
        <f>'Umass Lowell'!E23+'Holy Cross'!E23+UMass!E23+Hartford!E23+Brown!E23+Boston!E23+Dartmouth!E23+Albany!E23+Cornell!E23+Penn!E23+Princeton!E23+Yale!E23+Providence!E23</f>
        <v>1</v>
      </c>
      <c r="F23" s="3">
        <f>'Umass Lowell'!F23+'Holy Cross'!F23+UMass!F23+Hartford!F23+Brown!F23+Boston!F23+Dartmouth!F23+Albany!F23+Cornell!F23+Penn!F23+Princeton!F23+Yale!F23+Providence!F23</f>
        <v>2</v>
      </c>
      <c r="G23" s="3">
        <f>'Umass Lowell'!G23+'Holy Cross'!G23+UMass!G23+Hartford!G23+Brown!G23+Boston!G23+Dartmouth!G23+Albany!G23+Cornell!G23+Penn!G23+Princeton!G23+Yale!G23+Providence!G23</f>
        <v>4</v>
      </c>
      <c r="H23" s="3">
        <f>'Umass Lowell'!H23+'Holy Cross'!H23+UMass!H23+Hartford!H23+Brown!H23+Boston!H23+Dartmouth!H23+Albany!H23+Cornell!H23+Penn!H23+Princeton!H23+Yale!H23+Providence!H23</f>
        <v>0</v>
      </c>
      <c r="I23" s="3">
        <f>'Umass Lowell'!I23+'Holy Cross'!I23+UMass!I23+Hartford!I23+Brown!I23+Boston!I23+Dartmouth!I23+Albany!I23+Cornell!I23+Penn!I23+Princeton!I23+Yale!I23+Providence!I23</f>
        <v>0</v>
      </c>
      <c r="J23" s="3">
        <f>'Umass Lowell'!J23+'Holy Cross'!J23+UMass!J23+Hartford!J23+Brown!J23+Boston!J23+Dartmouth!J23+Albany!J23+Cornell!J23+Penn!J23+Princeton!J23+Yale!J23+Providence!J23</f>
        <v>0</v>
      </c>
      <c r="K23" s="3">
        <f>'Umass Lowell'!K23+'Holy Cross'!K23+UMass!K23+Hartford!K23+Brown!K23+Boston!K23+Dartmouth!K23+Albany!K23+Cornell!K23+Penn!K23+Princeton!K23+Yale!K23+Providence!K23</f>
        <v>0</v>
      </c>
    </row>
    <row r="24" spans="1:11" ht="15.75" customHeight="1" x14ac:dyDescent="0.2">
      <c r="A24" s="2">
        <v>22</v>
      </c>
      <c r="B24" s="2" t="s">
        <v>35</v>
      </c>
      <c r="C24" s="3">
        <f>'Umass Lowell'!C24+'Holy Cross'!C24+UMass!C24+Hartford!C24+Brown!C24+Boston!C24+Dartmouth!C24+Albany!C24+Cornell!C24+Penn!C24+Princeton!C24+Yale!C24+Providence!C24</f>
        <v>2</v>
      </c>
      <c r="D24" s="3">
        <f>'Umass Lowell'!D24+'Holy Cross'!D24+UMass!D24+Hartford!D24+Brown!D24+Boston!D24+Dartmouth!D24+Albany!D24+Cornell!D24+Penn!D24+Princeton!D24+Yale!D24+Providence!D24</f>
        <v>30</v>
      </c>
      <c r="E24" s="3">
        <f>'Umass Lowell'!E24+'Holy Cross'!E24+UMass!E24+Hartford!E24+Brown!E24+Boston!E24+Dartmouth!E24+Albany!E24+Cornell!E24+Penn!E24+Princeton!E24+Yale!E24+Providence!E24</f>
        <v>8</v>
      </c>
      <c r="F24" s="3">
        <f>'Umass Lowell'!F24+'Holy Cross'!F24+UMass!F24+Hartford!F24+Brown!F24+Boston!F24+Dartmouth!F24+Albany!F24+Cornell!F24+Penn!F24+Princeton!F24+Yale!F24+Providence!F24</f>
        <v>3</v>
      </c>
      <c r="G24" s="3">
        <f>'Umass Lowell'!G24+'Holy Cross'!G24+UMass!G24+Hartford!G24+Brown!G24+Boston!G24+Dartmouth!G24+Albany!G24+Cornell!G24+Penn!G24+Princeton!G24+Yale!G24+Providence!G24</f>
        <v>5</v>
      </c>
      <c r="H24" s="3">
        <f>'Umass Lowell'!H24+'Holy Cross'!H24+UMass!H24+Hartford!H24+Brown!H24+Boston!H24+Dartmouth!H24+Albany!H24+Cornell!H24+Penn!H24+Princeton!H24+Yale!H24+Providence!H24</f>
        <v>0</v>
      </c>
      <c r="I24" s="3">
        <f>'Umass Lowell'!I24+'Holy Cross'!I24+UMass!I24+Hartford!I24+Brown!I24+Boston!I24+Dartmouth!I24+Albany!I24+Cornell!I24+Penn!I24+Princeton!I24+Yale!I24+Providence!I24</f>
        <v>1</v>
      </c>
      <c r="J24" s="3">
        <f>'Umass Lowell'!J24+'Holy Cross'!J24+UMass!J24+Hartford!J24+Brown!J24+Boston!J24+Dartmouth!J24+Albany!J24+Cornell!J24+Penn!J24+Princeton!J24+Yale!J24+Providence!J24</f>
        <v>0</v>
      </c>
      <c r="K24" s="3">
        <f>'Umass Lowell'!K24+'Holy Cross'!K24+UMass!K24+Hartford!K24+Brown!K24+Boston!K24+Dartmouth!K24+Albany!K24+Cornell!K24+Penn!K24+Princeton!K24+Yale!K24+Providence!K24</f>
        <v>0</v>
      </c>
    </row>
    <row r="25" spans="1:11" ht="15.75" customHeight="1" x14ac:dyDescent="0.2">
      <c r="A25" s="2">
        <v>23</v>
      </c>
      <c r="B25" s="2" t="s">
        <v>36</v>
      </c>
      <c r="C25" s="3">
        <f>'Umass Lowell'!C25+'Holy Cross'!C25+UMass!C25+Hartford!C25+Brown!C25+Boston!C25+Dartmouth!C25+Albany!C25+Cornell!C25+Penn!C25+Princeton!C25+Yale!C25+Providence!C25</f>
        <v>0</v>
      </c>
      <c r="D25" s="3">
        <f>'Umass Lowell'!D25+'Holy Cross'!D25+UMass!D25+Hartford!D25+Brown!D25+Boston!D25+Dartmouth!D25+Albany!D25+Cornell!D25+Penn!D25+Princeton!D25+Yale!D25+Providence!D25</f>
        <v>4</v>
      </c>
      <c r="E25" s="3">
        <f>'Umass Lowell'!E25+'Holy Cross'!E25+UMass!E25+Hartford!E25+Brown!E25+Boston!E25+Dartmouth!E25+Albany!E25+Cornell!E25+Penn!E25+Princeton!E25+Yale!E25+Providence!E25</f>
        <v>0</v>
      </c>
      <c r="F25" s="3">
        <f>'Umass Lowell'!F25+'Holy Cross'!F25+UMass!F25+Hartford!F25+Brown!F25+Boston!F25+Dartmouth!F25+Albany!F25+Cornell!F25+Penn!F25+Princeton!F25+Yale!F25+Providence!F25</f>
        <v>0</v>
      </c>
      <c r="G25" s="3">
        <f>'Umass Lowell'!G25+'Holy Cross'!G25+UMass!G25+Hartford!G25+Brown!G25+Boston!G25+Dartmouth!G25+Albany!G25+Cornell!G25+Penn!G25+Princeton!G25+Yale!G25+Providence!G25</f>
        <v>0</v>
      </c>
      <c r="H25" s="3">
        <f>'Umass Lowell'!H25+'Holy Cross'!H25+UMass!H25+Hartford!H25+Brown!H25+Boston!H25+Dartmouth!H25+Albany!H25+Cornell!H25+Penn!H25+Princeton!H25+Yale!H25+Providence!H25</f>
        <v>0</v>
      </c>
      <c r="I25" s="3">
        <f>'Umass Lowell'!I25+'Holy Cross'!I25+UMass!I25+Hartford!I25+Brown!I25+Boston!I25+Dartmouth!I25+Albany!I25+Cornell!I25+Penn!I25+Princeton!I25+Yale!I25+Providence!I25</f>
        <v>0</v>
      </c>
      <c r="J25" s="3">
        <f>'Umass Lowell'!J25+'Holy Cross'!J25+UMass!J25+Hartford!J25+Brown!J25+Boston!J25+Dartmouth!J25+Albany!J25+Cornell!J25+Penn!J25+Princeton!J25+Yale!J25+Providence!J25</f>
        <v>0</v>
      </c>
      <c r="K25" s="3">
        <f>'Umass Lowell'!K25+'Holy Cross'!K25+UMass!K25+Hartford!K25+Brown!K25+Boston!K25+Dartmouth!K25+Albany!K25+Cornell!K25+Penn!K25+Princeton!K25+Yale!K25+Providence!K25</f>
        <v>0</v>
      </c>
    </row>
    <row r="26" spans="1:11" ht="15.75" customHeight="1" x14ac:dyDescent="0.2">
      <c r="A26" s="2">
        <v>24</v>
      </c>
      <c r="B26" s="2" t="s">
        <v>37</v>
      </c>
      <c r="C26" s="3">
        <f>'Umass Lowell'!C26+'Holy Cross'!C26+UMass!C26+Hartford!C26+Brown!C26+Boston!C26+Dartmouth!C26+Albany!C26+Cornell!C26+Penn!C26+Princeton!C26+Yale!C26+Providence!C26</f>
        <v>17</v>
      </c>
      <c r="D26" s="3">
        <f>'Umass Lowell'!D26+'Holy Cross'!D26+UMass!D26+Hartford!D26+Brown!D26+Boston!D26+Dartmouth!D26+Albany!D26+Cornell!D26+Penn!D26+Princeton!D26+Yale!D26+Providence!D26</f>
        <v>59</v>
      </c>
      <c r="E26" s="3">
        <f>'Umass Lowell'!E26+'Holy Cross'!E26+UMass!E26+Hartford!E26+Brown!E26+Boston!E26+Dartmouth!E26+Albany!E26+Cornell!E26+Penn!E26+Princeton!E26+Yale!E26+Providence!E26</f>
        <v>15</v>
      </c>
      <c r="F26" s="3">
        <f>'Umass Lowell'!F26+'Holy Cross'!F26+UMass!F26+Hartford!F26+Brown!F26+Boston!F26+Dartmouth!F26+Albany!F26+Cornell!F26+Penn!F26+Princeton!F26+Yale!F26+Providence!F26</f>
        <v>16</v>
      </c>
      <c r="G26" s="3">
        <f>'Umass Lowell'!G26+'Holy Cross'!G26+UMass!G26+Hartford!G26+Brown!G26+Boston!G26+Dartmouth!G26+Albany!G26+Cornell!G26+Penn!G26+Princeton!G26+Yale!G26+Providence!G26</f>
        <v>13</v>
      </c>
      <c r="H26" s="3">
        <f>'Umass Lowell'!H26+'Holy Cross'!H26+UMass!H26+Hartford!H26+Brown!H26+Boston!H26+Dartmouth!H26+Albany!H26+Cornell!H26+Penn!H26+Princeton!H26+Yale!H26+Providence!H26</f>
        <v>0</v>
      </c>
      <c r="I26" s="3">
        <f>'Umass Lowell'!I26+'Holy Cross'!I26+UMass!I26+Hartford!I26+Brown!I26+Boston!I26+Dartmouth!I26+Albany!I26+Cornell!I26+Penn!I26+Princeton!I26+Yale!I26+Providence!I26</f>
        <v>2</v>
      </c>
      <c r="J26" s="3">
        <f>'Umass Lowell'!J26+'Holy Cross'!J26+UMass!J26+Hartford!J26+Brown!J26+Boston!J26+Dartmouth!J26+Albany!J26+Cornell!J26+Penn!J26+Princeton!J26+Yale!J26+Providence!J26</f>
        <v>3</v>
      </c>
      <c r="K26" s="3">
        <f>'Umass Lowell'!K26+'Holy Cross'!K26+UMass!K26+Hartford!K26+Brown!K26+Boston!K26+Dartmouth!K26+Albany!K26+Cornell!K26+Penn!K26+Princeton!K26+Yale!K26+Providence!K26</f>
        <v>1</v>
      </c>
    </row>
    <row r="27" spans="1:11" ht="15.75" customHeight="1" x14ac:dyDescent="0.2">
      <c r="A27" s="2">
        <v>25</v>
      </c>
      <c r="B27" s="2" t="s">
        <v>38</v>
      </c>
      <c r="C27" s="3">
        <f>'Umass Lowell'!C27+'Holy Cross'!C27+UMass!C27+Hartford!C27+Brown!C27+Boston!C27+Dartmouth!C27+Albany!C27+Cornell!C27+Penn!C27+Princeton!C27+Yale!C27+Providence!C27</f>
        <v>0</v>
      </c>
      <c r="D27" s="3">
        <f>'Umass Lowell'!D27+'Holy Cross'!D27+UMass!D27+Hartford!D27+Brown!D27+Boston!D27+Dartmouth!D27+Albany!D27+Cornell!D27+Penn!D27+Princeton!D27+Yale!D27+Providence!D27</f>
        <v>0</v>
      </c>
      <c r="E27" s="3">
        <f>'Umass Lowell'!E27+'Holy Cross'!E27+UMass!E27+Hartford!E27+Brown!E27+Boston!E27+Dartmouth!E27+Albany!E27+Cornell!E27+Penn!E27+Princeton!E27+Yale!E27+Providence!E27</f>
        <v>0</v>
      </c>
      <c r="F27" s="3">
        <f>'Umass Lowell'!F27+'Holy Cross'!F27+UMass!F27+Hartford!F27+Brown!F27+Boston!F27+Dartmouth!F27+Albany!F27+Cornell!F27+Penn!F27+Princeton!F27+Yale!F27+Providence!F27</f>
        <v>0</v>
      </c>
      <c r="G27" s="3">
        <f>'Umass Lowell'!G27+'Holy Cross'!G27+UMass!G27+Hartford!G27+Brown!G27+Boston!G27+Dartmouth!G27+Albany!G27+Cornell!G27+Penn!G27+Princeton!G27+Yale!G27+Providence!G27</f>
        <v>0</v>
      </c>
      <c r="H27" s="3">
        <f>'Umass Lowell'!H27+'Holy Cross'!H27+UMass!H27+Hartford!H27+Brown!H27+Boston!H27+Dartmouth!H27+Albany!H27+Cornell!H27+Penn!H27+Princeton!H27+Yale!H27+Providence!H27</f>
        <v>0</v>
      </c>
      <c r="I27" s="3">
        <f>'Umass Lowell'!I27+'Holy Cross'!I27+UMass!I27+Hartford!I27+Brown!I27+Boston!I27+Dartmouth!I27+Albany!I27+Cornell!I27+Penn!I27+Princeton!I27+Yale!I27+Providence!I27</f>
        <v>1</v>
      </c>
      <c r="J27" s="3">
        <f>'Umass Lowell'!J27+'Holy Cross'!J27+UMass!J27+Hartford!J27+Brown!J27+Boston!J27+Dartmouth!J27+Albany!J27+Cornell!J27+Penn!J27+Princeton!J27+Yale!J27+Providence!J27</f>
        <v>0</v>
      </c>
      <c r="K27" s="3">
        <f>'Umass Lowell'!K27+'Holy Cross'!K27+UMass!K27+Hartford!K27+Brown!K27+Boston!K27+Dartmouth!K27+Albany!K27+Cornell!K27+Penn!K27+Princeton!K27+Yale!K27+Providence!K27</f>
        <v>0</v>
      </c>
    </row>
    <row r="28" spans="1:11" ht="15.75" customHeight="1" x14ac:dyDescent="0.2">
      <c r="A28" s="2">
        <v>26</v>
      </c>
      <c r="B28" s="2" t="s">
        <v>39</v>
      </c>
      <c r="C28" s="3">
        <f>'Umass Lowell'!C28+'Holy Cross'!C28+UMass!C28+Hartford!C28+Brown!C28+Boston!C28+Dartmouth!C28+Albany!C28+Cornell!C28+Penn!C28+Princeton!C28+Yale!C28+Providence!C28</f>
        <v>3</v>
      </c>
      <c r="D28" s="3">
        <f>'Umass Lowell'!D28+'Holy Cross'!D28+UMass!D28+Hartford!D28+Brown!D28+Boston!D28+Dartmouth!D28+Albany!D28+Cornell!D28+Penn!D28+Princeton!D28+Yale!D28+Providence!D28</f>
        <v>5</v>
      </c>
      <c r="E28" s="3">
        <f>'Umass Lowell'!E28+'Holy Cross'!E28+UMass!E28+Hartford!E28+Brown!E28+Boston!E28+Dartmouth!E28+Albany!E28+Cornell!E28+Penn!E28+Princeton!E28+Yale!E28+Providence!E28</f>
        <v>1</v>
      </c>
      <c r="F28" s="3">
        <f>'Umass Lowell'!F28+'Holy Cross'!F28+UMass!F28+Hartford!F28+Brown!F28+Boston!F28+Dartmouth!F28+Albany!F28+Cornell!F28+Penn!F28+Princeton!F28+Yale!F28+Providence!F28</f>
        <v>1</v>
      </c>
      <c r="G28" s="3">
        <f>'Umass Lowell'!G28+'Holy Cross'!G28+UMass!G28+Hartford!G28+Brown!G28+Boston!G28+Dartmouth!G28+Albany!G28+Cornell!G28+Penn!G28+Princeton!G28+Yale!G28+Providence!G28</f>
        <v>1</v>
      </c>
      <c r="H28" s="3">
        <f>'Umass Lowell'!H28+'Holy Cross'!H28+UMass!H28+Hartford!H28+Brown!H28+Boston!H28+Dartmouth!H28+Albany!H28+Cornell!H28+Penn!H28+Princeton!H28+Yale!H28+Providence!H28</f>
        <v>0</v>
      </c>
      <c r="I28" s="3">
        <f>'Umass Lowell'!I28+'Holy Cross'!I28+UMass!I28+Hartford!I28+Brown!I28+Boston!I28+Dartmouth!I28+Albany!I28+Cornell!I28+Penn!I28+Princeton!I28+Yale!I28+Providence!I28</f>
        <v>0</v>
      </c>
      <c r="J28" s="3">
        <f>'Umass Lowell'!J28+'Holy Cross'!J28+UMass!J28+Hartford!J28+Brown!J28+Boston!J28+Dartmouth!J28+Albany!J28+Cornell!J28+Penn!J28+Princeton!J28+Yale!J28+Providence!J28</f>
        <v>1</v>
      </c>
      <c r="K28" s="3">
        <f>'Umass Lowell'!K28+'Holy Cross'!K28+UMass!K28+Hartford!K28+Brown!K28+Boston!K28+Dartmouth!K28+Albany!K28+Cornell!K28+Penn!K28+Princeton!K28+Yale!K28+Providence!K28</f>
        <v>0</v>
      </c>
    </row>
    <row r="29" spans="1:11" ht="15.75" customHeight="1" x14ac:dyDescent="0.2">
      <c r="A29" s="2">
        <v>27</v>
      </c>
      <c r="B29" s="2" t="s">
        <v>40</v>
      </c>
      <c r="C29" s="3">
        <f>'Umass Lowell'!C29+'Holy Cross'!C29+UMass!C29+Hartford!C29+Brown!C29+Boston!C29+Dartmouth!C29+Albany!C29+Cornell!C29+Penn!C29+Princeton!C29+Yale!C29+Providence!C29</f>
        <v>11</v>
      </c>
      <c r="D29" s="3">
        <f>'Umass Lowell'!D29+'Holy Cross'!D29+UMass!D29+Hartford!D29+Brown!D29+Boston!D29+Dartmouth!D29+Albany!D29+Cornell!D29+Penn!D29+Princeton!D29+Yale!D29+Providence!D29</f>
        <v>0</v>
      </c>
      <c r="E29" s="3">
        <f>'Umass Lowell'!E29+'Holy Cross'!E29+UMass!E29+Hartford!E29+Brown!E29+Boston!E29+Dartmouth!E29+Albany!E29+Cornell!E29+Penn!E29+Princeton!E29+Yale!E29+Providence!E29</f>
        <v>0</v>
      </c>
      <c r="F29" s="3">
        <f>'Umass Lowell'!F29+'Holy Cross'!F29+UMass!F29+Hartford!F29+Brown!F29+Boston!F29+Dartmouth!F29+Albany!F29+Cornell!F29+Penn!F29+Princeton!F29+Yale!F29+Providence!F29</f>
        <v>0</v>
      </c>
      <c r="G29" s="3">
        <f>'Umass Lowell'!G29+'Holy Cross'!G29+UMass!G29+Hartford!G29+Brown!G29+Boston!G29+Dartmouth!G29+Albany!G29+Cornell!G29+Penn!G29+Princeton!G29+Yale!G29+Providence!G29</f>
        <v>2</v>
      </c>
      <c r="H29" s="3">
        <f>'Umass Lowell'!H29+'Holy Cross'!H29+UMass!H29+Hartford!H29+Brown!H29+Boston!H29+Dartmouth!H29+Albany!H29+Cornell!H29+Penn!H29+Princeton!H29+Yale!H29+Providence!H29</f>
        <v>3</v>
      </c>
      <c r="I29" s="3">
        <f>'Umass Lowell'!I29+'Holy Cross'!I29+UMass!I29+Hartford!I29+Brown!I29+Boston!I29+Dartmouth!I29+Albany!I29+Cornell!I29+Penn!I29+Princeton!I29+Yale!I29+Providence!I29</f>
        <v>0</v>
      </c>
      <c r="J29" s="3">
        <f>'Umass Lowell'!J29+'Holy Cross'!J29+UMass!J29+Hartford!J29+Brown!J29+Boston!J29+Dartmouth!J29+Albany!J29+Cornell!J29+Penn!J29+Princeton!J29+Yale!J29+Providence!J29</f>
        <v>3</v>
      </c>
      <c r="K29" s="3">
        <f>'Umass Lowell'!K29+'Holy Cross'!K29+UMass!K29+Hartford!K29+Brown!K29+Boston!K29+Dartmouth!K29+Albany!K29+Cornell!K29+Penn!K29+Princeton!K29+Yale!K29+Providence!K29</f>
        <v>4</v>
      </c>
    </row>
    <row r="30" spans="1:11" ht="15.75" customHeight="1" x14ac:dyDescent="0.2">
      <c r="A30" s="2">
        <v>28</v>
      </c>
      <c r="B30" s="2" t="s">
        <v>41</v>
      </c>
      <c r="C30" s="3">
        <f>'Umass Lowell'!C30+'Holy Cross'!C30+UMass!C30+Hartford!C30+Brown!C30+Boston!C30+Dartmouth!C30+Albany!C30+Cornell!C30+Penn!C30+Princeton!C30+Yale!C30+Providence!C30</f>
        <v>21</v>
      </c>
      <c r="D30" s="3">
        <f>'Umass Lowell'!D30+'Holy Cross'!D30+UMass!D30+Hartford!D30+Brown!D30+Boston!D30+Dartmouth!D30+Albany!D30+Cornell!D30+Penn!D30+Princeton!D30+Yale!D30+Providence!D30</f>
        <v>2</v>
      </c>
      <c r="E30" s="3">
        <f>'Umass Lowell'!E30+'Holy Cross'!E30+UMass!E30+Hartford!E30+Brown!E30+Boston!E30+Dartmouth!E30+Albany!E30+Cornell!E30+Penn!E30+Princeton!E30+Yale!E30+Providence!E30</f>
        <v>0</v>
      </c>
      <c r="F30" s="3">
        <f>'Umass Lowell'!F30+'Holy Cross'!F30+UMass!F30+Hartford!F30+Brown!F30+Boston!F30+Dartmouth!F30+Albany!F30+Cornell!F30+Penn!F30+Princeton!F30+Yale!F30+Providence!F30</f>
        <v>1</v>
      </c>
      <c r="G30" s="3">
        <f>'Umass Lowell'!G30+'Holy Cross'!G30+UMass!G30+Hartford!G30+Brown!G30+Boston!G30+Dartmouth!G30+Albany!G30+Cornell!G30+Penn!G30+Princeton!G30+Yale!G30+Providence!G30</f>
        <v>4</v>
      </c>
      <c r="H30" s="3">
        <f>'Umass Lowell'!H30+'Holy Cross'!H30+UMass!H30+Hartford!H30+Brown!H30+Boston!H30+Dartmouth!H30+Albany!H30+Cornell!H30+Penn!H30+Princeton!H30+Yale!H30+Providence!H30</f>
        <v>3</v>
      </c>
      <c r="I30" s="3">
        <f>'Umass Lowell'!I30+'Holy Cross'!I30+UMass!I30+Hartford!I30+Brown!I30+Boston!I30+Dartmouth!I30+Albany!I30+Cornell!I30+Penn!I30+Princeton!I30+Yale!I30+Providence!I30</f>
        <v>2</v>
      </c>
      <c r="J30" s="3">
        <f>'Umass Lowell'!J30+'Holy Cross'!J30+UMass!J30+Hartford!J30+Brown!J30+Boston!J30+Dartmouth!J30+Albany!J30+Cornell!J30+Penn!J30+Princeton!J30+Yale!J30+Providence!J30</f>
        <v>4</v>
      </c>
      <c r="K30" s="3">
        <f>'Umass Lowell'!K30+'Holy Cross'!K30+UMass!K30+Hartford!K30+Brown!K30+Boston!K30+Dartmouth!K30+Albany!K30+Cornell!K30+Penn!K30+Princeton!K30+Yale!K30+Providence!K30</f>
        <v>4</v>
      </c>
    </row>
    <row r="31" spans="1:11" ht="15.75" customHeight="1" x14ac:dyDescent="0.2">
      <c r="A31" s="2">
        <v>29</v>
      </c>
      <c r="B31" s="2" t="s">
        <v>42</v>
      </c>
      <c r="C31" s="3">
        <f>'Umass Lowell'!C31+'Holy Cross'!C31+UMass!C31+Hartford!C31+Brown!C31+Boston!C31+Dartmouth!C31+Albany!C31+Cornell!C31+Penn!C31+Princeton!C31+Yale!C31+Providence!C31</f>
        <v>55</v>
      </c>
      <c r="D31" s="3">
        <f>'Umass Lowell'!D31+'Holy Cross'!D31+UMass!D31+Hartford!D31+Brown!D31+Boston!D31+Dartmouth!D31+Albany!D31+Cornell!D31+Penn!D31+Princeton!D31+Yale!D31+Providence!D31</f>
        <v>4</v>
      </c>
      <c r="E31" s="3">
        <f>'Umass Lowell'!E31+'Holy Cross'!E31+UMass!E31+Hartford!E31+Brown!E31+Boston!E31+Dartmouth!E31+Albany!E31+Cornell!E31+Penn!E31+Princeton!E31+Yale!E31+Providence!E31</f>
        <v>0</v>
      </c>
      <c r="F31" s="3">
        <f>'Umass Lowell'!F31+'Holy Cross'!F31+UMass!F31+Hartford!F31+Brown!F31+Boston!F31+Dartmouth!F31+Albany!F31+Cornell!F31+Penn!F31+Princeton!F31+Yale!F31+Providence!F31</f>
        <v>1</v>
      </c>
      <c r="G31" s="3">
        <f>'Umass Lowell'!G31+'Holy Cross'!G31+UMass!G31+Hartford!G31+Brown!G31+Boston!G31+Dartmouth!G31+Albany!G31+Cornell!G31+Penn!G31+Princeton!G31+Yale!G31+Providence!G31</f>
        <v>3</v>
      </c>
      <c r="H31" s="3">
        <f>'Umass Lowell'!H31+'Holy Cross'!H31+UMass!H31+Hartford!H31+Brown!H31+Boston!H31+Dartmouth!H31+Albany!H31+Cornell!H31+Penn!H31+Princeton!H31+Yale!H31+Providence!H31</f>
        <v>0</v>
      </c>
      <c r="I31" s="3">
        <f>'Umass Lowell'!I31+'Holy Cross'!I31+UMass!I31+Hartford!I31+Brown!I31+Boston!I31+Dartmouth!I31+Albany!I31+Cornell!I31+Penn!I31+Princeton!I31+Yale!I31+Providence!I31</f>
        <v>5</v>
      </c>
      <c r="J31" s="3">
        <f>'Umass Lowell'!J31+'Holy Cross'!J31+UMass!J31+Hartford!J31+Brown!J31+Boston!J31+Dartmouth!J31+Albany!J31+Cornell!J31+Penn!J31+Princeton!J31+Yale!J31+Providence!J31</f>
        <v>0</v>
      </c>
      <c r="K31" s="3">
        <f>'Umass Lowell'!K31+'Holy Cross'!K31+UMass!K31+Hartford!K31+Brown!K31+Boston!K31+Dartmouth!K31+Albany!K31+Cornell!K31+Penn!K31+Princeton!K31+Yale!K31+Providence!K31</f>
        <v>18</v>
      </c>
    </row>
    <row r="32" spans="1:11" ht="15.75" customHeight="1" x14ac:dyDescent="0.2">
      <c r="A32" s="2">
        <v>30</v>
      </c>
      <c r="B32" s="2" t="s">
        <v>43</v>
      </c>
      <c r="C32" s="3">
        <f>'Umass Lowell'!C32+'Holy Cross'!C32+UMass!C32+Hartford!C32+Brown!C32+Boston!C32+Dartmouth!C32+Albany!C32+Cornell!C32+Penn!C32+Princeton!C32+Yale!C32+Providence!C32</f>
        <v>0</v>
      </c>
      <c r="D32" s="3">
        <f>'Umass Lowell'!D32+'Holy Cross'!D32+UMass!D32+Hartford!D32+Brown!D32+Boston!D32+Dartmouth!D32+Albany!D32+Cornell!D32+Penn!D32+Princeton!D32+Yale!D32+Providence!D32</f>
        <v>1</v>
      </c>
      <c r="E32" s="3">
        <f>'Umass Lowell'!E32+'Holy Cross'!E32+UMass!E32+Hartford!E32+Brown!E32+Boston!E32+Dartmouth!E32+Albany!E32+Cornell!E32+Penn!E32+Princeton!E32+Yale!E32+Providence!E32</f>
        <v>1</v>
      </c>
      <c r="F32" s="3">
        <f>'Umass Lowell'!F32+'Holy Cross'!F32+UMass!F32+Hartford!F32+Brown!F32+Boston!F32+Dartmouth!F32+Albany!F32+Cornell!F32+Penn!F32+Princeton!F32+Yale!F32+Providence!F32</f>
        <v>0</v>
      </c>
      <c r="G32" s="3">
        <f>'Umass Lowell'!G32+'Holy Cross'!G32+UMass!G32+Hartford!G32+Brown!G32+Boston!G32+Dartmouth!G32+Albany!G32+Cornell!G32+Penn!G32+Princeton!G32+Yale!G32+Providence!G32</f>
        <v>0</v>
      </c>
      <c r="H32" s="3">
        <f>'Umass Lowell'!H32+'Holy Cross'!H32+UMass!H32+Hartford!H32+Brown!H32+Boston!H32+Dartmouth!H32+Albany!H32+Cornell!H32+Penn!H32+Princeton!H32+Yale!H32+Providence!H32</f>
        <v>0</v>
      </c>
      <c r="I32" s="3">
        <f>'Umass Lowell'!I32+'Holy Cross'!I32+UMass!I32+Hartford!I32+Brown!I32+Boston!I32+Dartmouth!I32+Albany!I32+Cornell!I32+Penn!I32+Princeton!I32+Yale!I32+Providence!I32</f>
        <v>0</v>
      </c>
      <c r="J32" s="3">
        <f>'Umass Lowell'!J32+'Holy Cross'!J32+UMass!J32+Hartford!J32+Brown!J32+Boston!J32+Dartmouth!J32+Albany!J32+Cornell!J32+Penn!J32+Princeton!J32+Yale!J32+Providence!J32</f>
        <v>0</v>
      </c>
      <c r="K32" s="3">
        <f>'Umass Lowell'!K32+'Holy Cross'!K32+UMass!K32+Hartford!K32+Brown!K32+Boston!K32+Dartmouth!K32+Albany!K32+Cornell!K32+Penn!K32+Princeton!K32+Yale!K32+Providence!K32</f>
        <v>1</v>
      </c>
    </row>
    <row r="33" spans="1:11" ht="15.75" customHeight="1" x14ac:dyDescent="0.2">
      <c r="A33" s="2">
        <v>31</v>
      </c>
      <c r="B33" s="2" t="s">
        <v>44</v>
      </c>
      <c r="C33" s="3">
        <f>'Umass Lowell'!C33+'Holy Cross'!C33+UMass!C33+Hartford!C33+Brown!C33+Boston!C33+Dartmouth!C33+Albany!C33+Cornell!C33+Penn!C33+Princeton!C33+Yale!C33+Providence!C33</f>
        <v>0</v>
      </c>
      <c r="D33" s="3">
        <f>'Umass Lowell'!D33+'Holy Cross'!D33+UMass!D33+Hartford!D33+Brown!D33+Boston!D33+Dartmouth!D33+Albany!D33+Cornell!D33+Penn!D33+Princeton!D33+Yale!D33+Providence!D33</f>
        <v>0</v>
      </c>
      <c r="E33" s="3">
        <f>'Umass Lowell'!E33+'Holy Cross'!E33+UMass!E33+Hartford!E33+Brown!E33+Boston!E33+Dartmouth!E33+Albany!E33+Cornell!E33+Penn!E33+Princeton!E33+Yale!E33+Providence!E33</f>
        <v>0</v>
      </c>
      <c r="F33" s="3">
        <f>'Umass Lowell'!F33+'Holy Cross'!F33+UMass!F33+Hartford!F33+Brown!F33+Boston!F33+Dartmouth!F33+Albany!F33+Cornell!F33+Penn!F33+Princeton!F33+Yale!F33+Providence!F33</f>
        <v>0</v>
      </c>
      <c r="G33" s="3">
        <f>'Umass Lowell'!G33+'Holy Cross'!G33+UMass!G33+Hartford!G33+Brown!G33+Boston!G33+Dartmouth!G33+Albany!G33+Cornell!G33+Penn!G33+Princeton!G33+Yale!G33+Providence!G33</f>
        <v>0</v>
      </c>
      <c r="H33" s="3">
        <f>'Umass Lowell'!H33+'Holy Cross'!H33+UMass!H33+Hartford!H33+Brown!H33+Boston!H33+Dartmouth!H33+Albany!H33+Cornell!H33+Penn!H33+Princeton!H33+Yale!H33+Providence!H33</f>
        <v>0</v>
      </c>
      <c r="I33" s="3">
        <f>'Umass Lowell'!I33+'Holy Cross'!I33+UMass!I33+Hartford!I33+Brown!I33+Boston!I33+Dartmouth!I33+Albany!I33+Cornell!I33+Penn!I33+Princeton!I33+Yale!I33+Providence!I33</f>
        <v>0</v>
      </c>
      <c r="J33" s="3">
        <f>'Umass Lowell'!J33+'Holy Cross'!J33+UMass!J33+Hartford!J33+Brown!J33+Boston!J33+Dartmouth!J33+Albany!J33+Cornell!J33+Penn!J33+Princeton!J33+Yale!J33+Providence!J33</f>
        <v>0</v>
      </c>
      <c r="K33" s="3">
        <f>'Umass Lowell'!K33+'Holy Cross'!K33+UMass!K33+Hartford!K33+Brown!K33+Boston!K33+Dartmouth!K33+Albany!K33+Cornell!K33+Penn!K33+Princeton!K33+Yale!K33+Providence!K33</f>
        <v>0</v>
      </c>
    </row>
    <row r="34" spans="1:11" ht="15.75" customHeight="1" x14ac:dyDescent="0.2">
      <c r="A34" s="2">
        <v>32</v>
      </c>
      <c r="B34" s="2" t="s">
        <v>45</v>
      </c>
      <c r="C34" s="3">
        <f>'Umass Lowell'!C34+'Holy Cross'!C34+UMass!C34+Hartford!C34+Brown!C34+Boston!C34+Dartmouth!C34+Albany!C34+Cornell!C34+Penn!C34+Princeton!C34+Yale!C34+Providence!C34</f>
        <v>0</v>
      </c>
      <c r="D34" s="3">
        <f>'Umass Lowell'!D34+'Holy Cross'!D34+UMass!D34+Hartford!D34+Brown!D34+Boston!D34+Dartmouth!D34+Albany!D34+Cornell!D34+Penn!D34+Princeton!D34+Yale!D34+Providence!D34</f>
        <v>0</v>
      </c>
      <c r="E34" s="3">
        <f>'Umass Lowell'!E34+'Holy Cross'!E34+UMass!E34+Hartford!E34+Brown!E34+Boston!E34+Dartmouth!E34+Albany!E34+Cornell!E34+Penn!E34+Princeton!E34+Yale!E34+Providence!E34</f>
        <v>0</v>
      </c>
      <c r="F34" s="3">
        <f>'Umass Lowell'!F34+'Holy Cross'!F34+UMass!F34+Hartford!F34+Brown!F34+Boston!F34+Dartmouth!F34+Albany!F34+Cornell!F34+Penn!F34+Princeton!F34+Yale!F34+Providence!F34</f>
        <v>0</v>
      </c>
      <c r="G34" s="3">
        <f>'Umass Lowell'!G34+'Holy Cross'!G34+UMass!G34+Hartford!G34+Brown!G34+Boston!G34+Dartmouth!G34+Albany!G34+Cornell!G34+Penn!G34+Princeton!G34+Yale!G34+Providence!G34</f>
        <v>0</v>
      </c>
      <c r="H34" s="3">
        <f>'Umass Lowell'!H34+'Holy Cross'!H34+UMass!H34+Hartford!H34+Brown!H34+Boston!H34+Dartmouth!H34+Albany!H34+Cornell!H34+Penn!H34+Princeton!H34+Yale!H34+Providence!H34</f>
        <v>0</v>
      </c>
      <c r="I34" s="3">
        <f>'Umass Lowell'!I34+'Holy Cross'!I34+UMass!I34+Hartford!I34+Brown!I34+Boston!I34+Dartmouth!I34+Albany!I34+Cornell!I34+Penn!I34+Princeton!I34+Yale!I34+Providence!I34</f>
        <v>0</v>
      </c>
      <c r="J34" s="3">
        <f>'Umass Lowell'!J34+'Holy Cross'!J34+UMass!J34+Hartford!J34+Brown!J34+Boston!J34+Dartmouth!J34+Albany!J34+Cornell!J34+Penn!J34+Princeton!J34+Yale!J34+Providence!J34</f>
        <v>0</v>
      </c>
      <c r="K34" s="3">
        <f>'Umass Lowell'!K34+'Holy Cross'!K34+UMass!K34+Hartford!K34+Brown!K34+Boston!K34+Dartmouth!K34+Albany!K34+Cornell!K34+Penn!K34+Princeton!K34+Yale!K34+Providence!K34</f>
        <v>0</v>
      </c>
    </row>
    <row r="35" spans="1:11" ht="15.75" customHeight="1" x14ac:dyDescent="0.2">
      <c r="A35" s="2">
        <v>33</v>
      </c>
      <c r="B35" s="2" t="s">
        <v>46</v>
      </c>
      <c r="C35" s="3">
        <f>'Umass Lowell'!C35+'Holy Cross'!C35+UMass!C35+Hartford!C35+Brown!C35+Boston!C35+Dartmouth!C35+Albany!C35+Cornell!C35+Penn!C35+Princeton!C35+Yale!C35+Providence!C35</f>
        <v>3</v>
      </c>
      <c r="D35" s="3">
        <f>'Umass Lowell'!D35+'Holy Cross'!D35+UMass!D35+Hartford!D35+Brown!D35+Boston!D35+Dartmouth!D35+Albany!D35+Cornell!D35+Penn!D35+Princeton!D35+Yale!D35+Providence!D35</f>
        <v>0</v>
      </c>
      <c r="E35" s="3">
        <f>'Umass Lowell'!E35+'Holy Cross'!E35+UMass!E35+Hartford!E35+Brown!E35+Boston!E35+Dartmouth!E35+Albany!E35+Cornell!E35+Penn!E35+Princeton!E35+Yale!E35+Providence!E35</f>
        <v>0</v>
      </c>
      <c r="F35" s="3">
        <f>'Umass Lowell'!F35+'Holy Cross'!F35+UMass!F35+Hartford!F35+Brown!F35+Boston!F35+Dartmouth!F35+Albany!F35+Cornell!F35+Penn!F35+Princeton!F35+Yale!F35+Providence!F35</f>
        <v>0</v>
      </c>
      <c r="G35" s="3">
        <f>'Umass Lowell'!G35+'Holy Cross'!G35+UMass!G35+Hartford!G35+Brown!G35+Boston!G35+Dartmouth!G35+Albany!G35+Cornell!G35+Penn!G35+Princeton!G35+Yale!G35+Providence!G35</f>
        <v>3</v>
      </c>
      <c r="H35" s="3">
        <f>'Umass Lowell'!H35+'Holy Cross'!H35+UMass!H35+Hartford!H35+Brown!H35+Boston!H35+Dartmouth!H35+Albany!H35+Cornell!H35+Penn!H35+Princeton!H35+Yale!H35+Providence!H35</f>
        <v>1</v>
      </c>
      <c r="I35" s="3">
        <f>'Umass Lowell'!I35+'Holy Cross'!I35+UMass!I35+Hartford!I35+Brown!I35+Boston!I35+Dartmouth!I35+Albany!I35+Cornell!I35+Penn!I35+Princeton!I35+Yale!I35+Providence!I35</f>
        <v>0</v>
      </c>
      <c r="J35" s="3">
        <f>'Umass Lowell'!J35+'Holy Cross'!J35+UMass!J35+Hartford!J35+Brown!J35+Boston!J35+Dartmouth!J35+Albany!J35+Cornell!J35+Penn!J35+Princeton!J35+Yale!J35+Providence!J35</f>
        <v>1</v>
      </c>
      <c r="K35" s="3">
        <f>'Umass Lowell'!K35+'Holy Cross'!K35+UMass!K35+Hartford!K35+Brown!K35+Boston!K35+Dartmouth!K35+Albany!K35+Cornell!K35+Penn!K35+Princeton!K35+Yale!K35+Providence!K35</f>
        <v>2</v>
      </c>
    </row>
    <row r="36" spans="1:11" ht="15.75" customHeight="1" x14ac:dyDescent="0.2">
      <c r="A36" s="2">
        <v>35</v>
      </c>
      <c r="B36" s="2" t="s">
        <v>26</v>
      </c>
      <c r="C36" s="3">
        <f>'Umass Lowell'!C36+'Holy Cross'!C36+UMass!C36+Hartford!C36+Brown!C36+Boston!C36+Dartmouth!C36+Albany!C36+Cornell!C36+Penn!C36+Princeton!C36+Yale!C36+Providence!C36</f>
        <v>6</v>
      </c>
      <c r="D36" s="3">
        <f>'Umass Lowell'!D36+'Holy Cross'!D36+UMass!D36+Hartford!D36+Brown!D36+Boston!D36+Dartmouth!D36+Albany!D36+Cornell!D36+Penn!D36+Princeton!D36+Yale!D36+Providence!D36</f>
        <v>14</v>
      </c>
      <c r="E36" s="3">
        <f>'Umass Lowell'!E36+'Holy Cross'!E36+UMass!E36+Hartford!E36+Brown!E36+Boston!E36+Dartmouth!E36+Albany!E36+Cornell!E36+Penn!E36+Princeton!E36+Yale!E36+Providence!E36</f>
        <v>7</v>
      </c>
      <c r="F36" s="3">
        <f>'Umass Lowell'!F36+'Holy Cross'!F36+UMass!F36+Hartford!F36+Brown!F36+Boston!F36+Dartmouth!F36+Albany!F36+Cornell!F36+Penn!F36+Princeton!F36+Yale!F36+Providence!F36</f>
        <v>5</v>
      </c>
      <c r="G36" s="3">
        <f>'Umass Lowell'!G36+'Holy Cross'!G36+UMass!G36+Hartford!G36+Brown!G36+Boston!G36+Dartmouth!G36+Albany!G36+Cornell!G36+Penn!G36+Princeton!G36+Yale!G36+Providence!G36</f>
        <v>9</v>
      </c>
      <c r="H36" s="3">
        <f>'Umass Lowell'!H36+'Holy Cross'!H36+UMass!H36+Hartford!H36+Brown!H36+Boston!H36+Dartmouth!H36+Albany!H36+Cornell!H36+Penn!H36+Princeton!H36+Yale!H36+Providence!H36</f>
        <v>0</v>
      </c>
      <c r="I36" s="3">
        <f>'Umass Lowell'!I36+'Holy Cross'!I36+UMass!I36+Hartford!I36+Brown!I36+Boston!I36+Dartmouth!I36+Albany!I36+Cornell!I36+Penn!I36+Princeton!I36+Yale!I36+Providence!I36</f>
        <v>1</v>
      </c>
      <c r="J36" s="3">
        <f>'Umass Lowell'!J36+'Holy Cross'!J36+UMass!J36+Hartford!J36+Brown!J36+Boston!J36+Dartmouth!J36+Albany!J36+Cornell!J36+Penn!J36+Princeton!J36+Yale!J36+Providence!J36</f>
        <v>0</v>
      </c>
      <c r="K36" s="3">
        <f>'Umass Lowell'!K36+'Holy Cross'!K36+UMass!K36+Hartford!K36+Brown!K36+Boston!K36+Dartmouth!K36+Albany!K36+Cornell!K36+Penn!K36+Princeton!K36+Yale!K36+Providence!K36</f>
        <v>1</v>
      </c>
    </row>
    <row r="37" spans="1:11" ht="15.75" customHeight="1" x14ac:dyDescent="0.2">
      <c r="A37" s="2">
        <v>36</v>
      </c>
      <c r="B37" s="2" t="s">
        <v>47</v>
      </c>
      <c r="C37" s="3">
        <f>'Umass Lowell'!C37+'Holy Cross'!C37+UMass!C37+Hartford!C37+Brown!C37+Boston!C37+Dartmouth!C37+Albany!C37+Cornell!C37+Penn!C37+Princeton!C37+Yale!C37+Providence!C37</f>
        <v>0</v>
      </c>
      <c r="D37" s="3">
        <f>'Umass Lowell'!D37+'Holy Cross'!D37+UMass!D37+Hartford!D37+Brown!D37+Boston!D37+Dartmouth!D37+Albany!D37+Cornell!D37+Penn!D37+Princeton!D37+Yale!D37+Providence!D37</f>
        <v>0</v>
      </c>
      <c r="E37" s="3">
        <f>'Umass Lowell'!E37+'Holy Cross'!E37+UMass!E37+Hartford!E37+Brown!E37+Boston!E37+Dartmouth!E37+Albany!E37+Cornell!E37+Penn!E37+Princeton!E37+Yale!E37+Providence!E37</f>
        <v>0</v>
      </c>
      <c r="F37" s="3">
        <f>'Umass Lowell'!F37+'Holy Cross'!F37+UMass!F37+Hartford!F37+Brown!F37+Boston!F37+Dartmouth!F37+Albany!F37+Cornell!F37+Penn!F37+Princeton!F37+Yale!F37+Providence!F37</f>
        <v>0</v>
      </c>
      <c r="G37" s="3">
        <f>'Umass Lowell'!G37+'Holy Cross'!G37+UMass!G37+Hartford!G37+Brown!G37+Boston!G37+Dartmouth!G37+Albany!G37+Cornell!G37+Penn!G37+Princeton!G37+Yale!G37+Providence!G37</f>
        <v>0</v>
      </c>
      <c r="H37" s="3">
        <f>'Umass Lowell'!H37+'Holy Cross'!H37+UMass!H37+Hartford!H37+Brown!H37+Boston!H37+Dartmouth!H37+Albany!H37+Cornell!H37+Penn!H37+Princeton!H37+Yale!H37+Providence!H37</f>
        <v>0</v>
      </c>
      <c r="I37" s="3">
        <f>'Umass Lowell'!I37+'Holy Cross'!I37+UMass!I37+Hartford!I37+Brown!I37+Boston!I37+Dartmouth!I37+Albany!I37+Cornell!I37+Penn!I37+Princeton!I37+Yale!I37+Providence!I37</f>
        <v>0</v>
      </c>
      <c r="J37" s="3">
        <f>'Umass Lowell'!J37+'Holy Cross'!J37+UMass!J37+Hartford!J37+Brown!J37+Boston!J37+Dartmouth!J37+Albany!J37+Cornell!J37+Penn!J37+Princeton!J37+Yale!J37+Providence!J37</f>
        <v>0</v>
      </c>
      <c r="K37" s="3">
        <f>'Umass Lowell'!K37+'Holy Cross'!K37+UMass!K37+Hartford!K37+Brown!K37+Boston!K37+Dartmouth!K37+Albany!K37+Cornell!K37+Penn!K37+Princeton!K37+Yale!K37+Providence!K37</f>
        <v>1</v>
      </c>
    </row>
    <row r="38" spans="1:11" ht="15.75" customHeight="1" x14ac:dyDescent="0.2">
      <c r="A38" s="2">
        <v>37</v>
      </c>
      <c r="B38" s="2" t="s">
        <v>48</v>
      </c>
      <c r="C38" s="3">
        <f>'Umass Lowell'!C38+'Holy Cross'!C38+UMass!C38+Hartford!C38+Brown!C38+Boston!C38+Dartmouth!C38+Albany!C38+Cornell!C38+Penn!C38+Princeton!C38+Yale!C38+Providence!C38</f>
        <v>0</v>
      </c>
      <c r="D38" s="3">
        <f>'Umass Lowell'!D38+'Holy Cross'!D38+UMass!D38+Hartford!D38+Brown!D38+Boston!D38+Dartmouth!D38+Albany!D38+Cornell!D38+Penn!D38+Princeton!D38+Yale!D38+Providence!D38</f>
        <v>0</v>
      </c>
      <c r="E38" s="3">
        <f>'Umass Lowell'!E38+'Holy Cross'!E38+UMass!E38+Hartford!E38+Brown!E38+Boston!E38+Dartmouth!E38+Albany!E38+Cornell!E38+Penn!E38+Princeton!E38+Yale!E38+Providence!E38</f>
        <v>0</v>
      </c>
      <c r="F38" s="3">
        <f>'Umass Lowell'!F38+'Holy Cross'!F38+UMass!F38+Hartford!F38+Brown!F38+Boston!F38+Dartmouth!F38+Albany!F38+Cornell!F38+Penn!F38+Princeton!F38+Yale!F38+Providence!F38</f>
        <v>0</v>
      </c>
      <c r="G38" s="3">
        <f>'Umass Lowell'!G38+'Holy Cross'!G38+UMass!G38+Hartford!G38+Brown!G38+Boston!G38+Dartmouth!G38+Albany!G38+Cornell!G38+Penn!G38+Princeton!G38+Yale!G38+Providence!G38</f>
        <v>0</v>
      </c>
      <c r="H38" s="3">
        <f>'Umass Lowell'!H38+'Holy Cross'!H38+UMass!H38+Hartford!H38+Brown!H38+Boston!H38+Dartmouth!H38+Albany!H38+Cornell!H38+Penn!H38+Princeton!H38+Yale!H38+Providence!H38</f>
        <v>0</v>
      </c>
      <c r="I38" s="3">
        <f>'Umass Lowell'!I38+'Holy Cross'!I38+UMass!I38+Hartford!I38+Brown!I38+Boston!I38+Dartmouth!I38+Albany!I38+Cornell!I38+Penn!I38+Princeton!I38+Yale!I38+Providence!I38</f>
        <v>0</v>
      </c>
      <c r="J38" s="3">
        <f>'Umass Lowell'!J38+'Holy Cross'!J38+UMass!J38+Hartford!J38+Brown!J38+Boston!J38+Dartmouth!J38+Albany!J38+Cornell!J38+Penn!J38+Princeton!J38+Yale!J38+Providence!J38</f>
        <v>0</v>
      </c>
      <c r="K38" s="3">
        <f>'Umass Lowell'!K38+'Holy Cross'!K38+UMass!K38+Hartford!K38+Brown!K38+Boston!K38+Dartmouth!K38+Albany!K38+Cornell!K38+Penn!K38+Princeton!K38+Yale!K38+Providence!K38</f>
        <v>0</v>
      </c>
    </row>
    <row r="39" spans="1:11" ht="15.75" customHeight="1" x14ac:dyDescent="0.2">
      <c r="A39" s="2">
        <v>38</v>
      </c>
      <c r="B39" s="2" t="s">
        <v>49</v>
      </c>
      <c r="C39" s="3">
        <f>'Umass Lowell'!C39+'Holy Cross'!C39+UMass!C39+Hartford!C39+Brown!C39+Boston!C39+Dartmouth!C39+Albany!C39+Cornell!C39+Penn!C39+Princeton!C39+Yale!C39+Providence!C39</f>
        <v>0</v>
      </c>
      <c r="D39" s="3">
        <f>'Umass Lowell'!D39+'Holy Cross'!D39+UMass!D39+Hartford!D39+Brown!D39+Boston!D39+Dartmouth!D39+Albany!D39+Cornell!D39+Penn!D39+Princeton!D39+Yale!D39+Providence!D39</f>
        <v>0</v>
      </c>
      <c r="E39" s="3">
        <f>'Umass Lowell'!E39+'Holy Cross'!E39+UMass!E39+Hartford!E39+Brown!E39+Boston!E39+Dartmouth!E39+Albany!E39+Cornell!E39+Penn!E39+Princeton!E39+Yale!E39+Providence!E39</f>
        <v>0</v>
      </c>
      <c r="F39" s="3">
        <f>'Umass Lowell'!F39+'Holy Cross'!F39+UMass!F39+Hartford!F39+Brown!F39+Boston!F39+Dartmouth!F39+Albany!F39+Cornell!F39+Penn!F39+Princeton!F39+Yale!F39+Providence!F39</f>
        <v>0</v>
      </c>
      <c r="G39" s="3">
        <f>'Umass Lowell'!G39+'Holy Cross'!G39+UMass!G39+Hartford!G39+Brown!G39+Boston!G39+Dartmouth!G39+Albany!G39+Cornell!G39+Penn!G39+Princeton!G39+Yale!G39+Providence!G39</f>
        <v>0</v>
      </c>
      <c r="H39" s="3">
        <f>'Umass Lowell'!H39+'Holy Cross'!H39+UMass!H39+Hartford!H39+Brown!H39+Boston!H39+Dartmouth!H39+Albany!H39+Cornell!H39+Penn!H39+Princeton!H39+Yale!H39+Providence!H39</f>
        <v>0</v>
      </c>
      <c r="I39" s="3">
        <f>'Umass Lowell'!I39+'Holy Cross'!I39+UMass!I39+Hartford!I39+Brown!I39+Boston!I39+Dartmouth!I39+Albany!I39+Cornell!I39+Penn!I39+Princeton!I39+Yale!I39+Providence!I39</f>
        <v>0</v>
      </c>
      <c r="J39" s="3">
        <f>'Umass Lowell'!J39+'Holy Cross'!J39+UMass!J39+Hartford!J39+Brown!J39+Boston!J39+Dartmouth!J39+Albany!J39+Cornell!J39+Penn!J39+Princeton!J39+Yale!J39+Providence!J39</f>
        <v>0</v>
      </c>
      <c r="K39" s="3">
        <f>'Umass Lowell'!K39+'Holy Cross'!K39+UMass!K39+Hartford!K39+Brown!K39+Boston!K39+Dartmouth!K39+Albany!K39+Cornell!K39+Penn!K39+Princeton!K39+Yale!K39+Providence!K39</f>
        <v>0</v>
      </c>
    </row>
    <row r="40" spans="1:11" ht="15.75" customHeight="1" x14ac:dyDescent="0.2">
      <c r="A40" s="2">
        <v>40</v>
      </c>
      <c r="B40" s="2" t="s">
        <v>50</v>
      </c>
      <c r="C40" s="3">
        <f>'Umass Lowell'!C40+'Holy Cross'!C40+UMass!C40+Hartford!C40+Brown!C40+Boston!C40+Dartmouth!C40+Albany!C40+Cornell!C40+Penn!C40+Princeton!C40+Yale!C40+Providence!C40</f>
        <v>0</v>
      </c>
      <c r="D40" s="3">
        <f>'Umass Lowell'!D40+'Holy Cross'!D40+UMass!D40+Hartford!D40+Brown!D40+Boston!D40+Dartmouth!D40+Albany!D40+Cornell!D40+Penn!D40+Princeton!D40+Yale!D40+Providence!D40</f>
        <v>0</v>
      </c>
      <c r="E40" s="3">
        <f>'Umass Lowell'!E40+'Holy Cross'!E40+UMass!E40+Hartford!E40+Brown!E40+Boston!E40+Dartmouth!E40+Albany!E40+Cornell!E40+Penn!E40+Princeton!E40+Yale!E40+Providence!E40</f>
        <v>0</v>
      </c>
      <c r="F40" s="3">
        <f>'Umass Lowell'!F40+'Holy Cross'!F40+UMass!F40+Hartford!F40+Brown!F40+Boston!F40+Dartmouth!F40+Albany!F40+Cornell!F40+Penn!F40+Princeton!F40+Yale!F40+Providence!F40</f>
        <v>0</v>
      </c>
      <c r="G40" s="3">
        <f>'Umass Lowell'!G40+'Holy Cross'!G40+UMass!G40+Hartford!G40+Brown!G40+Boston!G40+Dartmouth!G40+Albany!G40+Cornell!G40+Penn!G40+Princeton!G40+Yale!G40+Providence!G40</f>
        <v>0</v>
      </c>
      <c r="H40" s="3">
        <f>'Umass Lowell'!H40+'Holy Cross'!H40+UMass!H40+Hartford!H40+Brown!H40+Boston!H40+Dartmouth!H40+Albany!H40+Cornell!H40+Penn!H40+Princeton!H40+Yale!H40+Providence!H40</f>
        <v>0</v>
      </c>
      <c r="I40" s="3">
        <f>'Umass Lowell'!I40+'Holy Cross'!I40+UMass!I40+Hartford!I40+Brown!I40+Boston!I40+Dartmouth!I40+Albany!I40+Cornell!I40+Penn!I40+Princeton!I40+Yale!I40+Providence!I40</f>
        <v>0</v>
      </c>
      <c r="J40" s="3">
        <f>'Umass Lowell'!J40+'Holy Cross'!J40+UMass!J40+Hartford!J40+Brown!J40+Boston!J40+Dartmouth!J40+Albany!J40+Cornell!J40+Penn!J40+Princeton!J40+Yale!J40+Providence!J40</f>
        <v>0</v>
      </c>
      <c r="K40" s="3">
        <f>'Umass Lowell'!K40+'Holy Cross'!K40+UMass!K40+Hartford!K40+Brown!K40+Boston!K40+Dartmouth!K40+Albany!K40+Cornell!K40+Penn!K40+Princeton!K40+Yale!K40+Providence!K40</f>
        <v>0</v>
      </c>
    </row>
    <row r="41" spans="1:11" ht="15.75" customHeight="1" x14ac:dyDescent="0.2">
      <c r="A41" s="2">
        <v>41</v>
      </c>
      <c r="B41" s="2" t="s">
        <v>51</v>
      </c>
      <c r="C41" s="3">
        <f>'Umass Lowell'!C41+'Holy Cross'!C41+UMass!C41+Hartford!C41+Brown!C41+Boston!C41+Dartmouth!C41+Albany!C41+Cornell!C41+Penn!C41+Princeton!C41+Yale!C41+Providence!C41</f>
        <v>7</v>
      </c>
      <c r="D41" s="3">
        <f>'Umass Lowell'!D41+'Holy Cross'!D41+UMass!D41+Hartford!D41+Brown!D41+Boston!D41+Dartmouth!D41+Albany!D41+Cornell!D41+Penn!D41+Princeton!D41+Yale!D41+Providence!D41</f>
        <v>20</v>
      </c>
      <c r="E41" s="3">
        <f>'Umass Lowell'!E41+'Holy Cross'!E41+UMass!E41+Hartford!E41+Brown!E41+Boston!E41+Dartmouth!E41+Albany!E41+Cornell!E41+Penn!E41+Princeton!E41+Yale!E41+Providence!E41</f>
        <v>10</v>
      </c>
      <c r="F41" s="3">
        <f>'Umass Lowell'!F41+'Holy Cross'!F41+UMass!F41+Hartford!F41+Brown!F41+Boston!F41+Dartmouth!F41+Albany!F41+Cornell!F41+Penn!F41+Princeton!F41+Yale!F41+Providence!F41</f>
        <v>7</v>
      </c>
      <c r="G41" s="3">
        <f>'Umass Lowell'!G41+'Holy Cross'!G41+UMass!G41+Hartford!G41+Brown!G41+Boston!G41+Dartmouth!G41+Albany!G41+Cornell!G41+Penn!G41+Princeton!G41+Yale!G41+Providence!G41</f>
        <v>10</v>
      </c>
      <c r="H41" s="3">
        <f>'Umass Lowell'!H41+'Holy Cross'!H41+UMass!H41+Hartford!H41+Brown!H41+Boston!H41+Dartmouth!H41+Albany!H41+Cornell!H41+Penn!H41+Princeton!H41+Yale!H41+Providence!H41</f>
        <v>0</v>
      </c>
      <c r="I41" s="3">
        <f>'Umass Lowell'!I41+'Holy Cross'!I41+UMass!I41+Hartford!I41+Brown!I41+Boston!I41+Dartmouth!I41+Albany!I41+Cornell!I41+Penn!I41+Princeton!I41+Yale!I41+Providence!I41</f>
        <v>2</v>
      </c>
      <c r="J41" s="3">
        <f>'Umass Lowell'!J41+'Holy Cross'!J41+UMass!J41+Hartford!J41+Brown!J41+Boston!J41+Dartmouth!J41+Albany!J41+Cornell!J41+Penn!J41+Princeton!J41+Yale!J41+Providence!J41</f>
        <v>2</v>
      </c>
      <c r="K41" s="3">
        <f>'Umass Lowell'!K41+'Holy Cross'!K41+UMass!K41+Hartford!K41+Brown!K41+Boston!K41+Dartmouth!K41+Albany!K41+Cornell!K41+Penn!K41+Princeton!K41+Yale!K41+Providence!K41</f>
        <v>0</v>
      </c>
    </row>
    <row r="42" spans="1:11" ht="15.75" customHeight="1" x14ac:dyDescent="0.2">
      <c r="A42" s="2">
        <v>42</v>
      </c>
      <c r="B42" s="2" t="s">
        <v>52</v>
      </c>
      <c r="C42" s="3">
        <f>'Umass Lowell'!C42+'Holy Cross'!C42+UMass!C42+Hartford!C42+Brown!C42+Boston!C42+Dartmouth!C42+Albany!C42+Cornell!C42+Penn!C42+Princeton!C42+Yale!C42+Providence!C42</f>
        <v>0</v>
      </c>
      <c r="D42" s="3">
        <f>'Umass Lowell'!D42+'Holy Cross'!D42+UMass!D42+Hartford!D42+Brown!D42+Boston!D42+Dartmouth!D42+Albany!D42+Cornell!D42+Penn!D42+Princeton!D42+Yale!D42+Providence!D42</f>
        <v>0</v>
      </c>
      <c r="E42" s="3">
        <f>'Umass Lowell'!E42+'Holy Cross'!E42+UMass!E42+Hartford!E42+Brown!E42+Boston!E42+Dartmouth!E42+Albany!E42+Cornell!E42+Penn!E42+Princeton!E42+Yale!E42+Providence!E42</f>
        <v>0</v>
      </c>
      <c r="F42" s="3">
        <f>'Umass Lowell'!F42+'Holy Cross'!F42+UMass!F42+Hartford!F42+Brown!F42+Boston!F42+Dartmouth!F42+Albany!F42+Cornell!F42+Penn!F42+Princeton!F42+Yale!F42+Providence!F42</f>
        <v>0</v>
      </c>
      <c r="G42" s="3">
        <f>'Umass Lowell'!G42+'Holy Cross'!G42+UMass!G42+Hartford!G42+Brown!G42+Boston!G42+Dartmouth!G42+Albany!G42+Cornell!G42+Penn!G42+Princeton!G42+Yale!G42+Providence!G42</f>
        <v>3</v>
      </c>
      <c r="H42" s="3">
        <f>'Umass Lowell'!H42+'Holy Cross'!H42+UMass!H42+Hartford!H42+Brown!H42+Boston!H42+Dartmouth!H42+Albany!H42+Cornell!H42+Penn!H42+Princeton!H42+Yale!H42+Providence!H42</f>
        <v>0</v>
      </c>
      <c r="I42" s="3">
        <f>'Umass Lowell'!I42+'Holy Cross'!I42+UMass!I42+Hartford!I42+Brown!I42+Boston!I42+Dartmouth!I42+Albany!I42+Cornell!I42+Penn!I42+Princeton!I42+Yale!I42+Providence!I42</f>
        <v>0</v>
      </c>
      <c r="J42" s="3">
        <f>'Umass Lowell'!J42+'Holy Cross'!J42+UMass!J42+Hartford!J42+Brown!J42+Boston!J42+Dartmouth!J42+Albany!J42+Cornell!J42+Penn!J42+Princeton!J42+Yale!J42+Providence!J42</f>
        <v>0</v>
      </c>
      <c r="K42" s="3">
        <f>'Umass Lowell'!K42+'Holy Cross'!K42+UMass!K42+Hartford!K42+Brown!K42+Boston!K42+Dartmouth!K42+Albany!K42+Cornell!K42+Penn!K42+Princeton!K42+Yale!K42+Providence!K42</f>
        <v>1</v>
      </c>
    </row>
    <row r="43" spans="1:11" ht="15.75" customHeight="1" x14ac:dyDescent="0.2">
      <c r="A43" s="2">
        <v>43</v>
      </c>
      <c r="B43" s="2" t="s">
        <v>53</v>
      </c>
      <c r="C43" s="3">
        <f>'Umass Lowell'!C43+'Holy Cross'!C43+UMass!C43+Hartford!C43+Brown!C43+Boston!C43+Dartmouth!C43+Albany!C43+Cornell!C43+Penn!C43+Princeton!C43+Yale!C43+Providence!C43</f>
        <v>0</v>
      </c>
      <c r="D43" s="3">
        <f>'Umass Lowell'!D43+'Holy Cross'!D43+UMass!D43+Hartford!D43+Brown!D43+Boston!D43+Dartmouth!D43+Albany!D43+Cornell!D43+Penn!D43+Princeton!D43+Yale!D43+Providence!D43</f>
        <v>0</v>
      </c>
      <c r="E43" s="3">
        <f>'Umass Lowell'!E43+'Holy Cross'!E43+UMass!E43+Hartford!E43+Brown!E43+Boston!E43+Dartmouth!E43+Albany!E43+Cornell!E43+Penn!E43+Princeton!E43+Yale!E43+Providence!E43</f>
        <v>0</v>
      </c>
      <c r="F43" s="3">
        <f>'Umass Lowell'!F43+'Holy Cross'!F43+UMass!F43+Hartford!F43+Brown!F43+Boston!F43+Dartmouth!F43+Albany!F43+Cornell!F43+Penn!F43+Princeton!F43+Yale!F43+Providence!F43</f>
        <v>0</v>
      </c>
      <c r="G43" s="3">
        <f>'Umass Lowell'!G43+'Holy Cross'!G43+UMass!G43+Hartford!G43+Brown!G43+Boston!G43+Dartmouth!G43+Albany!G43+Cornell!G43+Penn!G43+Princeton!G43+Yale!G43+Providence!G43</f>
        <v>0</v>
      </c>
      <c r="H43" s="3">
        <f>'Umass Lowell'!H43+'Holy Cross'!H43+UMass!H43+Hartford!H43+Brown!H43+Boston!H43+Dartmouth!H43+Albany!H43+Cornell!H43+Penn!H43+Princeton!H43+Yale!H43+Providence!H43</f>
        <v>0</v>
      </c>
      <c r="I43" s="3">
        <f>'Umass Lowell'!I43+'Holy Cross'!I43+UMass!I43+Hartford!I43+Brown!I43+Boston!I43+Dartmouth!I43+Albany!I43+Cornell!I43+Penn!I43+Princeton!I43+Yale!I43+Providence!I43</f>
        <v>0</v>
      </c>
      <c r="J43" s="3">
        <f>'Umass Lowell'!J43+'Holy Cross'!J43+UMass!J43+Hartford!J43+Brown!J43+Boston!J43+Dartmouth!J43+Albany!J43+Cornell!J43+Penn!J43+Princeton!J43+Yale!J43+Providence!J43</f>
        <v>0</v>
      </c>
      <c r="K43" s="3">
        <f>'Umass Lowell'!K43+'Holy Cross'!K43+UMass!K43+Hartford!K43+Brown!K43+Boston!K43+Dartmouth!K43+Albany!K43+Cornell!K43+Penn!K43+Princeton!K43+Yale!K43+Providence!K43</f>
        <v>0</v>
      </c>
    </row>
    <row r="44" spans="1:11" ht="15.75" customHeight="1" x14ac:dyDescent="0.2">
      <c r="A44" s="2">
        <v>44</v>
      </c>
      <c r="B44" s="2" t="s">
        <v>54</v>
      </c>
      <c r="C44" s="3">
        <f>'Umass Lowell'!C44+'Holy Cross'!C44+UMass!C44+Hartford!C44+Brown!C44+Boston!C44+Dartmouth!C44+Albany!C44+Cornell!C44+Penn!C44+Princeton!C44+Yale!C44+Providence!C44</f>
        <v>0</v>
      </c>
      <c r="D44" s="3">
        <f>'Umass Lowell'!D44+'Holy Cross'!D44+UMass!D44+Hartford!D44+Brown!D44+Boston!D44+Dartmouth!D44+Albany!D44+Cornell!D44+Penn!D44+Princeton!D44+Yale!D44+Providence!D44</f>
        <v>0</v>
      </c>
      <c r="E44" s="3">
        <f>'Umass Lowell'!E44+'Holy Cross'!E44+UMass!E44+Hartford!E44+Brown!E44+Boston!E44+Dartmouth!E44+Albany!E44+Cornell!E44+Penn!E44+Princeton!E44+Yale!E44+Providence!E44</f>
        <v>1</v>
      </c>
      <c r="F44" s="3">
        <f>'Umass Lowell'!F44+'Holy Cross'!F44+UMass!F44+Hartford!F44+Brown!F44+Boston!F44+Dartmouth!F44+Albany!F44+Cornell!F44+Penn!F44+Princeton!F44+Yale!F44+Providence!F44</f>
        <v>0</v>
      </c>
      <c r="G44" s="3">
        <f>'Umass Lowell'!G44+'Holy Cross'!G44+UMass!G44+Hartford!G44+Brown!G44+Boston!G44+Dartmouth!G44+Albany!G44+Cornell!G44+Penn!G44+Princeton!G44+Yale!G44+Providence!G44</f>
        <v>1</v>
      </c>
      <c r="H44" s="3">
        <f>'Umass Lowell'!H44+'Holy Cross'!H44+UMass!H44+Hartford!H44+Brown!H44+Boston!H44+Dartmouth!H44+Albany!H44+Cornell!H44+Penn!H44+Princeton!H44+Yale!H44+Providence!H44</f>
        <v>0</v>
      </c>
      <c r="I44" s="3">
        <f>'Umass Lowell'!I44+'Holy Cross'!I44+UMass!I44+Hartford!I44+Brown!I44+Boston!I44+Dartmouth!I44+Albany!I44+Cornell!I44+Penn!I44+Princeton!I44+Yale!I44+Providence!I44</f>
        <v>0</v>
      </c>
      <c r="J44" s="3">
        <f>'Umass Lowell'!J44+'Holy Cross'!J44+UMass!J44+Hartford!J44+Brown!J44+Boston!J44+Dartmouth!J44+Albany!J44+Cornell!J44+Penn!J44+Princeton!J44+Yale!J44+Providence!J44</f>
        <v>0</v>
      </c>
      <c r="K44" s="3">
        <f>'Umass Lowell'!K44+'Holy Cross'!K44+UMass!K44+Hartford!K44+Brown!K44+Boston!K44+Dartmouth!K44+Albany!K44+Cornell!K44+Penn!K44+Princeton!K44+Yale!K44+Providence!K44</f>
        <v>0</v>
      </c>
    </row>
    <row r="45" spans="1:11" ht="15.75" customHeight="1" x14ac:dyDescent="0.2">
      <c r="A45" s="2">
        <v>46</v>
      </c>
      <c r="B45" s="2" t="s">
        <v>55</v>
      </c>
      <c r="C45" s="3">
        <f>'Umass Lowell'!C45+'Holy Cross'!C45+UMass!C45+Hartford!C45+Brown!C45+Boston!C45+Dartmouth!C45+Albany!C45+Cornell!C45+Penn!C45+Princeton!C45+Yale!C45+Providence!C45</f>
        <v>0</v>
      </c>
      <c r="D45" s="3">
        <f>'Umass Lowell'!D45+'Holy Cross'!D45+UMass!D45+Hartford!D45+Brown!D45+Boston!D45+Dartmouth!D45+Albany!D45+Cornell!D45+Penn!D45+Princeton!D45+Yale!D45+Providence!D45</f>
        <v>0</v>
      </c>
      <c r="E45" s="3">
        <f>'Umass Lowell'!E45+'Holy Cross'!E45+UMass!E45+Hartford!E45+Brown!E45+Boston!E45+Dartmouth!E45+Albany!E45+Cornell!E45+Penn!E45+Princeton!E45+Yale!E45+Providence!E45</f>
        <v>0</v>
      </c>
      <c r="F45" s="3">
        <f>'Umass Lowell'!F45+'Holy Cross'!F45+UMass!F45+Hartford!F45+Brown!F45+Boston!F45+Dartmouth!F45+Albany!F45+Cornell!F45+Penn!F45+Princeton!F45+Yale!F45+Providence!F45</f>
        <v>0</v>
      </c>
      <c r="G45" s="3">
        <f>'Umass Lowell'!G45+'Holy Cross'!G45+UMass!G45+Hartford!G45+Brown!G45+Boston!G45+Dartmouth!G45+Albany!G45+Cornell!G45+Penn!G45+Princeton!G45+Yale!G45+Providence!G45</f>
        <v>0</v>
      </c>
      <c r="H45" s="3">
        <f>'Umass Lowell'!H45+'Holy Cross'!H45+UMass!H45+Hartford!H45+Brown!H45+Boston!H45+Dartmouth!H45+Albany!H45+Cornell!H45+Penn!H45+Princeton!H45+Yale!H45+Providence!H45</f>
        <v>0</v>
      </c>
      <c r="I45" s="3">
        <f>'Umass Lowell'!I45+'Holy Cross'!I45+UMass!I45+Hartford!I45+Brown!I45+Boston!I45+Dartmouth!I45+Albany!I45+Cornell!I45+Penn!I45+Princeton!I45+Yale!I45+Providence!I45</f>
        <v>0</v>
      </c>
      <c r="J45" s="3">
        <f>'Umass Lowell'!J45+'Holy Cross'!J45+UMass!J45+Hartford!J45+Brown!J45+Boston!J45+Dartmouth!J45+Albany!J45+Cornell!J45+Penn!J45+Princeton!J45+Yale!J45+Providence!J45</f>
        <v>0</v>
      </c>
      <c r="K45" s="3">
        <f>'Umass Lowell'!K45+'Holy Cross'!K45+UMass!K45+Hartford!K45+Brown!K45+Boston!K45+Dartmouth!K45+Albany!K45+Cornell!K45+Penn!K45+Princeton!K45+Yale!K45+Providence!K45</f>
        <v>0</v>
      </c>
    </row>
    <row r="46" spans="1:11" ht="15.75" customHeight="1" x14ac:dyDescent="0.2">
      <c r="A46" s="2">
        <v>47</v>
      </c>
      <c r="B46" s="2" t="s">
        <v>22</v>
      </c>
      <c r="C46" s="3">
        <f>'Umass Lowell'!C46+'Holy Cross'!C46+UMass!C46+Hartford!C46+Brown!C46+Boston!C46+Dartmouth!C46+Albany!C46+Cornell!C46+Penn!C46+Princeton!C46+Yale!C46+Providence!C46</f>
        <v>5</v>
      </c>
      <c r="D46" s="3">
        <f>'Umass Lowell'!D46+'Holy Cross'!D46+UMass!D46+Hartford!D46+Brown!D46+Boston!D46+Dartmouth!D46+Albany!D46+Cornell!D46+Penn!D46+Princeton!D46+Yale!D46+Providence!D46</f>
        <v>6</v>
      </c>
      <c r="E46" s="3">
        <f>'Umass Lowell'!E46+'Holy Cross'!E46+UMass!E46+Hartford!E46+Brown!E46+Boston!E46+Dartmouth!E46+Albany!E46+Cornell!E46+Penn!E46+Princeton!E46+Yale!E46+Providence!E46</f>
        <v>2</v>
      </c>
      <c r="F46" s="3">
        <f>'Umass Lowell'!F46+'Holy Cross'!F46+UMass!F46+Hartford!F46+Brown!F46+Boston!F46+Dartmouth!F46+Albany!F46+Cornell!F46+Penn!F46+Princeton!F46+Yale!F46+Providence!F46</f>
        <v>1</v>
      </c>
      <c r="G46" s="3">
        <f>'Umass Lowell'!G46+'Holy Cross'!G46+UMass!G46+Hartford!G46+Brown!G46+Boston!G46+Dartmouth!G46+Albany!G46+Cornell!G46+Penn!G46+Princeton!G46+Yale!G46+Providence!G46</f>
        <v>3</v>
      </c>
      <c r="H46" s="3">
        <f>'Umass Lowell'!H46+'Holy Cross'!H46+UMass!H46+Hartford!H46+Brown!H46+Boston!H46+Dartmouth!H46+Albany!H46+Cornell!H46+Penn!H46+Princeton!H46+Yale!H46+Providence!H46</f>
        <v>1</v>
      </c>
      <c r="I46" s="3">
        <f>'Umass Lowell'!I46+'Holy Cross'!I46+UMass!I46+Hartford!I46+Brown!I46+Boston!I46+Dartmouth!I46+Albany!I46+Cornell!I46+Penn!I46+Princeton!I46+Yale!I46+Providence!I46</f>
        <v>1</v>
      </c>
      <c r="J46" s="3">
        <f>'Umass Lowell'!J46+'Holy Cross'!J46+UMass!J46+Hartford!J46+Brown!J46+Boston!J46+Dartmouth!J46+Albany!J46+Cornell!J46+Penn!J46+Princeton!J46+Yale!J46+Providence!J46</f>
        <v>0</v>
      </c>
      <c r="K46" s="3">
        <f>'Umass Lowell'!K46+'Holy Cross'!K46+UMass!K46+Hartford!K46+Brown!K46+Boston!K46+Dartmouth!K46+Albany!K46+Cornell!K46+Penn!K46+Princeton!K46+Yale!K46+Providence!K46</f>
        <v>0</v>
      </c>
    </row>
    <row r="47" spans="1:11" ht="15.75" customHeight="1" x14ac:dyDescent="0.2">
      <c r="A47" s="5">
        <v>48</v>
      </c>
      <c r="B47" s="5" t="s">
        <v>56</v>
      </c>
      <c r="C47" s="3">
        <f>'Umass Lowell'!C47+'Holy Cross'!C47+UMass!C47+Hartford!C47+Brown!C47+Boston!C47+Dartmouth!C47+Albany!C47+Cornell!C47+Penn!C47+Princeton!C47+Yale!C47+Providence!C47</f>
        <v>5</v>
      </c>
      <c r="D47" s="3">
        <f>'Umass Lowell'!D47+'Holy Cross'!D47+UMass!D47+Hartford!D47+Brown!D47+Boston!D47+Dartmouth!D47+Albany!D47+Cornell!D47+Penn!D47+Princeton!D47+Yale!D47+Providence!D47</f>
        <v>31</v>
      </c>
      <c r="E47" s="3">
        <f>'Umass Lowell'!E47+'Holy Cross'!E47+UMass!E47+Hartford!E47+Brown!E47+Boston!E47+Dartmouth!E47+Albany!E47+Cornell!E47+Penn!E47+Princeton!E47+Yale!E47+Providence!E47</f>
        <v>7</v>
      </c>
      <c r="F47" s="3">
        <f>'Umass Lowell'!F47+'Holy Cross'!F47+UMass!F47+Hartford!F47+Brown!F47+Boston!F47+Dartmouth!F47+Albany!F47+Cornell!F47+Penn!F47+Princeton!F47+Yale!F47+Providence!F47</f>
        <v>1</v>
      </c>
      <c r="G47" s="3">
        <f>'Umass Lowell'!G47+'Holy Cross'!G47+UMass!G47+Hartford!G47+Brown!G47+Boston!G47+Dartmouth!G47+Albany!G47+Cornell!G47+Penn!G47+Princeton!G47+Yale!G47+Providence!G47</f>
        <v>7</v>
      </c>
      <c r="H47" s="3">
        <f>'Umass Lowell'!H47+'Holy Cross'!H47+UMass!H47+Hartford!H47+Brown!H47+Boston!H47+Dartmouth!H47+Albany!H47+Cornell!H47+Penn!H47+Princeton!H47+Yale!H47+Providence!H47</f>
        <v>1</v>
      </c>
      <c r="I47" s="3">
        <f>'Umass Lowell'!I47+'Holy Cross'!I47+UMass!I47+Hartford!I47+Brown!I47+Boston!I47+Dartmouth!I47+Albany!I47+Cornell!I47+Penn!I47+Princeton!I47+Yale!I47+Providence!I47</f>
        <v>0</v>
      </c>
      <c r="J47" s="3">
        <f>'Umass Lowell'!J47+'Holy Cross'!J47+UMass!J47+Hartford!J47+Brown!J47+Boston!J47+Dartmouth!J47+Albany!J47+Cornell!J47+Penn!J47+Princeton!J47+Yale!J47+Providence!J47</f>
        <v>0</v>
      </c>
      <c r="K47" s="3">
        <f>'Umass Lowell'!K47+'Holy Cross'!K47+UMass!K47+Hartford!K47+Brown!K47+Boston!K47+Dartmouth!K47+Albany!K47+Cornell!K47+Penn!K47+Princeton!K47+Yale!K47+Providence!K47</f>
        <v>1</v>
      </c>
    </row>
    <row r="48" spans="1:11" ht="15.75" customHeight="1" x14ac:dyDescent="0.2">
      <c r="A48" s="6" t="s">
        <v>57</v>
      </c>
      <c r="B48" s="7"/>
      <c r="C48" s="8">
        <f t="shared" ref="C48:K48" si="0">SUM(C3:C47)</f>
        <v>328</v>
      </c>
      <c r="D48" s="8">
        <f t="shared" si="0"/>
        <v>465</v>
      </c>
      <c r="E48" s="8">
        <f t="shared" si="0"/>
        <v>144</v>
      </c>
      <c r="F48" s="8">
        <f t="shared" si="0"/>
        <v>86</v>
      </c>
      <c r="G48" s="8">
        <f t="shared" si="0"/>
        <v>171</v>
      </c>
      <c r="H48" s="8">
        <f t="shared" si="0"/>
        <v>36</v>
      </c>
      <c r="I48" s="8">
        <f t="shared" si="0"/>
        <v>41</v>
      </c>
      <c r="J48" s="8">
        <f t="shared" si="0"/>
        <v>84</v>
      </c>
      <c r="K48" s="8">
        <f t="shared" si="0"/>
        <v>85</v>
      </c>
    </row>
    <row r="49" spans="1:11" ht="15.75" customHeight="1" x14ac:dyDescent="0.2">
      <c r="A49" s="29"/>
      <c r="B49" s="29"/>
      <c r="C49" s="29"/>
      <c r="D49" s="29"/>
      <c r="E49" s="29"/>
      <c r="F49" s="9"/>
      <c r="G49" s="29"/>
      <c r="H49" s="29"/>
      <c r="I49" s="29"/>
      <c r="J49" s="29"/>
      <c r="K49" s="9"/>
    </row>
    <row r="50" spans="1:11" ht="15.75" customHeight="1" x14ac:dyDescent="0.2">
      <c r="A50" s="3"/>
      <c r="B50" s="3" t="s">
        <v>58</v>
      </c>
      <c r="C50" s="3" t="s">
        <v>59</v>
      </c>
      <c r="D50" s="49" t="s">
        <v>60</v>
      </c>
      <c r="E50" s="3" t="s">
        <v>61</v>
      </c>
      <c r="F50" s="50"/>
      <c r="G50" s="3"/>
      <c r="H50" s="3" t="s">
        <v>62</v>
      </c>
      <c r="I50" s="3" t="s">
        <v>63</v>
      </c>
      <c r="J50" s="3" t="s">
        <v>61</v>
      </c>
      <c r="K50" s="41"/>
    </row>
    <row r="51" spans="1:11" ht="15.75" customHeight="1" x14ac:dyDescent="0.2">
      <c r="A51" s="3">
        <v>2</v>
      </c>
      <c r="B51" s="3">
        <f>'Umass Lowell'!B51+'Holy Cross'!B51+UMass!B51+Hartford!B51+Brown!N3+Boston!N3+Dartmouth!B51+Albany!B51+Cornell!B51+Penn!B51+Princeton!B51+Yale!B51+Providence!B51</f>
        <v>166</v>
      </c>
      <c r="C51" s="3">
        <f>'Umass Lowell'!C51+'Holy Cross'!C51+UMass!C51+Hartford!C51+Brown!O3+Boston!O3+Dartmouth!C51+Albany!C51+Cornell!C51+Penn!C51+Princeton!C51+Yale!C51+Providence!C51</f>
        <v>152</v>
      </c>
      <c r="D51" s="3">
        <f>'Umass Lowell'!D51+'Holy Cross'!D51+UMass!D51+Hartford!D51+Brown!P3+Boston!P3+Dartmouth!D51+Albany!D51+Cornell!D51+Penn!D51+Princeton!D51+Yale!D51+Providence!D51</f>
        <v>520</v>
      </c>
      <c r="E51" s="51">
        <f t="shared" ref="E51:E55" si="1">B51/(C51+B51)</f>
        <v>0.5220125786163522</v>
      </c>
      <c r="F51" s="50"/>
      <c r="G51" s="3">
        <v>29</v>
      </c>
      <c r="H51" s="3">
        <f>'Umass Lowell'!H51+'Holy Cross'!H51+UMass!H51+Hartford!H51+Brown!T3+Boston!T3+Dartmouth!H51+Albany!H51+Cornell!H51+Penn!H51+Princeton!H51+Yale!H51+Providence!H51</f>
        <v>125</v>
      </c>
      <c r="I51" s="3">
        <f>'Umass Lowell'!I51+'Holy Cross'!I51+UMass!I51+Hartford!I51+Brown!U3+Boston!U3+Dartmouth!I51+Albany!I51+Cornell!I51+Penn!I51+Princeton!I51+Yale!I51+Providence!I51</f>
        <v>118</v>
      </c>
      <c r="J51" s="51">
        <f t="shared" ref="J51:J58" si="2">H51/(I51+H51)</f>
        <v>0.51440329218106995</v>
      </c>
      <c r="K51" s="41"/>
    </row>
    <row r="52" spans="1:11" ht="15.75" customHeight="1" x14ac:dyDescent="0.2">
      <c r="A52" s="3">
        <v>37</v>
      </c>
      <c r="B52" s="3">
        <f>'Umass Lowell'!B52+'Holy Cross'!B52+UMass!B52+Hartford!B52+Brown!N4+Boston!N4+Dartmouth!B52+Albany!B52+Cornell!B52+Penn!B52+Princeton!B52+Yale!B52+Providence!B52</f>
        <v>1</v>
      </c>
      <c r="C52" s="3">
        <f>'Umass Lowell'!C52+'Holy Cross'!C52+UMass!C52+Hartford!C52+Brown!O4+Boston!O4+Dartmouth!C52+Albany!C52+Cornell!C52+Penn!C52+Princeton!C52+Yale!C52+Providence!C52</f>
        <v>0</v>
      </c>
      <c r="D52" s="3">
        <f>'Umass Lowell'!D52+'Holy Cross'!D52+UMass!D52+Hartford!D52+Brown!P4+Boston!P4+Dartmouth!D52+Albany!D52+Cornell!D52+Penn!D52+Princeton!D52+Yale!D52+Providence!D52</f>
        <v>1</v>
      </c>
      <c r="E52" s="51">
        <f t="shared" si="1"/>
        <v>1</v>
      </c>
      <c r="F52" s="50"/>
      <c r="G52" s="3">
        <v>16</v>
      </c>
      <c r="H52" s="3">
        <f>'Umass Lowell'!H52+'Holy Cross'!H52+UMass!H52+Hartford!H52+Brown!T4+Boston!T4+Dartmouth!H52+Albany!H52+Cornell!H52+Penn!H52+Princeton!H52+Yale!H52+Providence!H52</f>
        <v>18</v>
      </c>
      <c r="I52" s="3">
        <f>'Umass Lowell'!I52+'Holy Cross'!I52+UMass!I52+Hartford!I52+Brown!U4+Boston!U4+Dartmouth!I52+Albany!I52+Cornell!I52+Penn!I52+Princeton!I52+Yale!I52+Providence!I52</f>
        <v>33</v>
      </c>
      <c r="J52" s="51">
        <f t="shared" si="2"/>
        <v>0.35294117647058826</v>
      </c>
      <c r="K52" s="41"/>
    </row>
    <row r="53" spans="1:11" ht="15.75" customHeight="1" x14ac:dyDescent="0.2">
      <c r="A53" s="3">
        <v>40</v>
      </c>
      <c r="B53" s="3">
        <f>'Umass Lowell'!B53+'Holy Cross'!B53+UMass!B53+Hartford!B53+Brown!N5+Boston!N5+Dartmouth!B53+Albany!B53+Cornell!B53+Penn!B53+Princeton!B53+Yale!B53+Providence!B53</f>
        <v>0</v>
      </c>
      <c r="C53" s="3">
        <f>'Umass Lowell'!C53+'Holy Cross'!C53+UMass!C53+Hartford!C53+Brown!O5+Boston!O5+Dartmouth!C53+Albany!C53+Cornell!C53+Penn!C53+Princeton!C53+Yale!C53+Providence!C53</f>
        <v>0</v>
      </c>
      <c r="D53" s="3">
        <f>'Umass Lowell'!D53+'Holy Cross'!D53+UMass!D53+Hartford!D53+Brown!P5+Boston!P5+Dartmouth!D53+Albany!D53+Cornell!D53+Penn!D53+Princeton!D53+Yale!D53+Providence!D53</f>
        <v>0</v>
      </c>
      <c r="E53" s="51" t="e">
        <f t="shared" si="1"/>
        <v>#DIV/0!</v>
      </c>
      <c r="F53" s="50"/>
      <c r="G53" s="3">
        <v>14</v>
      </c>
      <c r="H53" s="3">
        <f>'Umass Lowell'!H53+'Holy Cross'!H53+UMass!H53+Hartford!H53+Brown!T5+Boston!T5+Dartmouth!H53+Albany!H53+Cornell!H53+Penn!H53+Princeton!H53+Yale!H53+Providence!H53</f>
        <v>17</v>
      </c>
      <c r="I53" s="3">
        <f>'Umass Lowell'!I53+'Holy Cross'!I53+UMass!I53+Hartford!I53+Brown!U5+Boston!U5+Dartmouth!I53+Albany!I53+Cornell!I53+Penn!I53+Princeton!I53+Yale!I53+Providence!I53</f>
        <v>26</v>
      </c>
      <c r="J53" s="51">
        <f t="shared" si="2"/>
        <v>0.39534883720930231</v>
      </c>
      <c r="K53" s="41"/>
    </row>
    <row r="54" spans="1:11" ht="15.75" customHeight="1" x14ac:dyDescent="0.2">
      <c r="A54" s="3">
        <v>46</v>
      </c>
      <c r="B54" s="3">
        <f>'Umass Lowell'!B54+'Holy Cross'!B54+UMass!B54+Hartford!B54+Brown!N6+Boston!N6+Dartmouth!B54+Albany!B54+Cornell!B54+Penn!B54+Princeton!B54+Yale!B54+Providence!B54</f>
        <v>0</v>
      </c>
      <c r="C54" s="3">
        <f>'Umass Lowell'!C54+'Holy Cross'!C54+UMass!C54+Hartford!C54+Brown!O6+Boston!O6+Dartmouth!C54+Albany!C54+Cornell!C54+Penn!C54+Princeton!C54+Yale!C54+Providence!C54</f>
        <v>0</v>
      </c>
      <c r="D54" s="3">
        <f>'Umass Lowell'!D54+'Holy Cross'!D54+UMass!D54+Hartford!D54+Brown!P6+Boston!P6+Dartmouth!D54+Albany!D54+Cornell!D54+Penn!D54+Princeton!D54+Yale!D54+Providence!D54</f>
        <v>0</v>
      </c>
      <c r="E54" s="51" t="e">
        <f t="shared" si="1"/>
        <v>#DIV/0!</v>
      </c>
      <c r="F54" s="50"/>
      <c r="G54" s="4">
        <v>3</v>
      </c>
      <c r="H54" s="3">
        <f>'Umass Lowell'!H54+'Holy Cross'!H54+UMass!H54+Hartford!H54+Brown!T6+Boston!T6+Dartmouth!H54+Albany!H54+Cornell!H54+Penn!H54+Princeton!H54+Yale!H54+Providence!H54</f>
        <v>2</v>
      </c>
      <c r="I54" s="3">
        <f>'Umass Lowell'!I54+'Holy Cross'!I54+UMass!I54+Hartford!I54+Brown!U6+Boston!U6+Dartmouth!I54+Albany!I54+Cornell!I54+Penn!I54+Princeton!I54+Yale!I54+Providence!I54</f>
        <v>4</v>
      </c>
      <c r="J54" s="51">
        <f t="shared" si="2"/>
        <v>0.33333333333333331</v>
      </c>
      <c r="K54" s="41"/>
    </row>
    <row r="55" spans="1:11" ht="15.75" customHeight="1" x14ac:dyDescent="0.2">
      <c r="A55" s="3" t="s">
        <v>64</v>
      </c>
      <c r="B55" s="3">
        <f>'Umass Lowell'!B55+'Holy Cross'!B55+UMass!B55+Hartford!B55+Brown!N7+Boston!N7+Dartmouth!B55+Albany!B55+Cornell!B55+Penn!B55+Princeton!B55+Yale!B55+Providence!B55</f>
        <v>167</v>
      </c>
      <c r="C55" s="3">
        <f>'Umass Lowell'!C55+'Holy Cross'!C55+UMass!C55+Hartford!C55+Brown!O7+Boston!O7+Dartmouth!C55+Albany!C55+Cornell!C55+Penn!C55+Princeton!C55+Yale!C55+Providence!C55</f>
        <v>152</v>
      </c>
      <c r="D55" s="3">
        <f>'Umass Lowell'!D55+'Holy Cross'!D55+UMass!D55+Hartford!D55+Brown!P7+Boston!P7+Dartmouth!D55+Albany!D55+Cornell!D55+Penn!D55+Princeton!D55+Yale!D55+Providence!D55</f>
        <v>521</v>
      </c>
      <c r="E55" s="51">
        <f t="shared" si="1"/>
        <v>0.52351097178683381</v>
      </c>
      <c r="F55" s="50"/>
      <c r="G55" s="3"/>
      <c r="H55" s="3">
        <f>'Umass Lowell'!H55+'Holy Cross'!H55+UMass!H55+Hartford!H55+Brown!T7+Boston!T7+Dartmouth!H55+Albany!H55+Cornell!H55+Penn!H55+Princeton!H55+Yale!H55+Providence!H55</f>
        <v>0</v>
      </c>
      <c r="I55" s="3">
        <f>'Umass Lowell'!I55+'Holy Cross'!I55+UMass!I55+Hartford!I55+Brown!U7+Boston!U7+Dartmouth!I55+Albany!I55+Cornell!I55+Penn!I55+Princeton!I55+Yale!I55+Providence!I55</f>
        <v>0</v>
      </c>
      <c r="J55" s="51" t="e">
        <f t="shared" si="2"/>
        <v>#DIV/0!</v>
      </c>
      <c r="K55" s="41"/>
    </row>
    <row r="56" spans="1:11" ht="15.75" customHeight="1" x14ac:dyDescent="0.2">
      <c r="A56" s="3"/>
      <c r="B56" s="3">
        <f>'Umass Lowell'!B56+'Holy Cross'!B56+UMass!B56+Hartford!B56+Brown!N8+Boston!N8+Dartmouth!B56+Albany!B56+Cornell!B56+Penn!B56+Princeton!B56+Yale!B56+Providence!B56</f>
        <v>0</v>
      </c>
      <c r="C56" s="3"/>
      <c r="D56" s="3"/>
      <c r="E56" s="51"/>
      <c r="F56" s="50"/>
      <c r="G56" s="3"/>
      <c r="H56" s="3">
        <f>'Umass Lowell'!H56+'Holy Cross'!H56+UMass!H56+Hartford!H56+Brown!T8+Boston!T8+Dartmouth!H56+Albany!H56+Cornell!H56+Penn!H56+Princeton!H56+Yale!H56+Providence!H56</f>
        <v>0</v>
      </c>
      <c r="I56" s="3">
        <f>'Umass Lowell'!I56+'Holy Cross'!I56+UMass!I56+Hartford!I56+Brown!U8+Boston!U8+Dartmouth!I56+Albany!I56+Cornell!I56+Penn!I56+Princeton!I56+Yale!I56+Providence!I56</f>
        <v>0</v>
      </c>
      <c r="J56" s="51" t="e">
        <f t="shared" si="2"/>
        <v>#DIV/0!</v>
      </c>
      <c r="K56" s="41"/>
    </row>
    <row r="57" spans="1:11" ht="15.75" customHeight="1" x14ac:dyDescent="0.2">
      <c r="A57" s="52"/>
      <c r="B57" s="52"/>
      <c r="C57" s="52"/>
      <c r="D57" s="52"/>
      <c r="E57" s="52"/>
      <c r="F57" s="44"/>
      <c r="G57" s="3"/>
      <c r="H57" s="3">
        <f>'Umass Lowell'!H57+'Holy Cross'!H57+UMass!H57+Hartford!H57+Brown!T9+Boston!T9+Dartmouth!H57+Albany!H57+Cornell!H57+Penn!H57+Princeton!H57+Yale!H57+Providence!H57</f>
        <v>0</v>
      </c>
      <c r="I57" s="3">
        <f>'Umass Lowell'!I57+'Holy Cross'!I57+UMass!I57+Hartford!I57+Brown!U9+Boston!U9+Dartmouth!I57+Albany!I57+Cornell!I57+Penn!I57+Princeton!I57+Yale!I57+Providence!I57</f>
        <v>0</v>
      </c>
      <c r="J57" s="51" t="e">
        <f t="shared" si="2"/>
        <v>#DIV/0!</v>
      </c>
      <c r="K57" s="41"/>
    </row>
    <row r="58" spans="1:11" ht="15.75" customHeight="1" x14ac:dyDescent="0.2">
      <c r="A58" s="9"/>
      <c r="B58" s="9"/>
      <c r="C58" s="9"/>
      <c r="D58" s="9"/>
      <c r="E58" s="9"/>
      <c r="F58" s="44"/>
      <c r="G58" s="1" t="s">
        <v>64</v>
      </c>
      <c r="H58" s="3">
        <f>'Umass Lowell'!H58+'Holy Cross'!H58+UMass!H58+Hartford!H58+Brown!T10+Boston!T10+Dartmouth!H58+Albany!H58+Cornell!H58+Penn!H58+Princeton!H58+Yale!H58+Providence!H58</f>
        <v>162</v>
      </c>
      <c r="I58" s="3">
        <f>'Umass Lowell'!I58+'Holy Cross'!I58+UMass!I58+Hartford!I58+Brown!U10+Boston!U10+Dartmouth!I58+Albany!I58+Cornell!I58+Penn!I58+Princeton!I58+Yale!I58+Providence!I58</f>
        <v>181</v>
      </c>
      <c r="J58" s="51">
        <f t="shared" si="2"/>
        <v>0.47230320699708456</v>
      </c>
      <c r="K58" s="41"/>
    </row>
    <row r="59" spans="1:11" ht="15.75" customHeight="1" x14ac:dyDescent="0.2">
      <c r="A59" s="29"/>
      <c r="B59" s="29"/>
      <c r="C59" s="29"/>
      <c r="D59" s="29"/>
      <c r="E59" s="9"/>
      <c r="F59" s="44"/>
      <c r="G59" s="30"/>
      <c r="H59" s="35"/>
      <c r="I59" s="35"/>
      <c r="J59" s="35"/>
      <c r="K59" s="46"/>
    </row>
    <row r="60" spans="1:11" ht="15.75" customHeight="1" x14ac:dyDescent="0.2">
      <c r="A60" s="3"/>
      <c r="B60" s="62" t="s">
        <v>65</v>
      </c>
      <c r="C60" s="55"/>
      <c r="D60" s="56"/>
      <c r="E60" s="41"/>
      <c r="F60" s="44"/>
      <c r="G60" s="3"/>
      <c r="H60" s="3" t="s">
        <v>66</v>
      </c>
      <c r="I60" s="3" t="s">
        <v>67</v>
      </c>
      <c r="J60" s="3" t="s">
        <v>61</v>
      </c>
      <c r="K60" s="41"/>
    </row>
    <row r="61" spans="1:11" ht="15.75" customHeight="1" x14ac:dyDescent="0.2">
      <c r="A61" s="3" t="s">
        <v>68</v>
      </c>
      <c r="B61" s="1" t="s">
        <v>69</v>
      </c>
      <c r="C61" s="1" t="s">
        <v>70</v>
      </c>
      <c r="D61" s="1" t="s">
        <v>71</v>
      </c>
      <c r="E61" s="41"/>
      <c r="F61" s="44"/>
      <c r="G61" s="3" t="s">
        <v>72</v>
      </c>
      <c r="H61" s="3">
        <f>'Umass Lowell'!H61+'Holy Cross'!H61+UMass!H61+Hartford!H61+Brown!T13+Boston!T13+Dartmouth!T13+Albany!H61+Cornell!H61+Penn!H61+Princeton!H61+Yale!H61+Providence!H61</f>
        <v>16</v>
      </c>
      <c r="I61" s="3">
        <f>'Umass Lowell'!I61+'Holy Cross'!I61+UMass!I61+Hartford!I61+Brown!U13+Boston!U13+Dartmouth!U13+Albany!I61+Cornell!I61+Penn!I61+Princeton!I61+Yale!I61+Providence!I61</f>
        <v>49</v>
      </c>
      <c r="J61" s="53">
        <f>H61/I61*100</f>
        <v>32.653061224489797</v>
      </c>
      <c r="K61" s="41"/>
    </row>
    <row r="62" spans="1:11" ht="15.75" customHeight="1" x14ac:dyDescent="0.2">
      <c r="A62" s="3" t="s">
        <v>73</v>
      </c>
      <c r="B62" s="3">
        <f>'Umass Lowell'!B62+'Holy Cross'!B62+UMass!B62+Hartford!B62+Brown!N15+Boston!N14+Dartmouth!B62+Albany!B62+Cornell!B62+Penn!B62+Princeton!B62+Yale!B62+Providence!B62</f>
        <v>233</v>
      </c>
      <c r="C62" s="3">
        <f>'Umass Lowell'!C62+'Holy Cross'!C62+UMass!C62+Hartford!C62+Brown!O15+Boston!O14+Dartmouth!C62+Albany!C62+Cornell!C62+Penn!C62+Princeton!C62+Yale!C62+Providence!C62</f>
        <v>34</v>
      </c>
      <c r="D62" s="51">
        <f t="shared" ref="D62:D63" si="3">B62/(C62+B62)</f>
        <v>0.87265917602996257</v>
      </c>
      <c r="E62" s="41"/>
      <c r="F62" s="44"/>
      <c r="G62" s="3" t="s">
        <v>74</v>
      </c>
      <c r="H62" s="3">
        <f>'Umass Lowell'!H62+'Holy Cross'!H62+UMass!H62+Hartford!H62+Brown!T14+Boston!T14+Dartmouth!T14+Albany!H62+Cornell!H62+Penn!H62+Princeton!H62+Yale!H62+Providence!H62</f>
        <v>11</v>
      </c>
      <c r="I62" s="3">
        <f>'Umass Lowell'!I62+'Holy Cross'!I62+UMass!I62+Hartford!I62+Brown!U14+Boston!U14+Dartmouth!U14+Albany!I62+Cornell!I62+Penn!I62+Princeton!I62+Yale!I62+Providence!I62</f>
        <v>34</v>
      </c>
      <c r="J62" s="53">
        <f>(1-(H62/I62))*100</f>
        <v>67.64705882352942</v>
      </c>
      <c r="K62" s="41"/>
    </row>
    <row r="63" spans="1:11" ht="15.75" customHeight="1" x14ac:dyDescent="0.2">
      <c r="A63" s="3" t="s">
        <v>75</v>
      </c>
      <c r="B63" s="3">
        <f>'Umass Lowell'!B63+'Holy Cross'!B63+UMass!B63+Hartford!B63+Brown!N16+Boston!N15+Dartmouth!B63+Albany!B63+Cornell!B63+Penn!B63+Princeton!B63+Yale!B63+Providence!B63</f>
        <v>192</v>
      </c>
      <c r="C63" s="3">
        <f>'Umass Lowell'!C63+'Holy Cross'!C63+UMass!C63+Hartford!C63+Brown!O16+Boston!O15+Dartmouth!C63+Albany!C63+Cornell!C63+Penn!C63+Princeton!C63+Yale!C63+Providence!C63</f>
        <v>34</v>
      </c>
      <c r="D63" s="51">
        <f t="shared" si="3"/>
        <v>0.84955752212389379</v>
      </c>
      <c r="E63" s="41"/>
      <c r="F63" s="9"/>
      <c r="G63" s="52"/>
      <c r="H63" s="52"/>
      <c r="I63" s="52"/>
      <c r="J63" s="52"/>
      <c r="K63" s="9"/>
    </row>
    <row r="64" spans="1:11" ht="15.75" customHeight="1" x14ac:dyDescent="0.2">
      <c r="A64" s="52"/>
      <c r="B64" s="52"/>
      <c r="C64" s="52"/>
      <c r="D64" s="52"/>
      <c r="E64" s="9"/>
      <c r="F64" s="9"/>
      <c r="G64" s="9"/>
      <c r="H64" s="9"/>
      <c r="I64" s="9"/>
      <c r="J64" s="9"/>
      <c r="K64" s="9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60:D60"/>
    <mergeCell ref="A1:K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selection sqref="A1:K1"/>
    </sheetView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3"/>
      <c r="D3" s="3"/>
      <c r="E3" s="3"/>
      <c r="F3" s="3"/>
      <c r="G3" s="3"/>
      <c r="H3" s="3"/>
      <c r="I3" s="3"/>
      <c r="J3" s="4">
        <v>1</v>
      </c>
      <c r="K3" s="3"/>
    </row>
    <row r="4" spans="1:11" ht="15.75" customHeight="1" x14ac:dyDescent="0.2">
      <c r="A4" s="2">
        <v>2</v>
      </c>
      <c r="B4" s="2" t="s">
        <v>15</v>
      </c>
      <c r="C4" s="4">
        <v>4</v>
      </c>
      <c r="D4" s="3"/>
      <c r="E4" s="3"/>
      <c r="F4" s="3"/>
      <c r="G4" s="3"/>
      <c r="H4" s="3"/>
      <c r="I4" s="4">
        <v>0</v>
      </c>
      <c r="J4" s="3"/>
      <c r="K4" s="3"/>
    </row>
    <row r="5" spans="1:11" ht="15.75" customHeight="1" x14ac:dyDescent="0.2">
      <c r="A5" s="2">
        <v>3</v>
      </c>
      <c r="B5" s="2" t="s">
        <v>16</v>
      </c>
      <c r="C5" s="4">
        <v>1</v>
      </c>
      <c r="D5" s="3"/>
      <c r="E5" s="3"/>
      <c r="F5" s="4">
        <v>1</v>
      </c>
      <c r="G5" s="3"/>
      <c r="H5" s="3"/>
      <c r="I5" s="3"/>
      <c r="J5" s="4">
        <v>1</v>
      </c>
      <c r="K5" s="3"/>
    </row>
    <row r="6" spans="1:11" ht="15.75" customHeight="1" x14ac:dyDescent="0.2">
      <c r="A6" s="2">
        <v>4</v>
      </c>
      <c r="B6" s="2" t="s">
        <v>17</v>
      </c>
      <c r="C6" s="4">
        <v>1</v>
      </c>
      <c r="D6" s="4">
        <v>1</v>
      </c>
      <c r="E6" s="4">
        <v>1</v>
      </c>
      <c r="F6" s="3"/>
      <c r="G6" s="3"/>
      <c r="H6" s="3"/>
      <c r="I6" s="3"/>
      <c r="J6" s="4">
        <v>0</v>
      </c>
      <c r="K6" s="3"/>
    </row>
    <row r="7" spans="1:11" ht="15.75" customHeight="1" x14ac:dyDescent="0.2">
      <c r="A7" s="2">
        <v>5</v>
      </c>
      <c r="B7" s="2" t="s">
        <v>18</v>
      </c>
      <c r="C7" s="3"/>
      <c r="D7" s="3"/>
      <c r="E7" s="3"/>
      <c r="F7" s="3"/>
      <c r="G7" s="3"/>
      <c r="H7" s="3"/>
      <c r="I7" s="4">
        <v>2</v>
      </c>
      <c r="J7" s="4">
        <v>1</v>
      </c>
      <c r="K7" s="3"/>
    </row>
    <row r="8" spans="1:11" ht="15.75" customHeight="1" x14ac:dyDescent="0.2">
      <c r="A8" s="2">
        <v>6</v>
      </c>
      <c r="B8" s="2" t="s">
        <v>19</v>
      </c>
      <c r="C8" s="4">
        <v>2</v>
      </c>
      <c r="D8" s="3"/>
      <c r="E8" s="3"/>
      <c r="F8" s="3"/>
      <c r="G8" s="3"/>
      <c r="H8" s="3"/>
      <c r="I8" s="3"/>
      <c r="J8" s="3"/>
      <c r="K8" s="3"/>
    </row>
    <row r="9" spans="1:11" ht="15.75" customHeight="1" x14ac:dyDescent="0.2">
      <c r="A9" s="2">
        <v>7</v>
      </c>
      <c r="B9" s="2" t="s">
        <v>20</v>
      </c>
      <c r="C9" s="4">
        <v>4</v>
      </c>
      <c r="D9" s="3"/>
      <c r="E9" s="3"/>
      <c r="F9" s="3"/>
      <c r="G9" s="4">
        <v>2</v>
      </c>
      <c r="H9" s="3"/>
      <c r="I9" s="3"/>
      <c r="J9" s="4">
        <v>1</v>
      </c>
      <c r="K9" s="4">
        <v>1</v>
      </c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</row>
    <row r="11" spans="1:11" ht="15.75" customHeight="1" x14ac:dyDescent="0.2">
      <c r="A11" s="2">
        <v>9</v>
      </c>
      <c r="B11" s="2" t="s">
        <v>22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4">
        <v>1</v>
      </c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4">
        <v>1</v>
      </c>
      <c r="D13" s="3"/>
      <c r="E13" s="3"/>
      <c r="F13" s="3"/>
      <c r="G13" s="4">
        <v>1</v>
      </c>
      <c r="H13" s="3"/>
      <c r="I13" s="3"/>
      <c r="J13" s="3"/>
      <c r="K13" s="3"/>
    </row>
    <row r="14" spans="1:11" ht="15.75" customHeight="1" x14ac:dyDescent="0.2">
      <c r="A14" s="2">
        <v>12</v>
      </c>
      <c r="B14" s="2" t="s">
        <v>25</v>
      </c>
      <c r="C14" s="4">
        <v>1</v>
      </c>
      <c r="D14" s="4">
        <v>4</v>
      </c>
      <c r="E14" s="4">
        <v>1</v>
      </c>
      <c r="F14" s="3"/>
      <c r="G14" s="4">
        <v>1</v>
      </c>
      <c r="H14" s="3"/>
      <c r="I14" s="3"/>
      <c r="J14" s="3"/>
      <c r="K14" s="4">
        <v>1</v>
      </c>
    </row>
    <row r="15" spans="1:11" ht="15.75" customHeight="1" x14ac:dyDescent="0.2">
      <c r="A15" s="2">
        <v>13</v>
      </c>
      <c r="B15" s="2" t="s">
        <v>26</v>
      </c>
      <c r="C15" s="4">
        <v>3</v>
      </c>
      <c r="D15" s="4">
        <v>6</v>
      </c>
      <c r="E15" s="4">
        <v>1</v>
      </c>
      <c r="F15" s="3"/>
      <c r="G15" s="4">
        <v>3</v>
      </c>
      <c r="H15" s="4">
        <v>1</v>
      </c>
      <c r="I15" s="3"/>
      <c r="J15" s="3"/>
      <c r="K15" s="3"/>
    </row>
    <row r="16" spans="1:11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ht="15.75" customHeight="1" x14ac:dyDescent="0.2">
      <c r="A17" s="2">
        <v>15</v>
      </c>
      <c r="B17" s="2" t="s">
        <v>28</v>
      </c>
      <c r="C17" s="4">
        <v>2</v>
      </c>
      <c r="D17" s="4">
        <v>5</v>
      </c>
      <c r="E17" s="4">
        <v>2</v>
      </c>
      <c r="F17" s="3"/>
      <c r="G17" s="4">
        <v>2</v>
      </c>
      <c r="H17" s="3"/>
      <c r="I17" s="3"/>
      <c r="J17" s="4">
        <v>1</v>
      </c>
      <c r="K17" s="3"/>
    </row>
    <row r="18" spans="1:11" ht="15.75" customHeight="1" x14ac:dyDescent="0.2">
      <c r="A18" s="2">
        <v>16</v>
      </c>
      <c r="B18" s="2" t="s">
        <v>29</v>
      </c>
      <c r="C18" s="4">
        <v>2</v>
      </c>
      <c r="D18" s="3"/>
      <c r="E18" s="3"/>
      <c r="F18" s="3"/>
      <c r="G18" s="4">
        <v>1</v>
      </c>
      <c r="H18" s="3"/>
      <c r="I18" s="3"/>
      <c r="J18" s="3"/>
      <c r="K18" s="4">
        <v>1</v>
      </c>
    </row>
    <row r="19" spans="1:11" ht="15.75" customHeight="1" x14ac:dyDescent="0.2">
      <c r="A19" s="2">
        <v>17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4">
        <v>1</v>
      </c>
      <c r="D24" s="4">
        <v>6</v>
      </c>
      <c r="E24" s="4">
        <v>1</v>
      </c>
      <c r="F24" s="3"/>
      <c r="G24" s="4">
        <v>2</v>
      </c>
      <c r="H24" s="3"/>
      <c r="I24" s="3"/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3"/>
      <c r="D26" s="4">
        <v>4</v>
      </c>
      <c r="E26" s="4">
        <v>1</v>
      </c>
      <c r="F26" s="3"/>
      <c r="G26" s="4">
        <v>1</v>
      </c>
      <c r="H26" s="3"/>
      <c r="I26" s="3"/>
      <c r="J26" s="4">
        <v>1</v>
      </c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2">
        <v>26</v>
      </c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2">
        <v>27</v>
      </c>
      <c r="B29" s="2" t="s">
        <v>40</v>
      </c>
      <c r="C29" s="4">
        <v>1</v>
      </c>
      <c r="D29" s="3"/>
      <c r="E29" s="3"/>
      <c r="F29" s="3"/>
      <c r="G29" s="4">
        <v>1</v>
      </c>
      <c r="H29" s="4"/>
      <c r="I29" s="3"/>
      <c r="J29" s="3"/>
      <c r="K29" s="3"/>
    </row>
    <row r="30" spans="1:11" ht="15.75" customHeight="1" x14ac:dyDescent="0.2">
      <c r="A30" s="2">
        <v>28</v>
      </c>
      <c r="B30" s="2" t="s">
        <v>41</v>
      </c>
      <c r="C30" s="4">
        <v>1</v>
      </c>
      <c r="D30" s="4">
        <v>1</v>
      </c>
      <c r="E30" s="3"/>
      <c r="F30" s="3"/>
      <c r="G30" s="4">
        <v>1</v>
      </c>
      <c r="H30" s="4">
        <v>1</v>
      </c>
      <c r="I30" s="4">
        <v>1</v>
      </c>
      <c r="J30" s="4">
        <v>1</v>
      </c>
      <c r="K30" s="4">
        <v>1</v>
      </c>
    </row>
    <row r="31" spans="1:11" ht="15.75" customHeight="1" x14ac:dyDescent="0.2">
      <c r="A31" s="2">
        <v>29</v>
      </c>
      <c r="B31" s="2" t="s">
        <v>42</v>
      </c>
      <c r="C31" s="4">
        <v>2</v>
      </c>
      <c r="D31" s="3"/>
      <c r="E31" s="3"/>
      <c r="F31" s="3"/>
      <c r="G31" s="3"/>
      <c r="H31" s="3"/>
      <c r="I31" s="3"/>
      <c r="J31" s="3"/>
      <c r="K31" s="4">
        <v>1</v>
      </c>
    </row>
    <row r="32" spans="1:11" ht="15.75" customHeight="1" x14ac:dyDescent="0.2">
      <c r="A32" s="2">
        <v>30</v>
      </c>
      <c r="B32" s="2" t="s">
        <v>43</v>
      </c>
      <c r="C32" s="4">
        <v>0</v>
      </c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3"/>
      <c r="D36" s="4">
        <v>2</v>
      </c>
      <c r="E36" s="3"/>
      <c r="F36" s="4">
        <v>1</v>
      </c>
      <c r="G36" s="4">
        <v>1</v>
      </c>
      <c r="H36" s="3"/>
      <c r="I36" s="4">
        <v>1</v>
      </c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4">
        <v>1</v>
      </c>
      <c r="D41" s="4">
        <v>4</v>
      </c>
      <c r="E41" s="4">
        <v>2</v>
      </c>
      <c r="F41" s="4">
        <v>1</v>
      </c>
      <c r="G41" s="4">
        <v>2</v>
      </c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4">
        <v>1</v>
      </c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4">
        <v>2</v>
      </c>
      <c r="E47" s="3"/>
      <c r="F47" s="3"/>
      <c r="G47" s="3"/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28</v>
      </c>
      <c r="D48" s="8">
        <f t="shared" si="0"/>
        <v>35</v>
      </c>
      <c r="E48" s="8">
        <f t="shared" si="0"/>
        <v>9</v>
      </c>
      <c r="F48" s="8">
        <f t="shared" si="0"/>
        <v>3</v>
      </c>
      <c r="G48" s="8">
        <f t="shared" si="0"/>
        <v>19</v>
      </c>
      <c r="H48" s="8">
        <f t="shared" si="0"/>
        <v>2</v>
      </c>
      <c r="I48" s="8">
        <f t="shared" si="0"/>
        <v>4</v>
      </c>
      <c r="J48" s="8">
        <f t="shared" si="0"/>
        <v>7</v>
      </c>
      <c r="K48" s="8">
        <f t="shared" si="0"/>
        <v>5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1" ht="15.75" customHeight="1" x14ac:dyDescent="0.2">
      <c r="A51" s="14">
        <v>2</v>
      </c>
      <c r="B51" s="4">
        <v>13</v>
      </c>
      <c r="C51" s="4">
        <v>10</v>
      </c>
      <c r="D51" s="4">
        <v>39</v>
      </c>
      <c r="E51" s="15">
        <f t="shared" ref="E51:E55" si="1">B51/(B51+C51)</f>
        <v>0.56521739130434778</v>
      </c>
      <c r="F51" s="9"/>
      <c r="G51" s="14">
        <v>29</v>
      </c>
      <c r="H51" s="4">
        <v>9</v>
      </c>
      <c r="I51" s="4">
        <v>8</v>
      </c>
      <c r="J51" s="15">
        <f t="shared" ref="J51:J58" si="2">H51/(H51+I51)</f>
        <v>0.52941176470588236</v>
      </c>
      <c r="K51" s="9"/>
    </row>
    <row r="52" spans="1:11" ht="15.75" customHeight="1" x14ac:dyDescent="0.2">
      <c r="A52" s="14">
        <v>37</v>
      </c>
      <c r="B52" s="4">
        <v>0</v>
      </c>
      <c r="C52" s="4">
        <v>0</v>
      </c>
      <c r="D52" s="4">
        <v>0</v>
      </c>
      <c r="E52" s="15" t="e">
        <f t="shared" si="1"/>
        <v>#DIV/0!</v>
      </c>
      <c r="F52" s="9"/>
      <c r="G52" s="14">
        <v>16</v>
      </c>
      <c r="H52" s="4">
        <v>3</v>
      </c>
      <c r="I52" s="4">
        <v>4</v>
      </c>
      <c r="J52" s="15">
        <f t="shared" si="2"/>
        <v>0.42857142857142855</v>
      </c>
      <c r="K52" s="9"/>
    </row>
    <row r="53" spans="1:11" ht="15.75" customHeight="1" x14ac:dyDescent="0.2">
      <c r="A53" s="14">
        <v>40</v>
      </c>
      <c r="B53" s="4">
        <v>0</v>
      </c>
      <c r="C53" s="4">
        <v>0</v>
      </c>
      <c r="D53" s="4">
        <v>0</v>
      </c>
      <c r="E53" s="15" t="e">
        <f t="shared" si="1"/>
        <v>#DIV/0!</v>
      </c>
      <c r="F53" s="9"/>
      <c r="G53" s="14">
        <v>14</v>
      </c>
      <c r="H53" s="4">
        <v>0</v>
      </c>
      <c r="I53" s="4">
        <v>0</v>
      </c>
      <c r="J53" s="15" t="e">
        <f t="shared" si="2"/>
        <v>#DIV/0!</v>
      </c>
      <c r="K53" s="9"/>
    </row>
    <row r="54" spans="1:11" ht="15.75" customHeight="1" x14ac:dyDescent="0.2">
      <c r="A54" s="14">
        <v>46</v>
      </c>
      <c r="B54" s="4">
        <v>0</v>
      </c>
      <c r="C54" s="4">
        <v>0</v>
      </c>
      <c r="D54" s="4">
        <v>0</v>
      </c>
      <c r="E54" s="15" t="e">
        <f t="shared" si="1"/>
        <v>#DIV/0!</v>
      </c>
      <c r="F54" s="9"/>
      <c r="G54" s="16">
        <v>38</v>
      </c>
      <c r="H54" s="4">
        <v>0</v>
      </c>
      <c r="I54" s="4">
        <v>0</v>
      </c>
      <c r="J54" s="15" t="e">
        <f t="shared" si="2"/>
        <v>#DIV/0!</v>
      </c>
      <c r="K54" s="9"/>
    </row>
    <row r="55" spans="1:11" ht="15.75" customHeight="1" x14ac:dyDescent="0.2">
      <c r="A55" s="14" t="s">
        <v>64</v>
      </c>
      <c r="B55" s="3">
        <f t="shared" ref="B55:D55" si="3">SUM(B51:B54)</f>
        <v>13</v>
      </c>
      <c r="C55" s="3">
        <f t="shared" si="3"/>
        <v>10</v>
      </c>
      <c r="D55" s="3">
        <f t="shared" si="3"/>
        <v>39</v>
      </c>
      <c r="E55" s="15">
        <f t="shared" si="1"/>
        <v>0.56521739130434778</v>
      </c>
      <c r="F55" s="9"/>
      <c r="G55" s="16">
        <v>11</v>
      </c>
      <c r="H55" s="4">
        <v>0</v>
      </c>
      <c r="I55" s="4">
        <v>0</v>
      </c>
      <c r="J55" s="15" t="e">
        <f t="shared" si="2"/>
        <v>#DIV/0!</v>
      </c>
      <c r="K55" s="9"/>
    </row>
    <row r="56" spans="1:11" ht="15.75" customHeight="1" x14ac:dyDescent="0.2">
      <c r="A56" s="17"/>
      <c r="B56" s="18"/>
      <c r="C56" s="18"/>
      <c r="D56" s="18"/>
      <c r="E56" s="15"/>
      <c r="F56" s="9"/>
      <c r="G56" s="16">
        <v>3</v>
      </c>
      <c r="H56" s="4">
        <v>0</v>
      </c>
      <c r="I56" s="4">
        <v>0</v>
      </c>
      <c r="J56" s="15" t="e">
        <f t="shared" si="2"/>
        <v>#DIV/0!</v>
      </c>
      <c r="K56" s="9"/>
    </row>
    <row r="57" spans="1:11" ht="15.75" customHeight="1" x14ac:dyDescent="0.2">
      <c r="A57" s="9"/>
      <c r="B57" s="9"/>
      <c r="C57" s="9"/>
      <c r="D57" s="9"/>
      <c r="E57" s="9"/>
      <c r="F57" s="9"/>
      <c r="G57" s="16">
        <v>7</v>
      </c>
      <c r="H57" s="4">
        <v>0</v>
      </c>
      <c r="I57" s="4">
        <v>0</v>
      </c>
      <c r="J57" s="15" t="e">
        <f t="shared" si="2"/>
        <v>#DIV/0!</v>
      </c>
      <c r="K57" s="9"/>
    </row>
    <row r="58" spans="1:11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12</v>
      </c>
      <c r="I58" s="20">
        <f t="shared" si="4"/>
        <v>12</v>
      </c>
      <c r="J58" s="21">
        <f t="shared" si="2"/>
        <v>0.5</v>
      </c>
      <c r="K58" s="9"/>
    </row>
    <row r="59" spans="1:11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1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1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>
        <v>1</v>
      </c>
      <c r="I61" s="4">
        <v>4</v>
      </c>
      <c r="J61" s="15">
        <f t="shared" ref="J61:J62" si="5">H61/I61</f>
        <v>0.25</v>
      </c>
      <c r="K61" s="9"/>
    </row>
    <row r="62" spans="1:11" ht="15.75" customHeight="1" x14ac:dyDescent="0.2">
      <c r="A62" s="14" t="s">
        <v>73</v>
      </c>
      <c r="B62" s="4">
        <v>20</v>
      </c>
      <c r="C62" s="4">
        <v>3</v>
      </c>
      <c r="D62" s="15">
        <f t="shared" ref="D62:D63" si="6">B62/(B62+C62)</f>
        <v>0.86956521739130432</v>
      </c>
      <c r="E62" s="9"/>
      <c r="F62" s="9"/>
      <c r="G62" s="17" t="s">
        <v>74</v>
      </c>
      <c r="H62" s="26">
        <v>0</v>
      </c>
      <c r="I62" s="26">
        <v>1</v>
      </c>
      <c r="J62" s="21">
        <f t="shared" si="5"/>
        <v>0</v>
      </c>
      <c r="K62" s="9"/>
    </row>
    <row r="63" spans="1:11" ht="15.75" customHeight="1" x14ac:dyDescent="0.2">
      <c r="A63" s="17" t="s">
        <v>75</v>
      </c>
      <c r="B63" s="26">
        <v>15</v>
      </c>
      <c r="C63" s="26">
        <v>3</v>
      </c>
      <c r="D63" s="21">
        <f t="shared" si="6"/>
        <v>0.83333333333333337</v>
      </c>
      <c r="E63" s="9"/>
      <c r="F63" s="9"/>
      <c r="G63" s="9"/>
      <c r="H63" s="9"/>
      <c r="I63" s="9"/>
      <c r="J63" s="9"/>
      <c r="K63" s="9"/>
    </row>
    <row r="64" spans="1:11" ht="15.75" customHeight="1" x14ac:dyDescent="0.2">
      <c r="A64" s="9"/>
      <c r="B64" s="9"/>
      <c r="C64" s="9"/>
      <c r="D64" s="9"/>
      <c r="E64" s="9"/>
      <c r="F64" s="9"/>
      <c r="G64" s="29"/>
      <c r="H64" s="29"/>
      <c r="I64" s="29"/>
      <c r="J64" s="29"/>
      <c r="K64" s="29"/>
    </row>
    <row r="65" spans="7:13" ht="15.75" customHeight="1" x14ac:dyDescent="0.2">
      <c r="G65" s="27" t="s">
        <v>75</v>
      </c>
      <c r="H65" s="27" t="s">
        <v>76</v>
      </c>
      <c r="I65" s="27" t="s">
        <v>77</v>
      </c>
      <c r="J65" s="27" t="s">
        <v>78</v>
      </c>
      <c r="K65" s="27" t="s">
        <v>79</v>
      </c>
      <c r="L65" s="27" t="s">
        <v>80</v>
      </c>
      <c r="M65" s="27" t="s">
        <v>81</v>
      </c>
    </row>
    <row r="66" spans="7:13" ht="15.75" customHeight="1" x14ac:dyDescent="0.2">
      <c r="G66" s="28" t="s">
        <v>84</v>
      </c>
      <c r="H66" s="28">
        <v>25</v>
      </c>
      <c r="I66" s="28">
        <v>12</v>
      </c>
      <c r="J66" s="28">
        <v>39</v>
      </c>
      <c r="K66" s="28">
        <v>10</v>
      </c>
      <c r="L66" s="28">
        <v>12</v>
      </c>
      <c r="M66" s="28">
        <v>12</v>
      </c>
    </row>
    <row r="67" spans="7:13" ht="15.75" customHeight="1" x14ac:dyDescent="0.2"/>
    <row r="68" spans="7:13" ht="15.75" customHeight="1" x14ac:dyDescent="0.2"/>
    <row r="69" spans="7:13" ht="15.75" customHeight="1" x14ac:dyDescent="0.2"/>
    <row r="70" spans="7:13" ht="15.75" customHeight="1" x14ac:dyDescent="0.2"/>
    <row r="71" spans="7:13" ht="15.75" customHeight="1" x14ac:dyDescent="0.2"/>
    <row r="72" spans="7:13" ht="15.75" customHeight="1" x14ac:dyDescent="0.2"/>
    <row r="73" spans="7:13" ht="15.75" customHeight="1" x14ac:dyDescent="0.2"/>
    <row r="74" spans="7:13" ht="15.75" customHeight="1" x14ac:dyDescent="0.2"/>
    <row r="75" spans="7:13" ht="15.75" customHeight="1" x14ac:dyDescent="0.2"/>
    <row r="76" spans="7:13" ht="15.75" customHeight="1" x14ac:dyDescent="0.2"/>
    <row r="77" spans="7:13" ht="15.75" customHeight="1" x14ac:dyDescent="0.2"/>
    <row r="78" spans="7:13" ht="15.75" customHeight="1" x14ac:dyDescent="0.2"/>
    <row r="79" spans="7:13" ht="15.75" customHeight="1" x14ac:dyDescent="0.2"/>
    <row r="80" spans="7:1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scale="4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>
      <selection sqref="A1:K1"/>
    </sheetView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4">
        <v>1</v>
      </c>
      <c r="D3" s="3"/>
      <c r="E3" s="3"/>
      <c r="F3" s="3"/>
      <c r="G3" s="4">
        <v>1</v>
      </c>
      <c r="H3" s="4">
        <v>1</v>
      </c>
      <c r="I3" s="3"/>
      <c r="J3" s="3"/>
      <c r="K3" s="3"/>
    </row>
    <row r="4" spans="1:11" ht="15.75" customHeight="1" x14ac:dyDescent="0.2">
      <c r="A4" s="2">
        <v>2</v>
      </c>
      <c r="B4" s="2" t="s">
        <v>15</v>
      </c>
      <c r="C4" s="4">
        <v>4</v>
      </c>
      <c r="D4" s="3"/>
      <c r="E4" s="3"/>
      <c r="F4" s="3"/>
      <c r="G4" s="3"/>
      <c r="H4" s="3"/>
      <c r="I4" s="4">
        <v>0</v>
      </c>
      <c r="J4" s="3"/>
      <c r="K4" s="3"/>
    </row>
    <row r="5" spans="1:11" ht="15.75" customHeight="1" x14ac:dyDescent="0.2">
      <c r="A5" s="2">
        <v>3</v>
      </c>
      <c r="B5" s="2" t="s">
        <v>16</v>
      </c>
      <c r="C5" s="3"/>
      <c r="D5" s="3"/>
      <c r="E5" s="3"/>
      <c r="F5" s="3"/>
      <c r="G5" s="3"/>
      <c r="H5" s="3"/>
      <c r="I5" s="3"/>
      <c r="J5" s="3"/>
      <c r="K5" s="3"/>
    </row>
    <row r="6" spans="1:11" ht="15.75" customHeight="1" x14ac:dyDescent="0.2">
      <c r="A6" s="2">
        <v>4</v>
      </c>
      <c r="B6" s="2" t="s">
        <v>17</v>
      </c>
      <c r="C6" s="4">
        <v>2</v>
      </c>
      <c r="D6" s="4">
        <v>2</v>
      </c>
      <c r="E6" s="3"/>
      <c r="F6" s="3"/>
      <c r="G6" s="4">
        <v>1</v>
      </c>
      <c r="H6" s="3"/>
      <c r="I6" s="3"/>
      <c r="J6" s="4">
        <v>0</v>
      </c>
      <c r="K6" s="3"/>
    </row>
    <row r="7" spans="1:11" ht="15.75" customHeight="1" x14ac:dyDescent="0.2">
      <c r="A7" s="2">
        <v>5</v>
      </c>
      <c r="B7" s="2" t="s">
        <v>18</v>
      </c>
      <c r="C7" s="4">
        <v>3</v>
      </c>
      <c r="D7" s="3"/>
      <c r="E7" s="3"/>
      <c r="F7" s="3"/>
      <c r="G7" s="3"/>
      <c r="H7" s="3"/>
      <c r="I7" s="3"/>
      <c r="J7" s="4">
        <v>2</v>
      </c>
      <c r="K7" s="3"/>
    </row>
    <row r="8" spans="1:11" ht="15.75" customHeight="1" x14ac:dyDescent="0.2">
      <c r="A8" s="2">
        <v>6</v>
      </c>
      <c r="B8" s="2" t="s">
        <v>19</v>
      </c>
      <c r="C8" s="3"/>
      <c r="D8" s="3"/>
      <c r="E8" s="3"/>
      <c r="F8" s="3"/>
      <c r="G8" s="3"/>
      <c r="H8" s="3"/>
      <c r="I8" s="3"/>
      <c r="J8" s="4">
        <v>2</v>
      </c>
      <c r="K8" s="3"/>
    </row>
    <row r="9" spans="1:11" ht="15.75" customHeight="1" x14ac:dyDescent="0.2">
      <c r="A9" s="2">
        <v>7</v>
      </c>
      <c r="B9" s="2" t="s">
        <v>20</v>
      </c>
      <c r="C9" s="4">
        <v>1</v>
      </c>
      <c r="D9" s="3"/>
      <c r="E9" s="3"/>
      <c r="F9" s="3"/>
      <c r="G9" s="4">
        <v>1</v>
      </c>
      <c r="H9" s="3"/>
      <c r="I9" s="4">
        <v>1</v>
      </c>
      <c r="J9" s="3"/>
      <c r="K9" s="3"/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</row>
    <row r="11" spans="1:11" ht="15.75" customHeight="1" x14ac:dyDescent="0.2">
      <c r="A11" s="2">
        <v>9</v>
      </c>
      <c r="B11" s="2" t="s">
        <v>22</v>
      </c>
      <c r="C11" s="3"/>
      <c r="D11" s="4">
        <v>1</v>
      </c>
      <c r="E11" s="3"/>
      <c r="F11" s="3"/>
      <c r="G11" s="4">
        <v>1</v>
      </c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4">
        <v>1</v>
      </c>
      <c r="H12" s="4">
        <v>1</v>
      </c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4">
        <v>2</v>
      </c>
      <c r="D13" s="3"/>
      <c r="E13" s="4">
        <v>1</v>
      </c>
      <c r="F13" s="3"/>
      <c r="G13" s="3"/>
      <c r="H13" s="4">
        <v>2</v>
      </c>
      <c r="I13" s="3"/>
      <c r="J13" s="4">
        <v>1</v>
      </c>
      <c r="K13" s="3"/>
    </row>
    <row r="14" spans="1:11" ht="15.75" customHeight="1" x14ac:dyDescent="0.2">
      <c r="A14" s="2">
        <v>12</v>
      </c>
      <c r="B14" s="2" t="s">
        <v>25</v>
      </c>
      <c r="C14" s="3"/>
      <c r="D14" s="4">
        <v>1</v>
      </c>
      <c r="E14" s="3"/>
      <c r="F14" s="4">
        <v>2</v>
      </c>
      <c r="G14" s="3"/>
      <c r="H14" s="3"/>
      <c r="I14" s="3"/>
      <c r="J14" s="3"/>
      <c r="K14" s="3"/>
    </row>
    <row r="15" spans="1:11" ht="15.75" customHeight="1" x14ac:dyDescent="0.2">
      <c r="A15" s="2">
        <v>13</v>
      </c>
      <c r="B15" s="2" t="s">
        <v>26</v>
      </c>
      <c r="C15" s="3"/>
      <c r="D15" s="4">
        <v>13</v>
      </c>
      <c r="E15" s="4">
        <v>3</v>
      </c>
      <c r="F15" s="4">
        <v>3</v>
      </c>
      <c r="G15" s="4">
        <v>1</v>
      </c>
      <c r="H15" s="3"/>
      <c r="I15" s="4">
        <v>2</v>
      </c>
      <c r="J15" s="3"/>
      <c r="K15" s="3"/>
    </row>
    <row r="16" spans="1:11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ht="15.75" customHeight="1" x14ac:dyDescent="0.2">
      <c r="A17" s="2">
        <v>15</v>
      </c>
      <c r="B17" s="2" t="s">
        <v>28</v>
      </c>
      <c r="C17" s="4">
        <v>2</v>
      </c>
      <c r="D17" s="4">
        <v>7</v>
      </c>
      <c r="E17" s="4">
        <v>4</v>
      </c>
      <c r="F17" s="4">
        <v>1</v>
      </c>
      <c r="G17" s="4">
        <v>2</v>
      </c>
      <c r="H17" s="4">
        <v>1</v>
      </c>
      <c r="I17" s="4">
        <v>1</v>
      </c>
      <c r="J17" s="4">
        <v>1</v>
      </c>
      <c r="K17" s="3"/>
    </row>
    <row r="18" spans="1:11" ht="15.75" customHeight="1" x14ac:dyDescent="0.2">
      <c r="A18" s="2">
        <v>16</v>
      </c>
      <c r="B18" s="2" t="s">
        <v>29</v>
      </c>
      <c r="C18" s="4">
        <v>2</v>
      </c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2">
        <v>17</v>
      </c>
      <c r="B19" s="2" t="s">
        <v>30</v>
      </c>
      <c r="C19" s="4">
        <v>1</v>
      </c>
      <c r="D19" s="4">
        <v>2</v>
      </c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3"/>
      <c r="D24" s="4">
        <v>5</v>
      </c>
      <c r="E24" s="4">
        <v>3</v>
      </c>
      <c r="F24" s="4">
        <v>2</v>
      </c>
      <c r="G24" s="3"/>
      <c r="H24" s="3"/>
      <c r="I24" s="3"/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4">
        <v>1</v>
      </c>
      <c r="D26" s="3"/>
      <c r="E26" s="3"/>
      <c r="F26" s="4">
        <v>1</v>
      </c>
      <c r="G26" s="4">
        <v>1</v>
      </c>
      <c r="H26" s="3"/>
      <c r="I26" s="3"/>
      <c r="J26" s="3"/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2">
        <v>26</v>
      </c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2">
        <v>27</v>
      </c>
      <c r="B29" s="2" t="s">
        <v>40</v>
      </c>
      <c r="C29" s="4">
        <v>1</v>
      </c>
      <c r="D29" s="3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2">
        <v>28</v>
      </c>
      <c r="B30" s="2" t="s">
        <v>41</v>
      </c>
      <c r="C30" s="4">
        <v>2</v>
      </c>
      <c r="D30" s="3"/>
      <c r="E30" s="3"/>
      <c r="F30" s="3"/>
      <c r="G30" s="3"/>
      <c r="H30" s="3"/>
      <c r="I30" s="3"/>
      <c r="J30" s="3"/>
      <c r="K30" s="3"/>
    </row>
    <row r="31" spans="1:11" ht="15.75" customHeight="1" x14ac:dyDescent="0.2">
      <c r="A31" s="2">
        <v>29</v>
      </c>
      <c r="B31" s="2" t="s">
        <v>42</v>
      </c>
      <c r="C31" s="4">
        <v>3</v>
      </c>
      <c r="D31" s="4">
        <v>2</v>
      </c>
      <c r="E31" s="3"/>
      <c r="F31" s="3"/>
      <c r="G31" s="3"/>
      <c r="H31" s="3"/>
      <c r="I31" s="3"/>
      <c r="J31" s="3"/>
      <c r="K31" s="4">
        <v>1</v>
      </c>
    </row>
    <row r="32" spans="1:11" ht="15.75" customHeight="1" x14ac:dyDescent="0.2">
      <c r="A32" s="2">
        <v>30</v>
      </c>
      <c r="B32" s="2" t="s">
        <v>43</v>
      </c>
      <c r="C32" s="4">
        <v>0</v>
      </c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3"/>
      <c r="D36" s="4">
        <v>2</v>
      </c>
      <c r="E36" s="3"/>
      <c r="F36" s="4">
        <v>1</v>
      </c>
      <c r="G36" s="4">
        <v>1</v>
      </c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3"/>
      <c r="D41" s="4">
        <v>4</v>
      </c>
      <c r="E41" s="4">
        <v>4</v>
      </c>
      <c r="F41" s="4">
        <v>1</v>
      </c>
      <c r="G41" s="4">
        <v>2</v>
      </c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4">
        <v>1</v>
      </c>
      <c r="E47" s="4">
        <v>1</v>
      </c>
      <c r="F47" s="3"/>
      <c r="G47" s="3"/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25</v>
      </c>
      <c r="D48" s="8">
        <f t="shared" si="0"/>
        <v>40</v>
      </c>
      <c r="E48" s="8">
        <f t="shared" si="0"/>
        <v>16</v>
      </c>
      <c r="F48" s="8">
        <f t="shared" si="0"/>
        <v>11</v>
      </c>
      <c r="G48" s="8">
        <f t="shared" si="0"/>
        <v>12</v>
      </c>
      <c r="H48" s="8">
        <f t="shared" si="0"/>
        <v>5</v>
      </c>
      <c r="I48" s="8">
        <f t="shared" si="0"/>
        <v>4</v>
      </c>
      <c r="J48" s="8">
        <f t="shared" si="0"/>
        <v>6</v>
      </c>
      <c r="K48" s="8">
        <f t="shared" si="0"/>
        <v>1</v>
      </c>
    </row>
    <row r="49" spans="1:13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3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3" ht="15.75" customHeight="1" x14ac:dyDescent="0.2">
      <c r="A51" s="14">
        <v>2</v>
      </c>
      <c r="B51" s="4">
        <v>11</v>
      </c>
      <c r="C51" s="4">
        <v>11</v>
      </c>
      <c r="D51" s="4">
        <v>40</v>
      </c>
      <c r="E51" s="15">
        <f t="shared" ref="E51:E55" si="1">B51/(B51+C51)</f>
        <v>0.5</v>
      </c>
      <c r="F51" s="9"/>
      <c r="G51" s="14">
        <v>29</v>
      </c>
      <c r="H51" s="4">
        <v>8</v>
      </c>
      <c r="I51" s="4">
        <v>12</v>
      </c>
      <c r="J51" s="15">
        <f t="shared" ref="J51:J58" si="2">H51/(H51+I51)</f>
        <v>0.4</v>
      </c>
      <c r="K51" s="9"/>
    </row>
    <row r="52" spans="1:13" ht="15.75" customHeight="1" x14ac:dyDescent="0.2">
      <c r="A52" s="14">
        <v>37</v>
      </c>
      <c r="B52" s="3"/>
      <c r="C52" s="3"/>
      <c r="D52" s="4">
        <v>0</v>
      </c>
      <c r="E52" s="15" t="e">
        <f t="shared" si="1"/>
        <v>#DIV/0!</v>
      </c>
      <c r="F52" s="9"/>
      <c r="G52" s="14">
        <v>16</v>
      </c>
      <c r="H52" s="4">
        <v>5</v>
      </c>
      <c r="I52" s="4">
        <v>1</v>
      </c>
      <c r="J52" s="15">
        <f t="shared" si="2"/>
        <v>0.83333333333333337</v>
      </c>
      <c r="K52" s="9"/>
    </row>
    <row r="53" spans="1:13" ht="15.75" customHeight="1" x14ac:dyDescent="0.2">
      <c r="A53" s="14">
        <v>40</v>
      </c>
      <c r="B53" s="3"/>
      <c r="C53" s="3"/>
      <c r="D53" s="3"/>
      <c r="E53" s="15" t="e">
        <f t="shared" si="1"/>
        <v>#DIV/0!</v>
      </c>
      <c r="F53" s="9"/>
      <c r="G53" s="14">
        <v>14</v>
      </c>
      <c r="H53" s="4">
        <v>1</v>
      </c>
      <c r="I53" s="4">
        <v>1</v>
      </c>
      <c r="J53" s="15">
        <f t="shared" si="2"/>
        <v>0.5</v>
      </c>
      <c r="K53" s="9"/>
    </row>
    <row r="54" spans="1:13" ht="15.75" customHeight="1" x14ac:dyDescent="0.2">
      <c r="A54" s="14">
        <v>46</v>
      </c>
      <c r="B54" s="3"/>
      <c r="C54" s="3"/>
      <c r="D54" s="3"/>
      <c r="E54" s="15" t="e">
        <f t="shared" si="1"/>
        <v>#DIV/0!</v>
      </c>
      <c r="F54" s="9"/>
      <c r="G54" s="14"/>
      <c r="H54" s="3"/>
      <c r="I54" s="3"/>
      <c r="J54" s="15" t="e">
        <f t="shared" si="2"/>
        <v>#DIV/0!</v>
      </c>
      <c r="K54" s="9"/>
    </row>
    <row r="55" spans="1:13" ht="15.75" customHeight="1" x14ac:dyDescent="0.2">
      <c r="A55" s="14" t="s">
        <v>64</v>
      </c>
      <c r="B55" s="3">
        <f t="shared" ref="B55:D55" si="3">SUM(B51:B54)</f>
        <v>11</v>
      </c>
      <c r="C55" s="3">
        <f t="shared" si="3"/>
        <v>11</v>
      </c>
      <c r="D55" s="3">
        <f t="shared" si="3"/>
        <v>40</v>
      </c>
      <c r="E55" s="15">
        <f t="shared" si="1"/>
        <v>0.5</v>
      </c>
      <c r="F55" s="9"/>
      <c r="G55" s="14"/>
      <c r="H55" s="3"/>
      <c r="I55" s="3"/>
      <c r="J55" s="15" t="e">
        <f t="shared" si="2"/>
        <v>#DIV/0!</v>
      </c>
      <c r="K55" s="9"/>
    </row>
    <row r="56" spans="1:13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2"/>
        <v>#DIV/0!</v>
      </c>
      <c r="K56" s="9"/>
    </row>
    <row r="57" spans="1:13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2"/>
        <v>#DIV/0!</v>
      </c>
      <c r="K57" s="9"/>
    </row>
    <row r="58" spans="1:13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14</v>
      </c>
      <c r="I58" s="20">
        <f t="shared" si="4"/>
        <v>14</v>
      </c>
      <c r="J58" s="21">
        <f t="shared" si="2"/>
        <v>0.5</v>
      </c>
      <c r="K58" s="9"/>
    </row>
    <row r="59" spans="1:13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3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3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>
        <v>1</v>
      </c>
      <c r="I61" s="4">
        <v>4</v>
      </c>
      <c r="J61" s="15">
        <f t="shared" ref="J61:J62" si="5">H61/I61</f>
        <v>0.25</v>
      </c>
      <c r="K61" s="9"/>
    </row>
    <row r="62" spans="1:13" ht="15.75" customHeight="1" x14ac:dyDescent="0.2">
      <c r="A62" s="14" t="s">
        <v>73</v>
      </c>
      <c r="B62" s="4">
        <v>20</v>
      </c>
      <c r="C62" s="4">
        <v>3</v>
      </c>
      <c r="D62" s="15">
        <f t="shared" ref="D62:D63" si="6">B62/(B62+C62)</f>
        <v>0.86956521739130432</v>
      </c>
      <c r="E62" s="9"/>
      <c r="F62" s="9"/>
      <c r="G62" s="17" t="s">
        <v>74</v>
      </c>
      <c r="H62" s="26">
        <v>2</v>
      </c>
      <c r="I62" s="26">
        <v>4</v>
      </c>
      <c r="J62" s="21">
        <f t="shared" si="5"/>
        <v>0.5</v>
      </c>
      <c r="K62" s="9"/>
    </row>
    <row r="63" spans="1:13" ht="15.75" customHeight="1" x14ac:dyDescent="0.2">
      <c r="A63" s="17" t="s">
        <v>75</v>
      </c>
      <c r="B63" s="26">
        <v>15</v>
      </c>
      <c r="C63" s="26">
        <v>3</v>
      </c>
      <c r="D63" s="21">
        <f t="shared" si="6"/>
        <v>0.83333333333333337</v>
      </c>
      <c r="E63" s="9"/>
      <c r="F63" s="9"/>
      <c r="G63" s="9"/>
      <c r="H63" s="9"/>
      <c r="I63" s="9"/>
      <c r="J63" s="9"/>
      <c r="K63" s="9"/>
    </row>
    <row r="64" spans="1:13" ht="15.75" customHeight="1" x14ac:dyDescent="0.2">
      <c r="A64" s="9"/>
      <c r="B64" s="9"/>
      <c r="C64" s="9"/>
      <c r="D64" s="9"/>
      <c r="E64" s="9"/>
      <c r="F64" s="9"/>
      <c r="G64" s="27" t="s">
        <v>75</v>
      </c>
      <c r="H64" s="27" t="s">
        <v>76</v>
      </c>
      <c r="I64" s="27" t="s">
        <v>77</v>
      </c>
      <c r="J64" s="27" t="s">
        <v>78</v>
      </c>
      <c r="K64" s="27" t="s">
        <v>79</v>
      </c>
      <c r="L64" s="27" t="s">
        <v>80</v>
      </c>
      <c r="M64" s="27" t="s">
        <v>81</v>
      </c>
    </row>
    <row r="65" spans="7:13" ht="15.75" customHeight="1" x14ac:dyDescent="0.2">
      <c r="G65" s="28" t="s">
        <v>82</v>
      </c>
      <c r="H65" s="28">
        <v>22</v>
      </c>
      <c r="I65" s="28">
        <v>11</v>
      </c>
      <c r="J65" s="28">
        <v>31</v>
      </c>
      <c r="K65" s="28">
        <v>11</v>
      </c>
      <c r="L65" s="28">
        <v>14</v>
      </c>
      <c r="M65" s="28">
        <v>14</v>
      </c>
    </row>
    <row r="66" spans="7:13" ht="15.75" customHeight="1" x14ac:dyDescent="0.2"/>
    <row r="67" spans="7:13" ht="15.75" customHeight="1" x14ac:dyDescent="0.2"/>
    <row r="68" spans="7:13" ht="15.75" customHeight="1" x14ac:dyDescent="0.2"/>
    <row r="69" spans="7:13" ht="15.75" customHeight="1" x14ac:dyDescent="0.2"/>
    <row r="70" spans="7:13" ht="15.75" customHeight="1" x14ac:dyDescent="0.2"/>
    <row r="71" spans="7:13" ht="15.75" customHeight="1" x14ac:dyDescent="0.2"/>
    <row r="72" spans="7:13" ht="15.75" customHeight="1" x14ac:dyDescent="0.2"/>
    <row r="73" spans="7:13" ht="15.75" customHeight="1" x14ac:dyDescent="0.2"/>
    <row r="74" spans="7:13" ht="15.75" customHeight="1" x14ac:dyDescent="0.2"/>
    <row r="75" spans="7:13" ht="15.75" customHeight="1" x14ac:dyDescent="0.2"/>
    <row r="76" spans="7:13" ht="15.75" customHeight="1" x14ac:dyDescent="0.2"/>
    <row r="77" spans="7:13" ht="15.75" customHeight="1" x14ac:dyDescent="0.2"/>
    <row r="78" spans="7:13" ht="15.75" customHeight="1" x14ac:dyDescent="0.2"/>
    <row r="79" spans="7:13" ht="15.75" customHeight="1" x14ac:dyDescent="0.2"/>
    <row r="80" spans="7:1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85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11" ht="15.75" customHeight="1" x14ac:dyDescent="0.2">
      <c r="A4" s="2">
        <v>2</v>
      </c>
      <c r="B4" s="2" t="s">
        <v>15</v>
      </c>
      <c r="C4" s="4">
        <v>1</v>
      </c>
      <c r="D4" s="3"/>
      <c r="E4" s="3"/>
      <c r="F4" s="3"/>
      <c r="G4" s="3"/>
      <c r="H4" s="3"/>
      <c r="I4" s="4">
        <v>0</v>
      </c>
      <c r="J4" s="3"/>
      <c r="K4" s="3"/>
    </row>
    <row r="5" spans="1:11" ht="15.75" customHeight="1" x14ac:dyDescent="0.2">
      <c r="A5" s="2">
        <v>3</v>
      </c>
      <c r="B5" s="2" t="s">
        <v>16</v>
      </c>
      <c r="C5" s="4">
        <v>1</v>
      </c>
      <c r="D5" s="3"/>
      <c r="E5" s="3"/>
      <c r="F5" s="4">
        <v>1</v>
      </c>
      <c r="G5" s="3"/>
      <c r="H5" s="4">
        <v>1</v>
      </c>
      <c r="I5" s="3"/>
      <c r="J5" s="3"/>
      <c r="K5" s="3"/>
    </row>
    <row r="6" spans="1:11" ht="15.75" customHeight="1" x14ac:dyDescent="0.2">
      <c r="A6" s="2">
        <v>4</v>
      </c>
      <c r="B6" s="2" t="s">
        <v>17</v>
      </c>
      <c r="C6" s="4">
        <v>2</v>
      </c>
      <c r="D6" s="3"/>
      <c r="E6" s="3"/>
      <c r="F6" s="3"/>
      <c r="G6" s="4">
        <v>1</v>
      </c>
      <c r="H6" s="3"/>
      <c r="I6" s="3"/>
      <c r="J6" s="4">
        <v>3</v>
      </c>
      <c r="K6" s="3"/>
    </row>
    <row r="7" spans="1:11" ht="15.75" customHeight="1" x14ac:dyDescent="0.2">
      <c r="A7" s="2">
        <v>5</v>
      </c>
      <c r="B7" s="2" t="s">
        <v>18</v>
      </c>
      <c r="C7" s="3"/>
      <c r="D7" s="3"/>
      <c r="E7" s="3"/>
      <c r="F7" s="3"/>
      <c r="G7" s="3"/>
      <c r="H7" s="3"/>
      <c r="I7" s="3"/>
      <c r="J7" s="4">
        <v>2</v>
      </c>
      <c r="K7" s="3"/>
    </row>
    <row r="8" spans="1:11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4">
        <v>1</v>
      </c>
      <c r="H8" s="3"/>
      <c r="I8" s="3"/>
      <c r="J8" s="4">
        <v>1</v>
      </c>
      <c r="K8" s="3"/>
    </row>
    <row r="9" spans="1:11" ht="15.75" customHeight="1" x14ac:dyDescent="0.2">
      <c r="A9" s="2">
        <v>7</v>
      </c>
      <c r="B9" s="2" t="s">
        <v>20</v>
      </c>
      <c r="C9" s="4">
        <v>4</v>
      </c>
      <c r="D9" s="4">
        <v>2</v>
      </c>
      <c r="E9" s="4">
        <v>1</v>
      </c>
      <c r="F9" s="4">
        <v>1</v>
      </c>
      <c r="G9" s="3"/>
      <c r="H9" s="4">
        <v>1</v>
      </c>
      <c r="I9" s="3"/>
      <c r="J9" s="3"/>
      <c r="K9" s="4">
        <v>1</v>
      </c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</row>
    <row r="11" spans="1:11" ht="15.75" customHeight="1" x14ac:dyDescent="0.2">
      <c r="A11" s="2">
        <v>9</v>
      </c>
      <c r="B11" s="2" t="s">
        <v>22</v>
      </c>
      <c r="C11" s="3"/>
      <c r="D11" s="4">
        <v>1</v>
      </c>
      <c r="E11" s="3"/>
      <c r="F11" s="3"/>
      <c r="G11" s="4">
        <v>1</v>
      </c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4">
        <v>2</v>
      </c>
      <c r="D13" s="3"/>
      <c r="E13" s="3"/>
      <c r="F13" s="3"/>
      <c r="G13" s="4">
        <v>1</v>
      </c>
      <c r="H13" s="3"/>
      <c r="I13" s="3"/>
      <c r="J13" s="3"/>
      <c r="K13" s="4">
        <v>2</v>
      </c>
    </row>
    <row r="14" spans="1:11" ht="15.75" customHeight="1" x14ac:dyDescent="0.2">
      <c r="A14" s="2">
        <v>12</v>
      </c>
      <c r="B14" s="2" t="s">
        <v>25</v>
      </c>
      <c r="C14" s="3"/>
      <c r="D14" s="4">
        <v>3</v>
      </c>
      <c r="E14" s="4">
        <v>1</v>
      </c>
      <c r="F14" s="4">
        <v>1</v>
      </c>
      <c r="G14" s="4">
        <v>1</v>
      </c>
      <c r="H14" s="3"/>
      <c r="I14" s="3"/>
      <c r="J14" s="3"/>
      <c r="K14" s="3"/>
    </row>
    <row r="15" spans="1:11" ht="15.75" customHeight="1" x14ac:dyDescent="0.2">
      <c r="A15" s="2">
        <v>13</v>
      </c>
      <c r="B15" s="2" t="s">
        <v>26</v>
      </c>
      <c r="C15" s="4">
        <v>3</v>
      </c>
      <c r="D15" s="4">
        <v>10</v>
      </c>
      <c r="E15" s="4">
        <v>2</v>
      </c>
      <c r="F15" s="4">
        <v>3</v>
      </c>
      <c r="G15" s="4">
        <v>1</v>
      </c>
      <c r="H15" s="4">
        <v>1</v>
      </c>
      <c r="I15" s="3"/>
      <c r="J15" s="3"/>
      <c r="K15" s="3"/>
    </row>
    <row r="16" spans="1:11" ht="15.75" customHeight="1" x14ac:dyDescent="0.2">
      <c r="A16" s="2">
        <v>14</v>
      </c>
      <c r="B16" s="2" t="s">
        <v>27</v>
      </c>
      <c r="C16" s="3"/>
      <c r="D16" s="3"/>
      <c r="E16" s="4"/>
      <c r="F16" s="3"/>
      <c r="G16" s="3"/>
      <c r="H16" s="3"/>
      <c r="I16" s="3"/>
      <c r="J16" s="3"/>
      <c r="K16" s="3"/>
    </row>
    <row r="17" spans="1:11" ht="15.75" customHeight="1" x14ac:dyDescent="0.2">
      <c r="A17" s="2">
        <v>15</v>
      </c>
      <c r="B17" s="2" t="s">
        <v>28</v>
      </c>
      <c r="C17" s="4">
        <v>2</v>
      </c>
      <c r="D17" s="4">
        <v>8</v>
      </c>
      <c r="E17" s="4">
        <v>4</v>
      </c>
      <c r="F17" s="3"/>
      <c r="G17" s="4">
        <v>2</v>
      </c>
      <c r="H17" s="3"/>
      <c r="I17" s="4">
        <v>1</v>
      </c>
      <c r="J17" s="4">
        <v>1</v>
      </c>
      <c r="K17" s="3"/>
    </row>
    <row r="18" spans="1:11" ht="15.75" customHeight="1" x14ac:dyDescent="0.2">
      <c r="A18" s="2">
        <v>16</v>
      </c>
      <c r="B18" s="2" t="s">
        <v>29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2">
        <v>17</v>
      </c>
      <c r="B19" s="2" t="s">
        <v>30</v>
      </c>
      <c r="C19" s="3"/>
      <c r="D19" s="3"/>
      <c r="E19" s="3"/>
      <c r="F19" s="4">
        <v>1</v>
      </c>
      <c r="G19" s="4">
        <v>1</v>
      </c>
      <c r="H19" s="3"/>
      <c r="I19" s="3"/>
      <c r="J19" s="3"/>
      <c r="K19" s="3"/>
    </row>
    <row r="20" spans="1:11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3"/>
      <c r="D24" s="4">
        <v>2</v>
      </c>
      <c r="E24" s="4">
        <v>1</v>
      </c>
      <c r="F24" s="3"/>
      <c r="G24" s="3"/>
      <c r="H24" s="3"/>
      <c r="I24" s="3"/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3"/>
      <c r="D26" s="4">
        <v>5</v>
      </c>
      <c r="E26" s="4">
        <v>1</v>
      </c>
      <c r="F26" s="4">
        <v>1</v>
      </c>
      <c r="G26" s="3"/>
      <c r="H26" s="3"/>
      <c r="I26" s="4">
        <v>1</v>
      </c>
      <c r="J26" s="3"/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2">
        <v>26</v>
      </c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2">
        <v>27</v>
      </c>
      <c r="B29" s="2" t="s">
        <v>40</v>
      </c>
      <c r="C29" s="4">
        <v>3</v>
      </c>
      <c r="D29" s="3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2">
        <v>28</v>
      </c>
      <c r="B30" s="2" t="s">
        <v>41</v>
      </c>
      <c r="C30" s="4">
        <v>3</v>
      </c>
      <c r="D30" s="3"/>
      <c r="E30" s="3"/>
      <c r="F30" s="3"/>
      <c r="G30" s="4">
        <v>1</v>
      </c>
      <c r="H30" s="4">
        <v>1</v>
      </c>
      <c r="I30" s="4">
        <v>1</v>
      </c>
      <c r="J30" s="4">
        <v>1</v>
      </c>
      <c r="K30" s="3"/>
    </row>
    <row r="31" spans="1:11" ht="15.75" customHeight="1" x14ac:dyDescent="0.2">
      <c r="A31" s="2">
        <v>29</v>
      </c>
      <c r="B31" s="2" t="s">
        <v>42</v>
      </c>
      <c r="C31" s="4">
        <v>4</v>
      </c>
      <c r="D31" s="3"/>
      <c r="E31" s="3"/>
      <c r="F31" s="3"/>
      <c r="G31" s="3"/>
      <c r="H31" s="3"/>
      <c r="I31" s="4">
        <v>1</v>
      </c>
      <c r="J31" s="3"/>
      <c r="K31" s="4">
        <v>3</v>
      </c>
    </row>
    <row r="32" spans="1:11" ht="15.75" customHeight="1" x14ac:dyDescent="0.2">
      <c r="A32" s="2">
        <v>30</v>
      </c>
      <c r="B32" s="2" t="s">
        <v>43</v>
      </c>
      <c r="C32" s="4">
        <v>0</v>
      </c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4">
        <v>2</v>
      </c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4">
        <v>1</v>
      </c>
      <c r="D36" s="4">
        <v>1</v>
      </c>
      <c r="E36" s="4">
        <v>1</v>
      </c>
      <c r="F36" s="4">
        <v>1</v>
      </c>
      <c r="G36" s="3"/>
      <c r="H36" s="3"/>
      <c r="I36" s="3"/>
      <c r="J36" s="3"/>
      <c r="K36" s="4">
        <v>1</v>
      </c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4">
        <v>1</v>
      </c>
      <c r="D41" s="4">
        <v>4</v>
      </c>
      <c r="E41" s="4">
        <v>2</v>
      </c>
      <c r="F41" s="4">
        <v>3</v>
      </c>
      <c r="G41" s="3"/>
      <c r="H41" s="3"/>
      <c r="I41" s="4">
        <v>1</v>
      </c>
      <c r="J41" s="4">
        <v>1</v>
      </c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4">
        <v>1</v>
      </c>
      <c r="D47" s="4">
        <v>3</v>
      </c>
      <c r="E47" s="4">
        <v>1</v>
      </c>
      <c r="F47" s="3"/>
      <c r="G47" s="4">
        <v>1</v>
      </c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29</v>
      </c>
      <c r="D48" s="8">
        <f t="shared" si="0"/>
        <v>39</v>
      </c>
      <c r="E48" s="8">
        <f t="shared" si="0"/>
        <v>14</v>
      </c>
      <c r="F48" s="8">
        <f t="shared" si="0"/>
        <v>12</v>
      </c>
      <c r="G48" s="8">
        <f t="shared" si="0"/>
        <v>13</v>
      </c>
      <c r="H48" s="8">
        <f t="shared" si="0"/>
        <v>4</v>
      </c>
      <c r="I48" s="8">
        <f t="shared" si="0"/>
        <v>5</v>
      </c>
      <c r="J48" s="8">
        <f t="shared" si="0"/>
        <v>9</v>
      </c>
      <c r="K48" s="8">
        <f t="shared" si="0"/>
        <v>7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1" ht="15.75" customHeight="1" x14ac:dyDescent="0.2">
      <c r="A51" s="14">
        <v>2</v>
      </c>
      <c r="B51" s="4">
        <v>13</v>
      </c>
      <c r="C51" s="4">
        <v>10</v>
      </c>
      <c r="D51" s="4">
        <v>31</v>
      </c>
      <c r="E51" s="15">
        <f t="shared" ref="E51:E55" si="1">B51/(B51+C51)</f>
        <v>0.56521739130434778</v>
      </c>
      <c r="F51" s="9"/>
      <c r="G51" s="14">
        <v>29</v>
      </c>
      <c r="H51" s="4">
        <v>14</v>
      </c>
      <c r="I51" s="4">
        <v>13</v>
      </c>
      <c r="J51" s="15">
        <f t="shared" ref="J51:J58" si="2">H51/(H51+I51)</f>
        <v>0.51851851851851849</v>
      </c>
      <c r="K51" s="9"/>
    </row>
    <row r="52" spans="1:11" ht="15.75" customHeight="1" x14ac:dyDescent="0.2">
      <c r="A52" s="14">
        <v>37</v>
      </c>
      <c r="B52" s="3"/>
      <c r="C52" s="3"/>
      <c r="D52" s="4"/>
      <c r="E52" s="15" t="e">
        <f t="shared" si="1"/>
        <v>#DIV/0!</v>
      </c>
      <c r="F52" s="9"/>
      <c r="G52" s="14">
        <v>16</v>
      </c>
      <c r="H52" s="4"/>
      <c r="I52" s="4"/>
      <c r="J52" s="15" t="e">
        <f t="shared" si="2"/>
        <v>#DIV/0!</v>
      </c>
      <c r="K52" s="9"/>
    </row>
    <row r="53" spans="1:11" ht="15.75" customHeight="1" x14ac:dyDescent="0.2">
      <c r="A53" s="14">
        <v>40</v>
      </c>
      <c r="B53" s="3"/>
      <c r="C53" s="3"/>
      <c r="D53" s="3"/>
      <c r="E53" s="15" t="e">
        <f t="shared" si="1"/>
        <v>#DIV/0!</v>
      </c>
      <c r="F53" s="9"/>
      <c r="G53" s="14">
        <v>14</v>
      </c>
      <c r="H53" s="4">
        <v>0</v>
      </c>
      <c r="I53" s="4">
        <v>1</v>
      </c>
      <c r="J53" s="15">
        <f t="shared" si="2"/>
        <v>0</v>
      </c>
      <c r="K53" s="9"/>
    </row>
    <row r="54" spans="1:11" ht="15.75" customHeight="1" x14ac:dyDescent="0.2">
      <c r="A54" s="14">
        <v>46</v>
      </c>
      <c r="B54" s="3"/>
      <c r="C54" s="3"/>
      <c r="D54" s="3"/>
      <c r="E54" s="15" t="e">
        <f t="shared" si="1"/>
        <v>#DIV/0!</v>
      </c>
      <c r="F54" s="9"/>
      <c r="G54" s="14"/>
      <c r="H54" s="3"/>
      <c r="I54" s="3"/>
      <c r="J54" s="15" t="e">
        <f t="shared" si="2"/>
        <v>#DIV/0!</v>
      </c>
      <c r="K54" s="9"/>
    </row>
    <row r="55" spans="1:11" ht="15.75" customHeight="1" x14ac:dyDescent="0.2">
      <c r="A55" s="14" t="s">
        <v>64</v>
      </c>
      <c r="B55" s="3">
        <f t="shared" ref="B55:D55" si="3">SUM(B51:B54)</f>
        <v>13</v>
      </c>
      <c r="C55" s="3">
        <f t="shared" si="3"/>
        <v>10</v>
      </c>
      <c r="D55" s="3">
        <f t="shared" si="3"/>
        <v>31</v>
      </c>
      <c r="E55" s="15">
        <f t="shared" si="1"/>
        <v>0.56521739130434778</v>
      </c>
      <c r="F55" s="9"/>
      <c r="G55" s="14"/>
      <c r="H55" s="3"/>
      <c r="I55" s="3"/>
      <c r="J55" s="15" t="e">
        <f t="shared" si="2"/>
        <v>#DIV/0!</v>
      </c>
      <c r="K55" s="9"/>
    </row>
    <row r="56" spans="1:11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2"/>
        <v>#DIV/0!</v>
      </c>
      <c r="K56" s="9"/>
    </row>
    <row r="57" spans="1:11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2"/>
        <v>#DIV/0!</v>
      </c>
      <c r="K57" s="9"/>
    </row>
    <row r="58" spans="1:11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14</v>
      </c>
      <c r="I58" s="20">
        <f t="shared" si="4"/>
        <v>14</v>
      </c>
      <c r="J58" s="21">
        <f t="shared" si="2"/>
        <v>0.5</v>
      </c>
      <c r="K58" s="9"/>
    </row>
    <row r="59" spans="1:11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1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1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>
        <v>3</v>
      </c>
      <c r="I61" s="4">
        <v>4</v>
      </c>
      <c r="J61" s="15">
        <f>H61/I61</f>
        <v>0.75</v>
      </c>
      <c r="K61" s="9"/>
    </row>
    <row r="62" spans="1:11" ht="15.75" customHeight="1" x14ac:dyDescent="0.2">
      <c r="A62" s="14" t="s">
        <v>73</v>
      </c>
      <c r="B62" s="4">
        <v>16</v>
      </c>
      <c r="C62" s="4">
        <v>2</v>
      </c>
      <c r="D62" s="15">
        <f t="shared" ref="D62:D63" si="5">B62/(B62+C62)</f>
        <v>0.88888888888888884</v>
      </c>
      <c r="E62" s="9"/>
      <c r="F62" s="9"/>
      <c r="G62" s="17" t="s">
        <v>74</v>
      </c>
      <c r="H62" s="26">
        <v>2</v>
      </c>
      <c r="I62" s="26">
        <v>4</v>
      </c>
      <c r="J62" s="21">
        <f>1-(H62/I62)</f>
        <v>0.5</v>
      </c>
      <c r="K62" s="9"/>
    </row>
    <row r="63" spans="1:11" ht="15.75" customHeight="1" x14ac:dyDescent="0.2">
      <c r="A63" s="17" t="s">
        <v>75</v>
      </c>
      <c r="B63" s="26">
        <v>14</v>
      </c>
      <c r="C63" s="26">
        <v>5</v>
      </c>
      <c r="D63" s="21">
        <f t="shared" si="5"/>
        <v>0.73684210526315785</v>
      </c>
      <c r="E63" s="9"/>
      <c r="F63" s="9"/>
      <c r="G63" s="9"/>
      <c r="H63" s="9"/>
      <c r="I63" s="9"/>
      <c r="J63" s="9"/>
      <c r="K63" s="9"/>
    </row>
    <row r="64" spans="1:11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7:13" ht="15.75" customHeight="1" x14ac:dyDescent="0.2">
      <c r="G65" s="27" t="s">
        <v>75</v>
      </c>
      <c r="H65" s="27" t="s">
        <v>76</v>
      </c>
      <c r="I65" s="27" t="s">
        <v>77</v>
      </c>
      <c r="J65" s="27" t="s">
        <v>78</v>
      </c>
      <c r="K65" s="27" t="s">
        <v>79</v>
      </c>
      <c r="L65" s="27" t="s">
        <v>80</v>
      </c>
      <c r="M65" s="27" t="s">
        <v>81</v>
      </c>
    </row>
    <row r="66" spans="7:13" ht="15.75" customHeight="1" x14ac:dyDescent="0.2">
      <c r="G66" s="28" t="s">
        <v>85</v>
      </c>
      <c r="H66" s="28">
        <v>15</v>
      </c>
      <c r="I66" s="28">
        <v>15</v>
      </c>
      <c r="J66" s="28">
        <f>D51</f>
        <v>31</v>
      </c>
      <c r="K66" s="28">
        <v>13</v>
      </c>
      <c r="L66" s="28">
        <f>I58</f>
        <v>14</v>
      </c>
      <c r="M66" s="28">
        <f>H58</f>
        <v>14</v>
      </c>
    </row>
    <row r="67" spans="7:13" ht="15.75" customHeight="1" x14ac:dyDescent="0.2"/>
    <row r="68" spans="7:13" ht="15.75" customHeight="1" x14ac:dyDescent="0.2"/>
    <row r="69" spans="7:13" ht="15.75" customHeight="1" x14ac:dyDescent="0.2"/>
    <row r="70" spans="7:13" ht="15.75" customHeight="1" x14ac:dyDescent="0.2"/>
    <row r="71" spans="7:13" ht="15.75" customHeight="1" x14ac:dyDescent="0.2"/>
    <row r="72" spans="7:13" ht="15.75" customHeight="1" x14ac:dyDescent="0.2"/>
    <row r="73" spans="7:13" ht="15.75" customHeight="1" x14ac:dyDescent="0.2"/>
    <row r="74" spans="7:13" ht="15.75" customHeight="1" x14ac:dyDescent="0.2"/>
    <row r="75" spans="7:13" ht="15.75" customHeight="1" x14ac:dyDescent="0.2"/>
    <row r="76" spans="7:13" ht="15.75" customHeight="1" x14ac:dyDescent="0.2"/>
    <row r="77" spans="7:13" ht="15.75" customHeight="1" x14ac:dyDescent="0.2"/>
    <row r="78" spans="7:13" ht="15.75" customHeight="1" x14ac:dyDescent="0.2"/>
    <row r="79" spans="7:13" ht="15.75" customHeight="1" x14ac:dyDescent="0.2"/>
    <row r="80" spans="7:1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3" ht="15.75" customHeight="1" x14ac:dyDescent="0.2">
      <c r="A1" s="54" t="s">
        <v>86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23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M2" s="30"/>
      <c r="N2" s="30"/>
      <c r="O2" s="30"/>
      <c r="P2" s="31"/>
      <c r="Q2" s="30"/>
      <c r="R2" s="30"/>
      <c r="S2" s="30"/>
      <c r="T2" s="30"/>
      <c r="U2" s="30"/>
      <c r="V2" s="30"/>
      <c r="W2" s="30"/>
    </row>
    <row r="3" spans="1:23" ht="15.75" customHeight="1" x14ac:dyDescent="0.2">
      <c r="A3" s="2">
        <v>1</v>
      </c>
      <c r="B3" s="2" t="s">
        <v>14</v>
      </c>
      <c r="C3" s="3"/>
      <c r="D3" s="3"/>
      <c r="E3" s="3"/>
      <c r="F3" s="3"/>
      <c r="G3" s="3"/>
      <c r="H3" s="3"/>
      <c r="I3" s="3"/>
      <c r="J3" s="3"/>
      <c r="K3" s="3"/>
      <c r="M3" s="30"/>
      <c r="N3" s="32"/>
      <c r="O3" s="32"/>
      <c r="P3" s="32"/>
      <c r="Q3" s="33"/>
      <c r="R3" s="30"/>
      <c r="S3" s="30"/>
      <c r="T3" s="32"/>
      <c r="U3" s="32"/>
      <c r="V3" s="33"/>
      <c r="W3" s="30"/>
    </row>
    <row r="4" spans="1:23" ht="15.75" customHeight="1" x14ac:dyDescent="0.2">
      <c r="A4" s="2">
        <v>2</v>
      </c>
      <c r="B4" s="2" t="s">
        <v>15</v>
      </c>
      <c r="C4" s="4"/>
      <c r="D4" s="3"/>
      <c r="E4" s="3"/>
      <c r="F4" s="3"/>
      <c r="G4" s="4">
        <v>1</v>
      </c>
      <c r="H4" s="3"/>
      <c r="I4" s="4">
        <v>0</v>
      </c>
      <c r="J4" s="4">
        <v>1</v>
      </c>
      <c r="K4" s="3"/>
      <c r="M4" s="30"/>
      <c r="N4" s="30"/>
      <c r="O4" s="30"/>
      <c r="P4" s="32"/>
      <c r="Q4" s="33"/>
      <c r="R4" s="30"/>
      <c r="S4" s="30"/>
      <c r="T4" s="32"/>
      <c r="U4" s="32"/>
      <c r="V4" s="33"/>
      <c r="W4" s="30"/>
    </row>
    <row r="5" spans="1:23" ht="15.75" customHeight="1" x14ac:dyDescent="0.2">
      <c r="A5" s="2">
        <v>3</v>
      </c>
      <c r="B5" s="2" t="s">
        <v>16</v>
      </c>
      <c r="C5" s="4"/>
      <c r="D5" s="3"/>
      <c r="E5" s="3"/>
      <c r="F5" s="4"/>
      <c r="G5" s="3"/>
      <c r="H5" s="4"/>
      <c r="I5" s="3"/>
      <c r="J5" s="3"/>
      <c r="K5" s="3"/>
      <c r="M5" s="30"/>
      <c r="N5" s="30"/>
      <c r="O5" s="30"/>
      <c r="P5" s="30"/>
      <c r="Q5" s="33"/>
      <c r="R5" s="30"/>
      <c r="S5" s="30"/>
      <c r="T5" s="32"/>
      <c r="U5" s="32"/>
      <c r="V5" s="33"/>
      <c r="W5" s="30"/>
    </row>
    <row r="6" spans="1:23" ht="15.75" customHeight="1" x14ac:dyDescent="0.2">
      <c r="A6" s="2">
        <v>4</v>
      </c>
      <c r="B6" s="2" t="s">
        <v>17</v>
      </c>
      <c r="C6" s="4">
        <v>1</v>
      </c>
      <c r="D6" s="3"/>
      <c r="E6" s="3"/>
      <c r="F6" s="3"/>
      <c r="G6" s="4"/>
      <c r="H6" s="4">
        <v>1</v>
      </c>
      <c r="I6" s="3"/>
      <c r="J6" s="4">
        <v>0</v>
      </c>
      <c r="K6" s="4">
        <v>1</v>
      </c>
      <c r="M6" s="30"/>
      <c r="N6" s="30"/>
      <c r="O6" s="30"/>
      <c r="P6" s="30"/>
      <c r="Q6" s="33"/>
      <c r="R6" s="30"/>
      <c r="S6" s="30"/>
      <c r="T6" s="30"/>
      <c r="U6" s="30"/>
      <c r="V6" s="33"/>
      <c r="W6" s="30"/>
    </row>
    <row r="7" spans="1:23" ht="15.75" customHeight="1" x14ac:dyDescent="0.2">
      <c r="A7" s="2">
        <v>5</v>
      </c>
      <c r="B7" s="2" t="s">
        <v>18</v>
      </c>
      <c r="C7" s="4">
        <v>3</v>
      </c>
      <c r="D7" s="3"/>
      <c r="E7" s="3"/>
      <c r="F7" s="3"/>
      <c r="G7" s="3"/>
      <c r="H7" s="3"/>
      <c r="I7" s="3"/>
      <c r="J7" s="4">
        <v>2</v>
      </c>
      <c r="K7" s="3"/>
      <c r="M7" s="30"/>
      <c r="N7" s="30"/>
      <c r="O7" s="30"/>
      <c r="P7" s="30"/>
      <c r="Q7" s="33"/>
      <c r="R7" s="30"/>
      <c r="S7" s="30"/>
      <c r="T7" s="30"/>
      <c r="U7" s="30"/>
      <c r="V7" s="33"/>
      <c r="W7" s="30"/>
    </row>
    <row r="8" spans="1:23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4"/>
      <c r="H8" s="3"/>
      <c r="I8" s="3"/>
      <c r="J8" s="4"/>
      <c r="K8" s="3"/>
      <c r="M8" s="30"/>
      <c r="N8" s="30"/>
      <c r="O8" s="30"/>
      <c r="P8" s="30"/>
      <c r="Q8" s="33"/>
      <c r="R8" s="30"/>
      <c r="S8" s="30"/>
      <c r="T8" s="30"/>
      <c r="U8" s="30"/>
      <c r="V8" s="33"/>
      <c r="W8" s="30"/>
    </row>
    <row r="9" spans="1:23" ht="15.75" customHeight="1" x14ac:dyDescent="0.2">
      <c r="A9" s="2">
        <v>7</v>
      </c>
      <c r="B9" s="2" t="s">
        <v>20</v>
      </c>
      <c r="C9" s="4">
        <v>4</v>
      </c>
      <c r="D9" s="4"/>
      <c r="E9" s="4"/>
      <c r="F9" s="4"/>
      <c r="G9" s="3"/>
      <c r="H9" s="4"/>
      <c r="I9" s="3"/>
      <c r="J9" s="3"/>
      <c r="K9" s="4"/>
      <c r="M9" s="30"/>
      <c r="N9" s="30"/>
      <c r="O9" s="30"/>
      <c r="P9" s="30"/>
      <c r="Q9" s="30"/>
      <c r="R9" s="30"/>
      <c r="S9" s="30"/>
      <c r="T9" s="30"/>
      <c r="U9" s="30"/>
      <c r="V9" s="33"/>
      <c r="W9" s="30"/>
    </row>
    <row r="10" spans="1:23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4">
        <v>1</v>
      </c>
      <c r="H10" s="3"/>
      <c r="I10" s="4">
        <v>0</v>
      </c>
      <c r="J10" s="3"/>
      <c r="K10" s="3"/>
      <c r="M10" s="30"/>
      <c r="N10" s="30"/>
      <c r="O10" s="30"/>
      <c r="P10" s="30"/>
      <c r="Q10" s="30"/>
      <c r="R10" s="30"/>
      <c r="S10" s="35"/>
      <c r="T10" s="35"/>
      <c r="U10" s="35"/>
      <c r="V10" s="33"/>
      <c r="W10" s="30"/>
    </row>
    <row r="11" spans="1:23" ht="15.75" customHeight="1" x14ac:dyDescent="0.2">
      <c r="A11" s="2">
        <v>9</v>
      </c>
      <c r="B11" s="2" t="s">
        <v>22</v>
      </c>
      <c r="C11" s="3"/>
      <c r="D11" s="4"/>
      <c r="E11" s="3"/>
      <c r="F11" s="3"/>
      <c r="G11" s="4"/>
      <c r="H11" s="3"/>
      <c r="I11" s="3"/>
      <c r="J11" s="3"/>
      <c r="K11" s="3"/>
      <c r="M11" s="30"/>
      <c r="N11" s="30"/>
      <c r="O11" s="30"/>
      <c r="P11" s="30"/>
      <c r="Q11" s="30"/>
      <c r="R11" s="30"/>
      <c r="S11" s="30"/>
      <c r="T11" s="35"/>
      <c r="U11" s="35"/>
      <c r="V11" s="35"/>
      <c r="W11" s="36"/>
    </row>
    <row r="12" spans="1:23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3"/>
      <c r="H12" s="3"/>
      <c r="I12" s="3"/>
      <c r="J12" s="3"/>
      <c r="K12" s="3"/>
      <c r="M12" s="30"/>
      <c r="N12" s="60"/>
      <c r="O12" s="61"/>
      <c r="P12" s="61"/>
      <c r="Q12" s="30"/>
      <c r="R12" s="30"/>
      <c r="S12" s="30"/>
      <c r="T12" s="30"/>
      <c r="U12" s="30"/>
      <c r="V12" s="30"/>
      <c r="W12" s="30"/>
    </row>
    <row r="13" spans="1:23" ht="15.75" customHeight="1" x14ac:dyDescent="0.2">
      <c r="A13" s="2">
        <v>11</v>
      </c>
      <c r="B13" s="2" t="s">
        <v>24</v>
      </c>
      <c r="C13" s="4">
        <v>3</v>
      </c>
      <c r="D13" s="3"/>
      <c r="E13" s="3"/>
      <c r="F13" s="3"/>
      <c r="G13" s="4"/>
      <c r="H13" s="3"/>
      <c r="I13" s="3"/>
      <c r="J13" s="3"/>
      <c r="K13" s="4"/>
      <c r="M13" s="30"/>
      <c r="N13" s="35"/>
      <c r="O13" s="35"/>
      <c r="P13" s="35"/>
      <c r="Q13" s="30"/>
      <c r="R13" s="30"/>
      <c r="S13" s="30"/>
      <c r="T13" s="32"/>
      <c r="U13" s="32"/>
      <c r="V13" s="33"/>
      <c r="W13" s="30"/>
    </row>
    <row r="14" spans="1:23" ht="15.75" customHeight="1" x14ac:dyDescent="0.2">
      <c r="A14" s="2">
        <v>12</v>
      </c>
      <c r="B14" s="2" t="s">
        <v>25</v>
      </c>
      <c r="C14" s="3"/>
      <c r="D14" s="4">
        <v>4</v>
      </c>
      <c r="E14" s="4">
        <v>2</v>
      </c>
      <c r="F14" s="4"/>
      <c r="G14" s="4">
        <v>1</v>
      </c>
      <c r="H14" s="3"/>
      <c r="I14" s="3"/>
      <c r="J14" s="3"/>
      <c r="K14" s="3"/>
      <c r="M14" s="30"/>
      <c r="N14" s="32"/>
      <c r="O14" s="32"/>
      <c r="P14" s="33"/>
      <c r="Q14" s="30"/>
      <c r="R14" s="30"/>
      <c r="S14" s="30"/>
      <c r="T14" s="32"/>
      <c r="U14" s="32"/>
      <c r="V14" s="33"/>
      <c r="W14" s="30"/>
    </row>
    <row r="15" spans="1:23" ht="15.75" customHeight="1" x14ac:dyDescent="0.2">
      <c r="A15" s="2">
        <v>13</v>
      </c>
      <c r="B15" s="2" t="s">
        <v>26</v>
      </c>
      <c r="C15" s="4">
        <v>1</v>
      </c>
      <c r="D15" s="4">
        <v>9</v>
      </c>
      <c r="E15" s="4">
        <v>1</v>
      </c>
      <c r="F15" s="4">
        <v>1</v>
      </c>
      <c r="G15" s="4">
        <v>4</v>
      </c>
      <c r="H15" s="4"/>
      <c r="I15" s="3"/>
      <c r="J15" s="3"/>
      <c r="K15" s="3"/>
      <c r="M15" s="30"/>
      <c r="N15" s="32"/>
      <c r="O15" s="32"/>
      <c r="P15" s="33"/>
      <c r="Q15" s="30"/>
      <c r="R15" s="30"/>
      <c r="S15" s="30"/>
      <c r="T15" s="30"/>
      <c r="U15" s="30"/>
      <c r="V15" s="30"/>
      <c r="W15" s="30"/>
    </row>
    <row r="16" spans="1:23" ht="15.75" customHeight="1" x14ac:dyDescent="0.2">
      <c r="A16" s="2">
        <v>14</v>
      </c>
      <c r="B16" s="2" t="s">
        <v>27</v>
      </c>
      <c r="C16" s="3"/>
      <c r="D16" s="3"/>
      <c r="E16" s="4"/>
      <c r="F16" s="3"/>
      <c r="G16" s="3"/>
      <c r="H16" s="3"/>
      <c r="I16" s="3"/>
      <c r="J16" s="3"/>
      <c r="K16" s="3"/>
      <c r="M16" s="30"/>
      <c r="N16" s="32"/>
      <c r="O16" s="30"/>
      <c r="P16" s="30"/>
      <c r="Q16" s="30"/>
      <c r="R16" s="30"/>
      <c r="S16" s="30"/>
      <c r="T16" s="30"/>
      <c r="U16" s="30"/>
      <c r="V16" s="30"/>
      <c r="W16" s="30"/>
    </row>
    <row r="17" spans="1:25" ht="15.75" customHeight="1" x14ac:dyDescent="0.2">
      <c r="A17" s="2">
        <v>15</v>
      </c>
      <c r="B17" s="2" t="s">
        <v>28</v>
      </c>
      <c r="C17" s="4">
        <v>2</v>
      </c>
      <c r="D17" s="4">
        <v>5</v>
      </c>
      <c r="E17" s="4">
        <v>1</v>
      </c>
      <c r="F17" s="4">
        <v>2</v>
      </c>
      <c r="G17" s="4">
        <v>1</v>
      </c>
      <c r="H17" s="4">
        <v>1</v>
      </c>
      <c r="I17" s="4"/>
      <c r="J17" s="4"/>
      <c r="K17" s="3"/>
      <c r="S17" s="37"/>
      <c r="T17" s="37"/>
      <c r="U17" s="37"/>
      <c r="V17" s="37"/>
      <c r="W17" s="37"/>
      <c r="X17" s="37"/>
      <c r="Y17" s="37"/>
    </row>
    <row r="18" spans="1:25" ht="15.75" customHeight="1" x14ac:dyDescent="0.2">
      <c r="A18" s="2">
        <v>16</v>
      </c>
      <c r="B18" s="2" t="s">
        <v>29</v>
      </c>
      <c r="C18" s="3"/>
      <c r="D18" s="3"/>
      <c r="E18" s="3"/>
      <c r="F18" s="3"/>
      <c r="G18" s="3"/>
      <c r="H18" s="3"/>
      <c r="I18" s="3"/>
      <c r="J18" s="3"/>
      <c r="K18" s="3"/>
      <c r="S18" s="38"/>
      <c r="T18" s="38"/>
      <c r="U18" s="38"/>
      <c r="V18" s="38"/>
      <c r="W18" s="38"/>
      <c r="X18" s="38"/>
      <c r="Y18" s="38"/>
    </row>
    <row r="19" spans="1:25" ht="15.75" customHeight="1" x14ac:dyDescent="0.2">
      <c r="A19" s="2">
        <v>17</v>
      </c>
      <c r="B19" s="2" t="s">
        <v>30</v>
      </c>
      <c r="C19" s="3"/>
      <c r="D19" s="3"/>
      <c r="E19" s="3"/>
      <c r="F19" s="4"/>
      <c r="G19" s="4"/>
      <c r="H19" s="3"/>
      <c r="I19" s="3"/>
      <c r="J19" s="3"/>
      <c r="K19" s="3"/>
      <c r="T19" s="38"/>
    </row>
    <row r="20" spans="1:25" ht="15.75" customHeight="1" x14ac:dyDescent="0.2">
      <c r="A20" s="2">
        <v>18</v>
      </c>
      <c r="B20" s="2" t="s">
        <v>31</v>
      </c>
      <c r="C20" s="3"/>
      <c r="D20" s="4">
        <v>3</v>
      </c>
      <c r="E20" s="3"/>
      <c r="F20" s="3"/>
      <c r="G20" s="3"/>
      <c r="H20" s="3"/>
      <c r="I20" s="3"/>
      <c r="J20" s="3"/>
      <c r="K20" s="3"/>
    </row>
    <row r="21" spans="1:25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25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25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</row>
    <row r="24" spans="1:25" ht="15.75" customHeight="1" x14ac:dyDescent="0.2">
      <c r="A24" s="2">
        <v>22</v>
      </c>
      <c r="B24" s="2" t="s">
        <v>35</v>
      </c>
      <c r="C24" s="3"/>
      <c r="D24" s="4">
        <v>3</v>
      </c>
      <c r="E24" s="4">
        <v>1</v>
      </c>
      <c r="F24" s="3"/>
      <c r="G24" s="4">
        <v>1</v>
      </c>
      <c r="H24" s="3"/>
      <c r="I24" s="3"/>
      <c r="J24" s="3"/>
      <c r="K24" s="3"/>
    </row>
    <row r="25" spans="1:25" ht="15.75" customHeight="1" x14ac:dyDescent="0.2">
      <c r="A25" s="2">
        <v>23</v>
      </c>
      <c r="B25" s="2" t="s">
        <v>36</v>
      </c>
      <c r="C25" s="3"/>
      <c r="D25" s="4">
        <v>4</v>
      </c>
      <c r="E25" s="3"/>
      <c r="F25" s="3"/>
      <c r="G25" s="3"/>
      <c r="H25" s="3"/>
      <c r="I25" s="3"/>
      <c r="J25" s="3"/>
      <c r="K25" s="3"/>
    </row>
    <row r="26" spans="1:25" ht="15.75" customHeight="1" x14ac:dyDescent="0.2">
      <c r="A26" s="2">
        <v>24</v>
      </c>
      <c r="B26" s="2" t="s">
        <v>37</v>
      </c>
      <c r="C26" s="3"/>
      <c r="D26" s="4">
        <v>8</v>
      </c>
      <c r="E26" s="4">
        <v>3</v>
      </c>
      <c r="F26" s="4">
        <v>2</v>
      </c>
      <c r="G26" s="4">
        <v>1</v>
      </c>
      <c r="H26" s="3"/>
      <c r="I26" s="4"/>
      <c r="J26" s="3"/>
      <c r="K26" s="3"/>
    </row>
    <row r="27" spans="1:25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25" ht="15.75" customHeight="1" x14ac:dyDescent="0.2">
      <c r="A28" s="2">
        <v>26</v>
      </c>
      <c r="B28" s="2" t="s">
        <v>39</v>
      </c>
      <c r="C28" s="3"/>
      <c r="D28" s="4">
        <v>1</v>
      </c>
      <c r="E28" s="4">
        <v>1</v>
      </c>
      <c r="F28" s="3"/>
      <c r="G28" s="4">
        <v>1</v>
      </c>
      <c r="H28" s="3"/>
      <c r="I28" s="3"/>
      <c r="J28" s="3"/>
      <c r="K28" s="3"/>
    </row>
    <row r="29" spans="1:25" ht="15.75" customHeight="1" x14ac:dyDescent="0.2">
      <c r="A29" s="2">
        <v>27</v>
      </c>
      <c r="B29" s="2" t="s">
        <v>40</v>
      </c>
      <c r="C29" s="4"/>
      <c r="D29" s="3"/>
      <c r="E29" s="3"/>
      <c r="F29" s="3"/>
      <c r="G29" s="3"/>
      <c r="H29" s="4">
        <v>1</v>
      </c>
      <c r="I29" s="3"/>
      <c r="J29" s="3"/>
      <c r="K29" s="4">
        <v>1</v>
      </c>
    </row>
    <row r="30" spans="1:25" ht="15.75" customHeight="1" x14ac:dyDescent="0.2">
      <c r="A30" s="2">
        <v>28</v>
      </c>
      <c r="B30" s="2" t="s">
        <v>41</v>
      </c>
      <c r="C30" s="4">
        <v>2</v>
      </c>
      <c r="D30" s="3"/>
      <c r="E30" s="3"/>
      <c r="F30" s="3"/>
      <c r="G30" s="4">
        <v>1</v>
      </c>
      <c r="H30" s="4"/>
      <c r="I30" s="4"/>
      <c r="J30" s="4">
        <v>1</v>
      </c>
      <c r="K30" s="3"/>
    </row>
    <row r="31" spans="1:25" ht="15.75" customHeight="1" x14ac:dyDescent="0.2">
      <c r="A31" s="2">
        <v>29</v>
      </c>
      <c r="B31" s="2" t="s">
        <v>42</v>
      </c>
      <c r="C31" s="4">
        <v>4</v>
      </c>
      <c r="D31" s="4">
        <v>1</v>
      </c>
      <c r="E31" s="3"/>
      <c r="F31" s="3"/>
      <c r="G31" s="3"/>
      <c r="H31" s="3"/>
      <c r="I31" s="4">
        <v>1</v>
      </c>
      <c r="J31" s="3"/>
      <c r="K31" s="4">
        <v>1</v>
      </c>
    </row>
    <row r="32" spans="1:25" ht="15.75" customHeight="1" x14ac:dyDescent="0.2">
      <c r="A32" s="2">
        <v>30</v>
      </c>
      <c r="B32" s="2" t="s">
        <v>43</v>
      </c>
      <c r="C32" s="4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4"/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4"/>
      <c r="D36" s="4"/>
      <c r="E36" s="4"/>
      <c r="F36" s="4">
        <v>1</v>
      </c>
      <c r="G36" s="3"/>
      <c r="H36" s="3"/>
      <c r="I36" s="3"/>
      <c r="J36" s="3"/>
      <c r="K36" s="4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4"/>
      <c r="D41" s="4"/>
      <c r="E41" s="4"/>
      <c r="F41" s="4"/>
      <c r="G41" s="3"/>
      <c r="H41" s="3"/>
      <c r="I41" s="4"/>
      <c r="J41" s="4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4">
        <v>1</v>
      </c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4"/>
      <c r="D47" s="4">
        <v>6</v>
      </c>
      <c r="E47" s="4">
        <v>2</v>
      </c>
      <c r="F47" s="3"/>
      <c r="G47" s="4"/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22</v>
      </c>
      <c r="D48" s="8">
        <f t="shared" si="0"/>
        <v>44</v>
      </c>
      <c r="E48" s="8">
        <f t="shared" si="0"/>
        <v>11</v>
      </c>
      <c r="F48" s="8">
        <f t="shared" si="0"/>
        <v>6</v>
      </c>
      <c r="G48" s="8">
        <f t="shared" si="0"/>
        <v>12</v>
      </c>
      <c r="H48" s="8">
        <f t="shared" si="0"/>
        <v>3</v>
      </c>
      <c r="I48" s="8">
        <f t="shared" si="0"/>
        <v>1</v>
      </c>
      <c r="J48" s="8">
        <f t="shared" si="0"/>
        <v>4</v>
      </c>
      <c r="K48" s="8">
        <f t="shared" si="0"/>
        <v>3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1" ht="15.75" customHeight="1" x14ac:dyDescent="0.2">
      <c r="A51" s="14">
        <v>2</v>
      </c>
      <c r="B51" s="4">
        <v>14</v>
      </c>
      <c r="C51" s="4">
        <v>8</v>
      </c>
      <c r="D51" s="4">
        <v>43</v>
      </c>
      <c r="E51" s="15">
        <f t="shared" ref="E51:E55" si="1">B51/(B51+C51)</f>
        <v>0.63636363636363635</v>
      </c>
      <c r="F51" s="9"/>
      <c r="G51" s="14">
        <v>29</v>
      </c>
      <c r="H51" s="4">
        <v>11</v>
      </c>
      <c r="I51" s="4">
        <v>9</v>
      </c>
      <c r="J51" s="15">
        <f t="shared" ref="J51:J58" si="2">H51/(H51+I51)</f>
        <v>0.55000000000000004</v>
      </c>
      <c r="K51" s="9"/>
    </row>
    <row r="52" spans="1:11" ht="15.75" customHeight="1" x14ac:dyDescent="0.2">
      <c r="A52" s="14">
        <v>37</v>
      </c>
      <c r="B52" s="3"/>
      <c r="C52" s="3"/>
      <c r="D52" s="4"/>
      <c r="E52" s="15" t="e">
        <f t="shared" si="1"/>
        <v>#DIV/0!</v>
      </c>
      <c r="F52" s="9"/>
      <c r="G52" s="14">
        <v>16</v>
      </c>
      <c r="H52" s="4">
        <v>0</v>
      </c>
      <c r="I52" s="4">
        <v>0</v>
      </c>
      <c r="J52" s="15" t="e">
        <f t="shared" si="2"/>
        <v>#DIV/0!</v>
      </c>
      <c r="K52" s="9"/>
    </row>
    <row r="53" spans="1:11" ht="15.75" customHeight="1" x14ac:dyDescent="0.2">
      <c r="A53" s="14">
        <v>40</v>
      </c>
      <c r="B53" s="3"/>
      <c r="C53" s="3"/>
      <c r="D53" s="3"/>
      <c r="E53" s="15" t="e">
        <f t="shared" si="1"/>
        <v>#DIV/0!</v>
      </c>
      <c r="F53" s="9"/>
      <c r="G53" s="14">
        <v>14</v>
      </c>
      <c r="H53" s="4">
        <v>1</v>
      </c>
      <c r="I53" s="4">
        <v>2</v>
      </c>
      <c r="J53" s="15">
        <f t="shared" si="2"/>
        <v>0.33333333333333331</v>
      </c>
      <c r="K53" s="9"/>
    </row>
    <row r="54" spans="1:11" ht="15.75" customHeight="1" x14ac:dyDescent="0.2">
      <c r="A54" s="14">
        <v>46</v>
      </c>
      <c r="B54" s="3"/>
      <c r="C54" s="3"/>
      <c r="D54" s="3"/>
      <c r="E54" s="15" t="e">
        <f t="shared" si="1"/>
        <v>#DIV/0!</v>
      </c>
      <c r="F54" s="9"/>
      <c r="G54" s="14"/>
      <c r="H54" s="3"/>
      <c r="I54" s="3"/>
      <c r="J54" s="15" t="e">
        <f t="shared" si="2"/>
        <v>#DIV/0!</v>
      </c>
      <c r="K54" s="9"/>
    </row>
    <row r="55" spans="1:11" ht="15.75" customHeight="1" x14ac:dyDescent="0.2">
      <c r="A55" s="14" t="s">
        <v>64</v>
      </c>
      <c r="B55" s="3">
        <f t="shared" ref="B55:D55" si="3">SUM(B51:B54)</f>
        <v>14</v>
      </c>
      <c r="C55" s="3">
        <f t="shared" si="3"/>
        <v>8</v>
      </c>
      <c r="D55" s="3">
        <f t="shared" si="3"/>
        <v>43</v>
      </c>
      <c r="E55" s="15">
        <f t="shared" si="1"/>
        <v>0.63636363636363635</v>
      </c>
      <c r="F55" s="9"/>
      <c r="G55" s="14"/>
      <c r="H55" s="3"/>
      <c r="I55" s="3"/>
      <c r="J55" s="15" t="e">
        <f t="shared" si="2"/>
        <v>#DIV/0!</v>
      </c>
      <c r="K55" s="9"/>
    </row>
    <row r="56" spans="1:11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2"/>
        <v>#DIV/0!</v>
      </c>
      <c r="K56" s="9"/>
    </row>
    <row r="57" spans="1:11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2"/>
        <v>#DIV/0!</v>
      </c>
      <c r="K57" s="9"/>
    </row>
    <row r="58" spans="1:11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12</v>
      </c>
      <c r="I58" s="20">
        <f t="shared" si="4"/>
        <v>11</v>
      </c>
      <c r="J58" s="21">
        <f t="shared" si="2"/>
        <v>0.52173913043478259</v>
      </c>
      <c r="K58" s="9"/>
    </row>
    <row r="59" spans="1:11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1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1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/>
      <c r="I61" s="4">
        <v>1</v>
      </c>
      <c r="J61" s="15">
        <f>H61/I61</f>
        <v>0</v>
      </c>
      <c r="K61" s="9"/>
    </row>
    <row r="62" spans="1:11" ht="15.75" customHeight="1" x14ac:dyDescent="0.2">
      <c r="A62" s="14" t="s">
        <v>73</v>
      </c>
      <c r="B62" s="4">
        <v>23</v>
      </c>
      <c r="C62" s="4">
        <v>1</v>
      </c>
      <c r="D62" s="15">
        <f t="shared" ref="D62:D63" si="5">B62/(B62+C62)</f>
        <v>0.95833333333333337</v>
      </c>
      <c r="E62" s="9"/>
      <c r="F62" s="9"/>
      <c r="G62" s="17" t="s">
        <v>74</v>
      </c>
      <c r="H62" s="26"/>
      <c r="I62" s="26">
        <v>3</v>
      </c>
      <c r="J62" s="21">
        <f>1-(H62/I62)</f>
        <v>1</v>
      </c>
      <c r="K62" s="9"/>
    </row>
    <row r="63" spans="1:11" ht="15.75" customHeight="1" x14ac:dyDescent="0.2">
      <c r="A63" s="17" t="s">
        <v>75</v>
      </c>
      <c r="B63" s="26">
        <v>18</v>
      </c>
      <c r="C63" s="26"/>
      <c r="D63" s="21">
        <f t="shared" si="5"/>
        <v>1</v>
      </c>
      <c r="E63" s="9"/>
      <c r="F63" s="9"/>
      <c r="G63" s="9"/>
      <c r="H63" s="9"/>
      <c r="I63" s="9"/>
      <c r="J63" s="9"/>
      <c r="K63" s="9"/>
    </row>
    <row r="64" spans="1:11" ht="15.75" customHeight="1" x14ac:dyDescent="0.2">
      <c r="A64" s="9"/>
      <c r="B64" s="40" t="s">
        <v>88</v>
      </c>
      <c r="C64" s="9"/>
      <c r="D64" s="9"/>
      <c r="E64" s="9"/>
      <c r="F64" s="9"/>
      <c r="G64" s="9"/>
      <c r="H64" s="9"/>
      <c r="I64" s="9"/>
      <c r="J64" s="9"/>
      <c r="K64" s="9"/>
    </row>
    <row r="65" spans="7:13" ht="15.75" customHeight="1" x14ac:dyDescent="0.2">
      <c r="G65" s="27" t="s">
        <v>75</v>
      </c>
      <c r="H65" s="27" t="s">
        <v>76</v>
      </c>
      <c r="I65" s="27" t="s">
        <v>77</v>
      </c>
      <c r="J65" s="27" t="s">
        <v>78</v>
      </c>
      <c r="K65" s="27" t="s">
        <v>79</v>
      </c>
      <c r="L65" s="27" t="s">
        <v>80</v>
      </c>
      <c r="M65" s="27" t="s">
        <v>81</v>
      </c>
    </row>
    <row r="66" spans="7:13" ht="15.75" customHeight="1" x14ac:dyDescent="0.2">
      <c r="G66" s="28" t="s">
        <v>86</v>
      </c>
      <c r="H66" s="28">
        <v>14</v>
      </c>
      <c r="I66" s="28">
        <v>8</v>
      </c>
      <c r="J66" s="28">
        <f>D51</f>
        <v>43</v>
      </c>
      <c r="K66" s="28">
        <v>12</v>
      </c>
      <c r="L66" s="28">
        <f>I58</f>
        <v>11</v>
      </c>
      <c r="M66" s="28">
        <f>H58</f>
        <v>12</v>
      </c>
    </row>
    <row r="67" spans="7:13" ht="15.75" customHeight="1" x14ac:dyDescent="0.2"/>
    <row r="68" spans="7:13" ht="15.75" customHeight="1" x14ac:dyDescent="0.2"/>
    <row r="69" spans="7:13" ht="15.75" customHeight="1" x14ac:dyDescent="0.2"/>
    <row r="70" spans="7:13" ht="15.75" customHeight="1" x14ac:dyDescent="0.2"/>
    <row r="71" spans="7:13" ht="15.75" customHeight="1" x14ac:dyDescent="0.2"/>
    <row r="72" spans="7:13" ht="15.75" customHeight="1" x14ac:dyDescent="0.2"/>
    <row r="73" spans="7:13" ht="15.75" customHeight="1" x14ac:dyDescent="0.2"/>
    <row r="74" spans="7:13" ht="15.75" customHeight="1" x14ac:dyDescent="0.2"/>
    <row r="75" spans="7:13" ht="15.75" customHeight="1" x14ac:dyDescent="0.2"/>
    <row r="76" spans="7:13" ht="15.75" customHeight="1" x14ac:dyDescent="0.2"/>
    <row r="77" spans="7:13" ht="15.75" customHeight="1" x14ac:dyDescent="0.2"/>
    <row r="78" spans="7:13" ht="15.75" customHeight="1" x14ac:dyDescent="0.2"/>
    <row r="79" spans="7:13" ht="15.75" customHeight="1" x14ac:dyDescent="0.2"/>
    <row r="80" spans="7:1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K1"/>
    <mergeCell ref="N12:P12"/>
    <mergeCell ref="B60:D6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2" ht="15.75" customHeight="1" x14ac:dyDescent="0.2">
      <c r="A1" s="54" t="s">
        <v>87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22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M2" s="10"/>
      <c r="N2" s="11" t="s">
        <v>58</v>
      </c>
      <c r="O2" s="11" t="s">
        <v>59</v>
      </c>
      <c r="P2" s="34" t="s">
        <v>60</v>
      </c>
      <c r="Q2" s="13" t="s">
        <v>61</v>
      </c>
      <c r="R2" s="9"/>
      <c r="S2" s="10"/>
      <c r="T2" s="11" t="s">
        <v>62</v>
      </c>
      <c r="U2" s="11" t="s">
        <v>63</v>
      </c>
      <c r="V2" s="13" t="s">
        <v>61</v>
      </c>
    </row>
    <row r="3" spans="1:22" ht="15.75" customHeight="1" x14ac:dyDescent="0.2">
      <c r="A3" s="2">
        <v>1</v>
      </c>
      <c r="B3" s="2" t="s">
        <v>14</v>
      </c>
      <c r="C3" s="3"/>
      <c r="D3" s="3"/>
      <c r="E3" s="3"/>
      <c r="F3" s="3"/>
      <c r="G3" s="4">
        <v>1</v>
      </c>
      <c r="H3" s="3"/>
      <c r="I3" s="3"/>
      <c r="J3" s="3"/>
      <c r="K3" s="4">
        <v>1</v>
      </c>
      <c r="M3" s="14">
        <v>2</v>
      </c>
      <c r="N3" s="4">
        <v>16</v>
      </c>
      <c r="O3" s="4">
        <v>8</v>
      </c>
      <c r="P3" s="4">
        <v>41</v>
      </c>
      <c r="Q3" s="15">
        <f t="shared" ref="Q3:Q7" si="0">N3/(N3+O3)</f>
        <v>0.66666666666666663</v>
      </c>
      <c r="R3" s="9"/>
      <c r="S3" s="14">
        <v>29</v>
      </c>
      <c r="T3" s="4">
        <v>9</v>
      </c>
      <c r="U3" s="4">
        <v>11</v>
      </c>
      <c r="V3" s="15">
        <f t="shared" ref="V3:V10" si="1">T3/(T3+U3)</f>
        <v>0.45</v>
      </c>
    </row>
    <row r="4" spans="1:22" ht="15.75" customHeight="1" x14ac:dyDescent="0.2">
      <c r="A4" s="2">
        <v>2</v>
      </c>
      <c r="B4" s="2" t="s">
        <v>15</v>
      </c>
      <c r="C4" s="4">
        <v>1</v>
      </c>
      <c r="D4" s="3"/>
      <c r="E4" s="3"/>
      <c r="F4" s="3"/>
      <c r="G4" s="3"/>
      <c r="H4" s="3"/>
      <c r="I4" s="4">
        <v>0</v>
      </c>
      <c r="J4" s="3"/>
      <c r="K4" s="3"/>
      <c r="M4" s="14">
        <v>37</v>
      </c>
      <c r="N4" s="3"/>
      <c r="O4" s="3"/>
      <c r="P4" s="4"/>
      <c r="Q4" s="15" t="e">
        <f t="shared" si="0"/>
        <v>#DIV/0!</v>
      </c>
      <c r="R4" s="9"/>
      <c r="S4" s="14">
        <v>16</v>
      </c>
      <c r="T4" s="3"/>
      <c r="U4" s="4">
        <v>2</v>
      </c>
      <c r="V4" s="15">
        <f t="shared" si="1"/>
        <v>0</v>
      </c>
    </row>
    <row r="5" spans="1:22" ht="15.75" customHeight="1" x14ac:dyDescent="0.2">
      <c r="A5" s="2">
        <v>3</v>
      </c>
      <c r="B5" s="2" t="s">
        <v>16</v>
      </c>
      <c r="C5" s="3"/>
      <c r="D5" s="3"/>
      <c r="E5" s="3"/>
      <c r="F5" s="3"/>
      <c r="G5" s="3"/>
      <c r="H5" s="3"/>
      <c r="I5" s="3"/>
      <c r="J5" s="4"/>
      <c r="K5" s="3"/>
      <c r="M5" s="14">
        <v>40</v>
      </c>
      <c r="N5" s="3"/>
      <c r="O5" s="3"/>
      <c r="P5" s="3"/>
      <c r="Q5" s="15" t="e">
        <f t="shared" si="0"/>
        <v>#DIV/0!</v>
      </c>
      <c r="R5" s="9"/>
      <c r="S5" s="14">
        <v>14</v>
      </c>
      <c r="T5" s="3"/>
      <c r="U5" s="3"/>
      <c r="V5" s="15" t="e">
        <f t="shared" si="1"/>
        <v>#DIV/0!</v>
      </c>
    </row>
    <row r="6" spans="1:22" ht="15.75" customHeight="1" x14ac:dyDescent="0.2">
      <c r="A6" s="2">
        <v>4</v>
      </c>
      <c r="B6" s="2" t="s">
        <v>17</v>
      </c>
      <c r="C6" s="4">
        <v>2</v>
      </c>
      <c r="D6" s="3"/>
      <c r="E6" s="3"/>
      <c r="F6" s="3"/>
      <c r="G6" s="3"/>
      <c r="H6" s="4">
        <v>1</v>
      </c>
      <c r="I6" s="3"/>
      <c r="J6" s="4">
        <v>0</v>
      </c>
      <c r="K6" s="3"/>
      <c r="M6" s="14">
        <v>46</v>
      </c>
      <c r="N6" s="3"/>
      <c r="O6" s="3"/>
      <c r="P6" s="3"/>
      <c r="Q6" s="15" t="e">
        <f t="shared" si="0"/>
        <v>#DIV/0!</v>
      </c>
      <c r="R6" s="9"/>
      <c r="S6" s="14"/>
      <c r="T6" s="3"/>
      <c r="U6" s="3"/>
      <c r="V6" s="15" t="e">
        <f t="shared" si="1"/>
        <v>#DIV/0!</v>
      </c>
    </row>
    <row r="7" spans="1:22" ht="15.75" customHeight="1" x14ac:dyDescent="0.2">
      <c r="A7" s="2">
        <v>5</v>
      </c>
      <c r="B7" s="2" t="s">
        <v>18</v>
      </c>
      <c r="C7" s="4">
        <v>3</v>
      </c>
      <c r="D7" s="3"/>
      <c r="E7" s="3"/>
      <c r="F7" s="3"/>
      <c r="G7" s="3"/>
      <c r="H7" s="3"/>
      <c r="I7" s="3"/>
      <c r="J7" s="3"/>
      <c r="K7" s="3"/>
      <c r="M7" s="14" t="s">
        <v>64</v>
      </c>
      <c r="N7" s="3">
        <f t="shared" ref="N7:P7" si="2">SUM(N3:N6)</f>
        <v>16</v>
      </c>
      <c r="O7" s="3">
        <f t="shared" si="2"/>
        <v>8</v>
      </c>
      <c r="P7" s="3">
        <f t="shared" si="2"/>
        <v>41</v>
      </c>
      <c r="Q7" s="15">
        <f t="shared" si="0"/>
        <v>0.66666666666666663</v>
      </c>
      <c r="R7" s="9"/>
      <c r="S7" s="14"/>
      <c r="T7" s="3"/>
      <c r="U7" s="3"/>
      <c r="V7" s="15" t="e">
        <f t="shared" si="1"/>
        <v>#DIV/0!</v>
      </c>
    </row>
    <row r="8" spans="1:22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3"/>
      <c r="H8" s="3"/>
      <c r="I8" s="3"/>
      <c r="J8" s="4">
        <v>1</v>
      </c>
      <c r="K8" s="4">
        <v>1</v>
      </c>
      <c r="M8" s="17"/>
      <c r="N8" s="18"/>
      <c r="O8" s="18"/>
      <c r="P8" s="18"/>
      <c r="Q8" s="15"/>
      <c r="R8" s="9"/>
      <c r="S8" s="14"/>
      <c r="T8" s="3"/>
      <c r="U8" s="3"/>
      <c r="V8" s="15" t="e">
        <f t="shared" si="1"/>
        <v>#DIV/0!</v>
      </c>
    </row>
    <row r="9" spans="1:22" ht="15.75" customHeight="1" x14ac:dyDescent="0.2">
      <c r="A9" s="2">
        <v>7</v>
      </c>
      <c r="B9" s="2" t="s">
        <v>20</v>
      </c>
      <c r="C9" s="4">
        <v>4</v>
      </c>
      <c r="D9" s="4">
        <v>1</v>
      </c>
      <c r="E9" s="4">
        <v>1</v>
      </c>
      <c r="F9" s="3"/>
      <c r="G9" s="3"/>
      <c r="H9" s="3"/>
      <c r="I9" s="3"/>
      <c r="J9" s="3"/>
      <c r="K9" s="4">
        <v>1</v>
      </c>
      <c r="M9" s="9"/>
      <c r="N9" s="9"/>
      <c r="O9" s="9"/>
      <c r="P9" s="9"/>
      <c r="Q9" s="9"/>
      <c r="R9" s="9"/>
      <c r="S9" s="14"/>
      <c r="T9" s="3"/>
      <c r="U9" s="3"/>
      <c r="V9" s="15" t="e">
        <f t="shared" si="1"/>
        <v>#DIV/0!</v>
      </c>
    </row>
    <row r="10" spans="1:22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  <c r="M10" s="9"/>
      <c r="N10" s="9"/>
      <c r="O10" s="9"/>
      <c r="P10" s="9"/>
      <c r="Q10" s="9"/>
      <c r="R10" s="9"/>
      <c r="S10" s="19" t="s">
        <v>64</v>
      </c>
      <c r="T10" s="20">
        <f t="shared" ref="T10:U10" si="3">SUM(T3:T9)</f>
        <v>9</v>
      </c>
      <c r="U10" s="20">
        <f t="shared" si="3"/>
        <v>13</v>
      </c>
      <c r="V10" s="21">
        <f t="shared" si="1"/>
        <v>0.40909090909090912</v>
      </c>
    </row>
    <row r="11" spans="1:22" ht="15.75" customHeight="1" x14ac:dyDescent="0.2">
      <c r="A11" s="2">
        <v>9</v>
      </c>
      <c r="B11" s="2" t="s">
        <v>22</v>
      </c>
      <c r="C11" s="3"/>
      <c r="D11" s="4">
        <v>1</v>
      </c>
      <c r="E11" s="4">
        <v>1</v>
      </c>
      <c r="F11" s="3"/>
      <c r="G11" s="3"/>
      <c r="H11" s="3"/>
      <c r="I11" s="3"/>
      <c r="J11" s="3"/>
      <c r="K11" s="3"/>
      <c r="M11" s="9"/>
      <c r="N11" s="9"/>
      <c r="O11" s="9"/>
      <c r="P11" s="9"/>
      <c r="Q11" s="9"/>
      <c r="R11" s="9"/>
      <c r="S11" s="9"/>
      <c r="T11" s="22"/>
      <c r="U11" s="23"/>
      <c r="V11" s="23"/>
    </row>
    <row r="12" spans="1:22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4">
        <v>1</v>
      </c>
      <c r="H12" s="3"/>
      <c r="I12" s="3"/>
      <c r="J12" s="3"/>
      <c r="K12" s="3"/>
      <c r="M12" s="10"/>
      <c r="N12" s="57" t="s">
        <v>65</v>
      </c>
      <c r="O12" s="58"/>
      <c r="P12" s="59"/>
      <c r="Q12" s="9"/>
      <c r="R12" s="9"/>
      <c r="S12" s="10"/>
      <c r="T12" s="11" t="s">
        <v>66</v>
      </c>
      <c r="U12" s="11" t="s">
        <v>67</v>
      </c>
      <c r="V12" s="13" t="s">
        <v>61</v>
      </c>
    </row>
    <row r="13" spans="1:22" ht="15.75" customHeight="1" x14ac:dyDescent="0.2">
      <c r="A13" s="2">
        <v>11</v>
      </c>
      <c r="B13" s="2" t="s">
        <v>24</v>
      </c>
      <c r="C13" s="4">
        <v>1</v>
      </c>
      <c r="D13" s="3"/>
      <c r="E13" s="3"/>
      <c r="F13" s="3"/>
      <c r="G13" s="3"/>
      <c r="H13" s="3"/>
      <c r="I13" s="3"/>
      <c r="J13" s="4">
        <v>1</v>
      </c>
      <c r="K13" s="3"/>
      <c r="M13" s="14" t="s">
        <v>68</v>
      </c>
      <c r="N13" s="1" t="s">
        <v>69</v>
      </c>
      <c r="O13" s="1" t="s">
        <v>70</v>
      </c>
      <c r="P13" s="25" t="s">
        <v>71</v>
      </c>
      <c r="Q13" s="9"/>
      <c r="R13" s="9"/>
      <c r="S13" s="14" t="s">
        <v>72</v>
      </c>
      <c r="T13" s="4">
        <v>1</v>
      </c>
      <c r="U13" s="4">
        <v>4</v>
      </c>
      <c r="V13" s="15">
        <f>T13/U13</f>
        <v>0.25</v>
      </c>
    </row>
    <row r="14" spans="1:22" ht="15.75" customHeight="1" x14ac:dyDescent="0.2">
      <c r="A14" s="2">
        <v>12</v>
      </c>
      <c r="B14" s="2" t="s">
        <v>25</v>
      </c>
      <c r="C14" s="3"/>
      <c r="D14" s="4">
        <v>5</v>
      </c>
      <c r="E14" s="4">
        <v>1</v>
      </c>
      <c r="F14" s="3"/>
      <c r="G14" s="4">
        <v>1</v>
      </c>
      <c r="H14" s="3"/>
      <c r="I14" s="3"/>
      <c r="J14" s="3"/>
      <c r="K14" s="3"/>
      <c r="M14" s="14" t="s">
        <v>73</v>
      </c>
      <c r="N14" s="4">
        <v>22</v>
      </c>
      <c r="O14" s="4">
        <v>4</v>
      </c>
      <c r="P14" s="21">
        <f t="shared" ref="P14:P15" si="4">N14/(N14+O14)</f>
        <v>0.84615384615384615</v>
      </c>
      <c r="Q14" s="9"/>
      <c r="R14" s="9"/>
      <c r="S14" s="17" t="s">
        <v>74</v>
      </c>
      <c r="T14" s="26">
        <v>1</v>
      </c>
      <c r="U14" s="18">
        <f>H48</f>
        <v>4</v>
      </c>
      <c r="V14" s="21">
        <f>1-(T14/U14)</f>
        <v>0.75</v>
      </c>
    </row>
    <row r="15" spans="1:22" ht="15.75" customHeight="1" x14ac:dyDescent="0.2">
      <c r="A15" s="2">
        <v>13</v>
      </c>
      <c r="B15" s="2" t="s">
        <v>26</v>
      </c>
      <c r="C15" s="4">
        <v>1</v>
      </c>
      <c r="D15" s="4">
        <v>6</v>
      </c>
      <c r="E15" s="3"/>
      <c r="F15" s="4">
        <v>3</v>
      </c>
      <c r="G15" s="4">
        <v>4</v>
      </c>
      <c r="H15" s="3"/>
      <c r="I15" s="3"/>
      <c r="J15" s="3"/>
      <c r="K15" s="3"/>
      <c r="M15" s="17" t="s">
        <v>75</v>
      </c>
      <c r="N15" s="39">
        <v>16</v>
      </c>
      <c r="O15" s="4">
        <v>1</v>
      </c>
      <c r="P15" s="21">
        <f t="shared" si="4"/>
        <v>0.94117647058823528</v>
      </c>
      <c r="Q15" s="9"/>
      <c r="R15" s="9"/>
      <c r="S15" s="9"/>
      <c r="T15" s="9"/>
      <c r="U15" s="9"/>
      <c r="V15" s="9"/>
    </row>
    <row r="16" spans="1:22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</row>
    <row r="17" spans="1:19" ht="15.75" customHeight="1" x14ac:dyDescent="0.2">
      <c r="A17" s="2">
        <v>15</v>
      </c>
      <c r="B17" s="2" t="s">
        <v>28</v>
      </c>
      <c r="C17" s="4">
        <v>1</v>
      </c>
      <c r="D17" s="4">
        <v>6</v>
      </c>
      <c r="E17" s="4">
        <v>3</v>
      </c>
      <c r="F17" s="3"/>
      <c r="G17" s="4">
        <v>1</v>
      </c>
      <c r="H17" s="3"/>
      <c r="I17" s="3"/>
      <c r="J17" s="3"/>
      <c r="K17" s="3"/>
      <c r="M17" s="27" t="s">
        <v>75</v>
      </c>
      <c r="N17" s="27" t="s">
        <v>5</v>
      </c>
      <c r="O17" s="27" t="s">
        <v>77</v>
      </c>
      <c r="P17" s="27" t="s">
        <v>78</v>
      </c>
      <c r="Q17" s="27" t="s">
        <v>79</v>
      </c>
      <c r="R17" s="27" t="s">
        <v>80</v>
      </c>
      <c r="S17" s="27" t="s">
        <v>81</v>
      </c>
    </row>
    <row r="18" spans="1:19" ht="15.75" customHeight="1" x14ac:dyDescent="0.2">
      <c r="A18" s="2">
        <v>16</v>
      </c>
      <c r="B18" s="2" t="s">
        <v>29</v>
      </c>
      <c r="C18" s="3"/>
      <c r="D18" s="3"/>
      <c r="E18" s="3"/>
      <c r="F18" s="3"/>
      <c r="G18" s="3"/>
      <c r="H18" s="3"/>
      <c r="I18" s="3"/>
      <c r="J18" s="3"/>
      <c r="K18" s="3"/>
      <c r="M18" s="28" t="s">
        <v>87</v>
      </c>
      <c r="N18" s="28">
        <v>30</v>
      </c>
      <c r="O18" s="28">
        <v>14</v>
      </c>
      <c r="P18" s="28">
        <f>P3</f>
        <v>41</v>
      </c>
      <c r="Q18" s="28">
        <v>9</v>
      </c>
      <c r="R18" s="28">
        <f>U10</f>
        <v>13</v>
      </c>
      <c r="S18" s="28">
        <f>T10</f>
        <v>9</v>
      </c>
    </row>
    <row r="19" spans="1:19" ht="15.75" customHeight="1" x14ac:dyDescent="0.2">
      <c r="A19" s="2">
        <v>17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  <c r="O19" s="38"/>
    </row>
    <row r="20" spans="1:19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9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9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9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</row>
    <row r="24" spans="1:19" ht="15.75" customHeight="1" x14ac:dyDescent="0.2">
      <c r="A24" s="2">
        <v>22</v>
      </c>
      <c r="B24" s="2" t="s">
        <v>35</v>
      </c>
      <c r="C24" s="3"/>
      <c r="D24" s="4">
        <v>2</v>
      </c>
      <c r="E24" s="4">
        <v>1</v>
      </c>
      <c r="F24" s="3"/>
      <c r="G24" s="3"/>
      <c r="H24" s="3"/>
      <c r="I24" s="3"/>
      <c r="J24" s="3"/>
      <c r="K24" s="3"/>
    </row>
    <row r="25" spans="1:19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9" ht="15.75" customHeight="1" x14ac:dyDescent="0.2">
      <c r="A26" s="2">
        <v>24</v>
      </c>
      <c r="B26" s="2" t="s">
        <v>37</v>
      </c>
      <c r="C26" s="4">
        <v>1</v>
      </c>
      <c r="D26" s="4">
        <v>2</v>
      </c>
      <c r="E26" s="3"/>
      <c r="F26" s="4">
        <v>3</v>
      </c>
      <c r="G26" s="4">
        <v>2</v>
      </c>
      <c r="H26" s="3"/>
      <c r="I26" s="4">
        <v>1</v>
      </c>
      <c r="J26" s="3"/>
      <c r="K26" s="3"/>
    </row>
    <row r="27" spans="1:19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9" ht="15.75" customHeight="1" x14ac:dyDescent="0.2">
      <c r="A28" s="2">
        <v>26</v>
      </c>
      <c r="B28" s="2" t="s">
        <v>39</v>
      </c>
      <c r="C28" s="3"/>
      <c r="D28" s="4">
        <v>2</v>
      </c>
      <c r="E28" s="3"/>
      <c r="F28" s="4">
        <v>1</v>
      </c>
      <c r="G28" s="3"/>
      <c r="H28" s="3"/>
      <c r="I28" s="3"/>
      <c r="J28" s="3"/>
      <c r="K28" s="3"/>
    </row>
    <row r="29" spans="1:19" ht="15.75" customHeight="1" x14ac:dyDescent="0.2">
      <c r="A29" s="2">
        <v>27</v>
      </c>
      <c r="B29" s="2" t="s">
        <v>40</v>
      </c>
      <c r="C29" s="4">
        <v>1</v>
      </c>
      <c r="D29" s="3"/>
      <c r="E29" s="3"/>
      <c r="F29" s="3"/>
      <c r="G29" s="3"/>
      <c r="H29" s="4">
        <v>2</v>
      </c>
      <c r="I29" s="3"/>
      <c r="J29" s="4">
        <v>1</v>
      </c>
      <c r="K29" s="4">
        <v>1</v>
      </c>
    </row>
    <row r="30" spans="1:19" ht="15.75" customHeight="1" x14ac:dyDescent="0.2">
      <c r="A30" s="2">
        <v>28</v>
      </c>
      <c r="B30" s="2" t="s">
        <v>41</v>
      </c>
      <c r="C30" s="4">
        <v>2</v>
      </c>
      <c r="D30" s="3"/>
      <c r="E30" s="3"/>
      <c r="F30" s="3"/>
      <c r="G30" s="3"/>
      <c r="H30" s="3"/>
      <c r="I30" s="3"/>
      <c r="J30" s="3"/>
      <c r="K30" s="3"/>
    </row>
    <row r="31" spans="1:19" ht="15.75" customHeight="1" x14ac:dyDescent="0.2">
      <c r="A31" s="2">
        <v>29</v>
      </c>
      <c r="B31" s="2" t="s">
        <v>42</v>
      </c>
      <c r="C31" s="4">
        <v>3</v>
      </c>
      <c r="D31" s="3"/>
      <c r="E31" s="3"/>
      <c r="F31" s="3"/>
      <c r="G31" s="3"/>
      <c r="H31" s="3"/>
      <c r="I31" s="3"/>
      <c r="J31" s="3"/>
      <c r="K31" s="4">
        <v>2</v>
      </c>
    </row>
    <row r="32" spans="1:19" ht="15.75" customHeight="1" x14ac:dyDescent="0.2">
      <c r="A32" s="2">
        <v>30</v>
      </c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3"/>
      <c r="I35" s="3"/>
      <c r="J35" s="4">
        <v>1</v>
      </c>
      <c r="K35" s="3"/>
    </row>
    <row r="36" spans="1:11" ht="15.75" customHeight="1" x14ac:dyDescent="0.2">
      <c r="A36" s="2">
        <v>35</v>
      </c>
      <c r="B36" s="2" t="s">
        <v>26</v>
      </c>
      <c r="C36" s="3"/>
      <c r="D36" s="4">
        <v>2</v>
      </c>
      <c r="E36" s="4">
        <v>1</v>
      </c>
      <c r="F36" s="3"/>
      <c r="G36" s="3"/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4">
        <v>1</v>
      </c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4">
        <v>2</v>
      </c>
      <c r="D46" s="4">
        <v>3</v>
      </c>
      <c r="E46" s="4">
        <v>2</v>
      </c>
      <c r="F46" s="3"/>
      <c r="G46" s="3"/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4">
        <v>2</v>
      </c>
      <c r="D47" s="3"/>
      <c r="E47" s="3"/>
      <c r="F47" s="4">
        <v>1</v>
      </c>
      <c r="G47" s="4">
        <v>1</v>
      </c>
      <c r="H47" s="4">
        <v>1</v>
      </c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5">SUM(C3:C47)</f>
        <v>25</v>
      </c>
      <c r="D48" s="8">
        <f t="shared" si="5"/>
        <v>30</v>
      </c>
      <c r="E48" s="8">
        <f t="shared" si="5"/>
        <v>10</v>
      </c>
      <c r="F48" s="8">
        <f t="shared" si="5"/>
        <v>8</v>
      </c>
      <c r="G48" s="8">
        <f t="shared" si="5"/>
        <v>12</v>
      </c>
      <c r="H48" s="8">
        <f t="shared" si="5"/>
        <v>4</v>
      </c>
      <c r="I48" s="8">
        <f t="shared" si="5"/>
        <v>1</v>
      </c>
      <c r="J48" s="8">
        <f t="shared" si="5"/>
        <v>4</v>
      </c>
      <c r="K48" s="8">
        <f t="shared" si="5"/>
        <v>6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K50" s="9"/>
    </row>
    <row r="51" spans="1:11" ht="15.75" customHeight="1" x14ac:dyDescent="0.2">
      <c r="K51" s="9"/>
    </row>
    <row r="52" spans="1:11" ht="15.75" customHeight="1" x14ac:dyDescent="0.2">
      <c r="K52" s="9"/>
    </row>
    <row r="53" spans="1:11" ht="15.75" customHeight="1" x14ac:dyDescent="0.2">
      <c r="K53" s="9"/>
    </row>
    <row r="54" spans="1:11" ht="15.75" customHeight="1" x14ac:dyDescent="0.2">
      <c r="K54" s="9"/>
    </row>
    <row r="55" spans="1:11" ht="15.75" customHeight="1" x14ac:dyDescent="0.2">
      <c r="K55" s="9"/>
    </row>
    <row r="56" spans="1:11" ht="15.75" customHeight="1" x14ac:dyDescent="0.2">
      <c r="K56" s="9"/>
    </row>
    <row r="57" spans="1:11" ht="15.75" customHeight="1" x14ac:dyDescent="0.2">
      <c r="K57" s="9"/>
    </row>
    <row r="58" spans="1:11" ht="15.75" customHeight="1" x14ac:dyDescent="0.2">
      <c r="K58" s="9"/>
    </row>
    <row r="59" spans="1:11" ht="15.75" customHeight="1" x14ac:dyDescent="0.2">
      <c r="K59" s="24"/>
    </row>
    <row r="60" spans="1:11" ht="15.75" customHeight="1" x14ac:dyDescent="0.2">
      <c r="K60" s="9"/>
    </row>
    <row r="61" spans="1:11" ht="15.75" customHeight="1" x14ac:dyDescent="0.2">
      <c r="K61" s="9"/>
    </row>
    <row r="62" spans="1:11" ht="15.75" customHeight="1" x14ac:dyDescent="0.2">
      <c r="K62" s="9"/>
    </row>
    <row r="63" spans="1:11" ht="15.75" customHeight="1" x14ac:dyDescent="0.2">
      <c r="K63" s="9"/>
    </row>
    <row r="64" spans="1:11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N12:P1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2" ht="15.75" customHeight="1" x14ac:dyDescent="0.2">
      <c r="A1" s="54" t="s">
        <v>89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22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M2" s="10"/>
      <c r="N2" s="11" t="s">
        <v>58</v>
      </c>
      <c r="O2" s="11" t="s">
        <v>59</v>
      </c>
      <c r="P2" s="12" t="s">
        <v>60</v>
      </c>
      <c r="Q2" s="13" t="s">
        <v>61</v>
      </c>
      <c r="R2" s="9"/>
      <c r="S2" s="10"/>
      <c r="T2" s="11" t="s">
        <v>62</v>
      </c>
      <c r="U2" s="11" t="s">
        <v>63</v>
      </c>
      <c r="V2" s="13" t="s">
        <v>61</v>
      </c>
    </row>
    <row r="3" spans="1:22" ht="15.75" customHeight="1" x14ac:dyDescent="0.2">
      <c r="A3" s="2">
        <v>1</v>
      </c>
      <c r="B3" s="2" t="s">
        <v>14</v>
      </c>
      <c r="C3" s="3"/>
      <c r="D3" s="3"/>
      <c r="E3" s="3"/>
      <c r="F3" s="3"/>
      <c r="G3" s="3"/>
      <c r="H3" s="3"/>
      <c r="I3" s="3"/>
      <c r="J3" s="3"/>
      <c r="K3" s="3"/>
      <c r="M3" s="14">
        <v>2</v>
      </c>
      <c r="N3" s="4">
        <v>8</v>
      </c>
      <c r="O3" s="4">
        <v>18</v>
      </c>
      <c r="P3" s="4">
        <v>36</v>
      </c>
      <c r="Q3" s="15">
        <f t="shared" ref="Q3:Q7" si="0">N3/(N3+O3)</f>
        <v>0.30769230769230771</v>
      </c>
      <c r="R3" s="9"/>
      <c r="S3" s="14">
        <v>29</v>
      </c>
      <c r="T3" s="4">
        <v>20</v>
      </c>
      <c r="U3" s="4">
        <v>16</v>
      </c>
      <c r="V3" s="15">
        <f t="shared" ref="V3:V10" si="1">T3/(T3+U3)</f>
        <v>0.55555555555555558</v>
      </c>
    </row>
    <row r="4" spans="1:22" ht="15.75" customHeight="1" x14ac:dyDescent="0.2">
      <c r="A4" s="2">
        <v>2</v>
      </c>
      <c r="B4" s="2" t="s">
        <v>15</v>
      </c>
      <c r="C4" s="3"/>
      <c r="D4" s="3"/>
      <c r="E4" s="3"/>
      <c r="F4" s="3"/>
      <c r="G4" s="3"/>
      <c r="H4" s="3"/>
      <c r="I4" s="4">
        <v>0</v>
      </c>
      <c r="J4" s="3"/>
      <c r="K4" s="3"/>
      <c r="M4" s="14">
        <v>37</v>
      </c>
      <c r="N4" s="3"/>
      <c r="O4" s="3"/>
      <c r="P4" s="4">
        <v>0</v>
      </c>
      <c r="Q4" s="15" t="e">
        <f t="shared" si="0"/>
        <v>#DIV/0!</v>
      </c>
      <c r="R4" s="9"/>
      <c r="S4" s="14">
        <v>16</v>
      </c>
      <c r="T4" s="4">
        <v>1</v>
      </c>
      <c r="U4" s="4">
        <v>3</v>
      </c>
      <c r="V4" s="15">
        <f t="shared" si="1"/>
        <v>0.25</v>
      </c>
    </row>
    <row r="5" spans="1:22" ht="15.75" customHeight="1" x14ac:dyDescent="0.2">
      <c r="A5" s="2">
        <v>3</v>
      </c>
      <c r="B5" s="2" t="s">
        <v>16</v>
      </c>
      <c r="C5" s="4">
        <v>3</v>
      </c>
      <c r="D5" s="3"/>
      <c r="E5" s="3"/>
      <c r="F5" s="3"/>
      <c r="G5" s="3"/>
      <c r="H5" s="3"/>
      <c r="I5" s="3"/>
      <c r="J5" s="4">
        <v>1</v>
      </c>
      <c r="K5" s="4">
        <v>1</v>
      </c>
      <c r="M5" s="14">
        <v>40</v>
      </c>
      <c r="N5" s="3"/>
      <c r="O5" s="3"/>
      <c r="P5" s="3"/>
      <c r="Q5" s="15" t="e">
        <f t="shared" si="0"/>
        <v>#DIV/0!</v>
      </c>
      <c r="R5" s="9"/>
      <c r="S5" s="14">
        <v>14</v>
      </c>
      <c r="T5" s="3"/>
      <c r="U5" s="3"/>
      <c r="V5" s="15" t="e">
        <f t="shared" si="1"/>
        <v>#DIV/0!</v>
      </c>
    </row>
    <row r="6" spans="1:22" ht="15.75" customHeight="1" x14ac:dyDescent="0.2">
      <c r="A6" s="2">
        <v>4</v>
      </c>
      <c r="B6" s="2" t="s">
        <v>17</v>
      </c>
      <c r="C6" s="4">
        <v>1</v>
      </c>
      <c r="D6" s="3"/>
      <c r="E6" s="3"/>
      <c r="F6" s="3"/>
      <c r="G6" s="4">
        <v>1</v>
      </c>
      <c r="H6" s="4">
        <v>1</v>
      </c>
      <c r="I6" s="3"/>
      <c r="J6" s="4">
        <v>0</v>
      </c>
      <c r="K6" s="4">
        <v>1</v>
      </c>
      <c r="M6" s="14">
        <v>46</v>
      </c>
      <c r="N6" s="3"/>
      <c r="O6" s="3"/>
      <c r="P6" s="3"/>
      <c r="Q6" s="15" t="e">
        <f t="shared" si="0"/>
        <v>#DIV/0!</v>
      </c>
      <c r="R6" s="9"/>
      <c r="S6" s="14"/>
      <c r="T6" s="3"/>
      <c r="U6" s="3"/>
      <c r="V6" s="15" t="e">
        <f t="shared" si="1"/>
        <v>#DIV/0!</v>
      </c>
    </row>
    <row r="7" spans="1:22" ht="15.75" customHeight="1" x14ac:dyDescent="0.2">
      <c r="A7" s="2">
        <v>5</v>
      </c>
      <c r="B7" s="2" t="s">
        <v>18</v>
      </c>
      <c r="C7" s="3"/>
      <c r="D7" s="3"/>
      <c r="E7" s="3"/>
      <c r="F7" s="3"/>
      <c r="G7" s="3"/>
      <c r="H7" s="3"/>
      <c r="I7" s="3"/>
      <c r="J7" s="3"/>
      <c r="K7" s="4">
        <v>2</v>
      </c>
      <c r="M7" s="14" t="s">
        <v>64</v>
      </c>
      <c r="N7" s="3">
        <f t="shared" ref="N7:P7" si="2">SUM(N3:N6)</f>
        <v>8</v>
      </c>
      <c r="O7" s="3">
        <f t="shared" si="2"/>
        <v>18</v>
      </c>
      <c r="P7" s="3">
        <f t="shared" si="2"/>
        <v>36</v>
      </c>
      <c r="Q7" s="15">
        <f t="shared" si="0"/>
        <v>0.30769230769230771</v>
      </c>
      <c r="R7" s="9"/>
      <c r="S7" s="14"/>
      <c r="T7" s="3"/>
      <c r="U7" s="3"/>
      <c r="V7" s="15" t="e">
        <f t="shared" si="1"/>
        <v>#DIV/0!</v>
      </c>
    </row>
    <row r="8" spans="1:22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3"/>
      <c r="H8" s="3"/>
      <c r="I8" s="3"/>
      <c r="J8" s="4">
        <v>1</v>
      </c>
      <c r="K8" s="4">
        <v>1</v>
      </c>
      <c r="M8" s="17"/>
      <c r="N8" s="18"/>
      <c r="O8" s="18"/>
      <c r="P8" s="18"/>
      <c r="Q8" s="15"/>
      <c r="R8" s="9"/>
      <c r="S8" s="14"/>
      <c r="T8" s="3"/>
      <c r="U8" s="3"/>
      <c r="V8" s="15" t="e">
        <f t="shared" si="1"/>
        <v>#DIV/0!</v>
      </c>
    </row>
    <row r="9" spans="1:22" ht="15.75" customHeight="1" x14ac:dyDescent="0.2">
      <c r="A9" s="2">
        <v>7</v>
      </c>
      <c r="B9" s="2" t="s">
        <v>20</v>
      </c>
      <c r="C9" s="4"/>
      <c r="D9" s="4">
        <v>1</v>
      </c>
      <c r="E9" s="3"/>
      <c r="F9" s="3"/>
      <c r="G9" s="3"/>
      <c r="H9" s="3"/>
      <c r="I9" s="3"/>
      <c r="J9" s="4">
        <v>1</v>
      </c>
      <c r="K9" s="4">
        <v>1</v>
      </c>
      <c r="M9" s="9"/>
      <c r="N9" s="9"/>
      <c r="O9" s="9"/>
      <c r="P9" s="9"/>
      <c r="Q9" s="9"/>
      <c r="R9" s="9"/>
      <c r="S9" s="14"/>
      <c r="T9" s="3"/>
      <c r="U9" s="3"/>
      <c r="V9" s="15" t="e">
        <f t="shared" si="1"/>
        <v>#DIV/0!</v>
      </c>
    </row>
    <row r="10" spans="1:22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4">
        <v>1</v>
      </c>
      <c r="M10" s="9"/>
      <c r="N10" s="9"/>
      <c r="O10" s="9"/>
      <c r="P10" s="9"/>
      <c r="Q10" s="9"/>
      <c r="R10" s="9"/>
      <c r="S10" s="19" t="s">
        <v>64</v>
      </c>
      <c r="T10" s="20">
        <f t="shared" ref="T10:U10" si="3">SUM(T3:T9)</f>
        <v>21</v>
      </c>
      <c r="U10" s="20">
        <f t="shared" si="3"/>
        <v>19</v>
      </c>
      <c r="V10" s="21">
        <f t="shared" si="1"/>
        <v>0.52500000000000002</v>
      </c>
    </row>
    <row r="11" spans="1:22" ht="15.75" customHeight="1" x14ac:dyDescent="0.2">
      <c r="A11" s="2">
        <v>9</v>
      </c>
      <c r="B11" s="2" t="s">
        <v>22</v>
      </c>
      <c r="C11" s="4">
        <v>2</v>
      </c>
      <c r="D11" s="4">
        <v>1</v>
      </c>
      <c r="E11" s="4">
        <v>1</v>
      </c>
      <c r="F11" s="3"/>
      <c r="G11" s="3"/>
      <c r="H11" s="3"/>
      <c r="I11" s="3"/>
      <c r="J11" s="3"/>
      <c r="K11" s="3"/>
      <c r="M11" s="9"/>
      <c r="N11" s="29"/>
      <c r="O11" s="29"/>
      <c r="P11" s="29"/>
      <c r="Q11" s="9"/>
      <c r="R11" s="9"/>
      <c r="S11" s="9"/>
      <c r="T11" s="22"/>
      <c r="U11" s="23"/>
      <c r="V11" s="23"/>
    </row>
    <row r="12" spans="1:22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3"/>
      <c r="H12" s="3"/>
      <c r="I12" s="3"/>
      <c r="J12" s="4">
        <v>1</v>
      </c>
      <c r="K12" s="3"/>
      <c r="M12" s="10"/>
      <c r="N12" s="57" t="s">
        <v>65</v>
      </c>
      <c r="O12" s="58"/>
      <c r="P12" s="58"/>
      <c r="Q12" s="41"/>
      <c r="R12" s="9"/>
      <c r="S12" s="10"/>
      <c r="T12" s="11" t="s">
        <v>66</v>
      </c>
      <c r="U12" s="11" t="s">
        <v>67</v>
      </c>
      <c r="V12" s="13" t="s">
        <v>61</v>
      </c>
    </row>
    <row r="13" spans="1:22" ht="15.75" customHeight="1" x14ac:dyDescent="0.2">
      <c r="A13" s="2">
        <v>11</v>
      </c>
      <c r="B13" s="2" t="s">
        <v>24</v>
      </c>
      <c r="C13" s="4">
        <v>2</v>
      </c>
      <c r="D13" s="3"/>
      <c r="E13" s="3"/>
      <c r="F13" s="3"/>
      <c r="G13" s="3"/>
      <c r="H13" s="3"/>
      <c r="I13" s="3"/>
      <c r="J13" s="3"/>
      <c r="K13" s="4">
        <v>1</v>
      </c>
      <c r="M13" s="14" t="s">
        <v>68</v>
      </c>
      <c r="N13" s="1" t="s">
        <v>69</v>
      </c>
      <c r="O13" s="1" t="s">
        <v>70</v>
      </c>
      <c r="P13" s="25" t="s">
        <v>71</v>
      </c>
      <c r="Q13" s="9"/>
      <c r="R13" s="9"/>
      <c r="S13" s="14" t="s">
        <v>72</v>
      </c>
      <c r="T13" s="4">
        <v>4</v>
      </c>
      <c r="U13" s="4">
        <v>5</v>
      </c>
      <c r="V13" s="15">
        <f t="shared" ref="V13:V14" si="4">T13/U13</f>
        <v>0.8</v>
      </c>
    </row>
    <row r="14" spans="1:22" ht="15.75" customHeight="1" x14ac:dyDescent="0.2">
      <c r="A14" s="2">
        <v>12</v>
      </c>
      <c r="B14" s="2" t="s">
        <v>25</v>
      </c>
      <c r="C14" s="4">
        <v>2</v>
      </c>
      <c r="D14" s="4">
        <v>3</v>
      </c>
      <c r="E14" s="4">
        <v>1</v>
      </c>
      <c r="F14" s="3"/>
      <c r="G14" s="3"/>
      <c r="H14" s="3"/>
      <c r="I14" s="3"/>
      <c r="J14" s="3"/>
      <c r="K14" s="3"/>
      <c r="M14" s="14" t="s">
        <v>73</v>
      </c>
      <c r="N14" s="4">
        <v>15</v>
      </c>
      <c r="O14" s="4">
        <v>1</v>
      </c>
      <c r="P14" s="15">
        <f t="shared" ref="P14:P15" si="5">N14/(N14+O14)</f>
        <v>0.9375</v>
      </c>
      <c r="Q14" s="9"/>
      <c r="R14" s="9"/>
      <c r="S14" s="17" t="s">
        <v>74</v>
      </c>
      <c r="T14" s="26">
        <v>0</v>
      </c>
      <c r="U14" s="26">
        <v>2</v>
      </c>
      <c r="V14" s="21">
        <f t="shared" si="4"/>
        <v>0</v>
      </c>
    </row>
    <row r="15" spans="1:22" ht="15.75" customHeight="1" x14ac:dyDescent="0.2">
      <c r="A15" s="2">
        <v>13</v>
      </c>
      <c r="B15" s="2" t="s">
        <v>26</v>
      </c>
      <c r="C15" s="4">
        <v>2</v>
      </c>
      <c r="D15" s="4">
        <v>12</v>
      </c>
      <c r="E15" s="4">
        <v>5</v>
      </c>
      <c r="F15" s="4">
        <v>8</v>
      </c>
      <c r="G15" s="3"/>
      <c r="H15" s="3"/>
      <c r="I15" s="3"/>
      <c r="J15" s="3"/>
      <c r="K15" s="4">
        <v>2</v>
      </c>
      <c r="M15" s="17" t="s">
        <v>75</v>
      </c>
      <c r="N15" s="26">
        <v>14</v>
      </c>
      <c r="O15" s="26">
        <v>2</v>
      </c>
      <c r="P15" s="21">
        <f t="shared" si="5"/>
        <v>0.875</v>
      </c>
      <c r="Q15" s="9"/>
      <c r="R15" s="9"/>
      <c r="S15" s="9"/>
      <c r="T15" s="9"/>
      <c r="U15" s="9"/>
      <c r="V15" s="9"/>
    </row>
    <row r="16" spans="1:22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  <c r="N16" s="38" t="s">
        <v>93</v>
      </c>
    </row>
    <row r="17" spans="1:19" ht="15.75" customHeight="1" x14ac:dyDescent="0.2">
      <c r="A17" s="2">
        <v>15</v>
      </c>
      <c r="B17" s="2" t="s">
        <v>28</v>
      </c>
      <c r="C17" s="4">
        <v>1</v>
      </c>
      <c r="D17" s="4">
        <v>10</v>
      </c>
      <c r="E17" s="4">
        <v>7</v>
      </c>
      <c r="F17" s="4">
        <v>1</v>
      </c>
      <c r="G17" s="4">
        <v>1</v>
      </c>
      <c r="H17" s="3"/>
      <c r="I17" s="4">
        <v>1</v>
      </c>
      <c r="J17" s="3"/>
      <c r="K17" s="4">
        <v>1</v>
      </c>
      <c r="M17" s="27" t="s">
        <v>75</v>
      </c>
      <c r="N17" s="27" t="s">
        <v>5</v>
      </c>
      <c r="O17" s="27" t="s">
        <v>77</v>
      </c>
      <c r="P17" s="27" t="s">
        <v>78</v>
      </c>
      <c r="Q17" s="27" t="s">
        <v>79</v>
      </c>
      <c r="R17" s="27" t="s">
        <v>80</v>
      </c>
      <c r="S17" s="27" t="s">
        <v>81</v>
      </c>
    </row>
    <row r="18" spans="1:19" ht="15.75" customHeight="1" x14ac:dyDescent="0.2">
      <c r="A18" s="2">
        <v>16</v>
      </c>
      <c r="B18" s="2" t="s">
        <v>29</v>
      </c>
      <c r="C18" s="3"/>
      <c r="D18" s="3"/>
      <c r="E18" s="3"/>
      <c r="F18" s="3"/>
      <c r="G18" s="3"/>
      <c r="H18" s="3"/>
      <c r="I18" s="3"/>
      <c r="J18" s="3"/>
      <c r="K18" s="3"/>
      <c r="M18" s="28" t="s">
        <v>89</v>
      </c>
      <c r="N18" s="28">
        <v>30</v>
      </c>
      <c r="O18" s="28">
        <v>6</v>
      </c>
      <c r="P18" s="28">
        <f>P3</f>
        <v>36</v>
      </c>
      <c r="Q18" s="28">
        <v>12</v>
      </c>
      <c r="R18" s="28">
        <f>U10</f>
        <v>19</v>
      </c>
      <c r="S18" s="28">
        <f>T10</f>
        <v>21</v>
      </c>
    </row>
    <row r="19" spans="1:19" ht="15.75" customHeight="1" x14ac:dyDescent="0.2">
      <c r="A19" s="2">
        <v>17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</row>
    <row r="20" spans="1:19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9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9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9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</row>
    <row r="24" spans="1:19" ht="15.75" customHeight="1" x14ac:dyDescent="0.2">
      <c r="A24" s="2">
        <v>22</v>
      </c>
      <c r="B24" s="2" t="s">
        <v>35</v>
      </c>
      <c r="C24" s="3"/>
      <c r="D24" s="3"/>
      <c r="E24" s="3"/>
      <c r="F24" s="3"/>
      <c r="G24" s="3"/>
      <c r="H24" s="3"/>
      <c r="I24" s="3"/>
      <c r="J24" s="3"/>
      <c r="K24" s="3"/>
    </row>
    <row r="25" spans="1:19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9" ht="15.75" customHeight="1" x14ac:dyDescent="0.2">
      <c r="A26" s="2">
        <v>24</v>
      </c>
      <c r="B26" s="2" t="s">
        <v>37</v>
      </c>
      <c r="C26" s="4">
        <v>4</v>
      </c>
      <c r="D26" s="4">
        <v>7</v>
      </c>
      <c r="E26" s="4">
        <v>4</v>
      </c>
      <c r="F26" s="4">
        <v>5</v>
      </c>
      <c r="G26" s="4">
        <v>1</v>
      </c>
      <c r="H26" s="3"/>
      <c r="I26" s="3"/>
      <c r="J26" s="3"/>
      <c r="K26" s="4">
        <v>1</v>
      </c>
    </row>
    <row r="27" spans="1:19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9" ht="15.75" customHeight="1" x14ac:dyDescent="0.2">
      <c r="A28" s="2">
        <v>26</v>
      </c>
      <c r="B28" s="2" t="s">
        <v>39</v>
      </c>
      <c r="C28" s="4">
        <v>1</v>
      </c>
      <c r="D28" s="3"/>
      <c r="E28" s="3"/>
      <c r="F28" s="3"/>
      <c r="G28" s="3"/>
      <c r="H28" s="3"/>
      <c r="I28" s="3"/>
      <c r="J28" s="3"/>
      <c r="K28" s="3"/>
    </row>
    <row r="29" spans="1:19" ht="15.75" customHeight="1" x14ac:dyDescent="0.2">
      <c r="A29" s="2">
        <v>27</v>
      </c>
      <c r="B29" s="2" t="s">
        <v>40</v>
      </c>
      <c r="C29" s="4">
        <v>0</v>
      </c>
      <c r="D29" s="3"/>
      <c r="E29" s="3"/>
      <c r="F29" s="3"/>
      <c r="G29" s="3"/>
      <c r="H29" s="3"/>
      <c r="I29" s="3"/>
      <c r="J29" s="3"/>
      <c r="K29" s="4">
        <v>1</v>
      </c>
    </row>
    <row r="30" spans="1:19" ht="15.75" customHeight="1" x14ac:dyDescent="0.2">
      <c r="A30" s="2">
        <v>28</v>
      </c>
      <c r="B30" s="2" t="s">
        <v>41</v>
      </c>
      <c r="C30" s="4">
        <v>2</v>
      </c>
      <c r="D30" s="4">
        <v>1</v>
      </c>
      <c r="E30" s="3"/>
      <c r="F30" s="3"/>
      <c r="G30" s="3"/>
      <c r="H30" s="4">
        <v>1</v>
      </c>
      <c r="I30" s="3"/>
      <c r="J30" s="3"/>
      <c r="K30" s="3"/>
    </row>
    <row r="31" spans="1:19" ht="15.75" customHeight="1" x14ac:dyDescent="0.2">
      <c r="A31" s="2">
        <v>29</v>
      </c>
      <c r="B31" s="2" t="s">
        <v>42</v>
      </c>
      <c r="C31" s="4">
        <v>12</v>
      </c>
      <c r="D31" s="4">
        <v>1</v>
      </c>
      <c r="E31" s="3"/>
      <c r="F31" s="4">
        <v>1</v>
      </c>
      <c r="G31" s="3"/>
      <c r="H31" s="3"/>
      <c r="I31" s="3"/>
      <c r="J31" s="3"/>
      <c r="K31" s="4">
        <v>4</v>
      </c>
    </row>
    <row r="32" spans="1:19" ht="15.75" customHeight="1" x14ac:dyDescent="0.2">
      <c r="A32" s="2">
        <v>30</v>
      </c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3"/>
      <c r="D36" s="4">
        <v>1</v>
      </c>
      <c r="E36" s="4">
        <v>1</v>
      </c>
      <c r="F36" s="4">
        <v>1</v>
      </c>
      <c r="G36" s="4">
        <v>2</v>
      </c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4">
        <v>2</v>
      </c>
      <c r="D46" s="3"/>
      <c r="E46" s="3"/>
      <c r="F46" s="3"/>
      <c r="G46" s="4">
        <v>1</v>
      </c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4">
        <v>5</v>
      </c>
      <c r="E47" s="3"/>
      <c r="F47" s="3"/>
      <c r="G47" s="4">
        <v>1</v>
      </c>
      <c r="H47" s="3"/>
      <c r="I47" s="3"/>
      <c r="J47" s="3"/>
      <c r="K47" s="4">
        <v>1</v>
      </c>
    </row>
    <row r="48" spans="1:11" ht="15.75" customHeight="1" x14ac:dyDescent="0.2">
      <c r="A48" s="6" t="s">
        <v>57</v>
      </c>
      <c r="B48" s="7"/>
      <c r="C48" s="8">
        <f t="shared" ref="C48:K48" si="6">SUM(C3:C47)</f>
        <v>35</v>
      </c>
      <c r="D48" s="8">
        <f t="shared" si="6"/>
        <v>42</v>
      </c>
      <c r="E48" s="8">
        <f t="shared" si="6"/>
        <v>19</v>
      </c>
      <c r="F48" s="8">
        <f t="shared" si="6"/>
        <v>16</v>
      </c>
      <c r="G48" s="8">
        <f t="shared" si="6"/>
        <v>7</v>
      </c>
      <c r="H48" s="8">
        <f t="shared" si="6"/>
        <v>2</v>
      </c>
      <c r="I48" s="8">
        <f t="shared" si="6"/>
        <v>1</v>
      </c>
      <c r="J48" s="8">
        <f t="shared" si="6"/>
        <v>4</v>
      </c>
      <c r="K48" s="8">
        <f t="shared" si="6"/>
        <v>18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K50" s="9"/>
    </row>
    <row r="51" spans="1:11" ht="15.75" customHeight="1" x14ac:dyDescent="0.2">
      <c r="K51" s="9"/>
    </row>
    <row r="52" spans="1:11" ht="15.75" customHeight="1" x14ac:dyDescent="0.2">
      <c r="K52" s="9"/>
    </row>
    <row r="53" spans="1:11" ht="15.75" customHeight="1" x14ac:dyDescent="0.2">
      <c r="K53" s="9"/>
    </row>
    <row r="54" spans="1:11" ht="15.75" customHeight="1" x14ac:dyDescent="0.2">
      <c r="K54" s="9"/>
    </row>
    <row r="55" spans="1:11" ht="15.75" customHeight="1" x14ac:dyDescent="0.2">
      <c r="K55" s="9"/>
    </row>
    <row r="56" spans="1:11" ht="15.75" customHeight="1" x14ac:dyDescent="0.2">
      <c r="K56" s="9"/>
    </row>
    <row r="57" spans="1:11" ht="15.75" customHeight="1" x14ac:dyDescent="0.2">
      <c r="K57" s="9"/>
    </row>
    <row r="58" spans="1:11" ht="15.75" customHeight="1" x14ac:dyDescent="0.2">
      <c r="K58" s="9"/>
    </row>
    <row r="59" spans="1:11" ht="15.75" customHeight="1" x14ac:dyDescent="0.2">
      <c r="K59" s="24"/>
    </row>
    <row r="60" spans="1:11" ht="15.75" customHeight="1" x14ac:dyDescent="0.2">
      <c r="K60" s="9"/>
    </row>
    <row r="61" spans="1:11" ht="15.75" customHeight="1" x14ac:dyDescent="0.2">
      <c r="K61" s="9"/>
    </row>
    <row r="62" spans="1:11" ht="15.75" customHeight="1" x14ac:dyDescent="0.2">
      <c r="K62" s="9"/>
    </row>
    <row r="63" spans="1:11" ht="15.75" customHeight="1" x14ac:dyDescent="0.2">
      <c r="K63" s="9"/>
    </row>
    <row r="64" spans="1:11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N12:P1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3" ht="15.75" customHeight="1" x14ac:dyDescent="0.2">
      <c r="A1" s="54" t="s">
        <v>90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23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M2" s="10"/>
      <c r="N2" s="11" t="s">
        <v>58</v>
      </c>
      <c r="O2" s="11" t="s">
        <v>59</v>
      </c>
      <c r="P2" s="12" t="s">
        <v>60</v>
      </c>
      <c r="Q2" s="13" t="s">
        <v>61</v>
      </c>
      <c r="R2" s="9"/>
      <c r="S2" s="10"/>
      <c r="T2" s="11" t="s">
        <v>62</v>
      </c>
      <c r="U2" s="11" t="s">
        <v>63</v>
      </c>
      <c r="V2" s="13" t="s">
        <v>61</v>
      </c>
      <c r="W2" s="38" t="s">
        <v>91</v>
      </c>
    </row>
    <row r="3" spans="1:23" ht="15.75" customHeight="1" x14ac:dyDescent="0.2">
      <c r="A3" s="2">
        <v>1</v>
      </c>
      <c r="B3" s="2" t="s">
        <v>14</v>
      </c>
      <c r="C3" s="3"/>
      <c r="D3" s="3"/>
      <c r="E3" s="3"/>
      <c r="F3" s="3"/>
      <c r="G3" s="3"/>
      <c r="H3" s="3"/>
      <c r="I3" s="3"/>
      <c r="J3" s="4">
        <v>1</v>
      </c>
      <c r="K3" s="3"/>
      <c r="M3" s="14">
        <v>2</v>
      </c>
      <c r="N3" s="4">
        <v>11</v>
      </c>
      <c r="O3" s="4">
        <v>8</v>
      </c>
      <c r="P3" s="4">
        <v>28</v>
      </c>
      <c r="Q3" s="15">
        <f t="shared" ref="Q3:Q7" si="0">N3/(N3+O3)</f>
        <v>0.57894736842105265</v>
      </c>
      <c r="R3" s="9"/>
      <c r="S3" s="14">
        <v>29</v>
      </c>
      <c r="T3" s="4">
        <v>3</v>
      </c>
      <c r="U3" s="4">
        <v>8</v>
      </c>
      <c r="V3" s="15">
        <f t="shared" ref="V3:V10" si="1">T3/(T3+U3)</f>
        <v>0.27272727272727271</v>
      </c>
      <c r="W3" s="38">
        <v>4</v>
      </c>
    </row>
    <row r="4" spans="1:23" ht="15.75" customHeight="1" x14ac:dyDescent="0.2">
      <c r="A4" s="2">
        <v>2</v>
      </c>
      <c r="B4" s="2" t="s">
        <v>15</v>
      </c>
      <c r="C4" s="4">
        <v>1</v>
      </c>
      <c r="D4" s="3"/>
      <c r="E4" s="3"/>
      <c r="F4" s="3"/>
      <c r="G4" s="4">
        <v>1</v>
      </c>
      <c r="H4" s="3"/>
      <c r="I4" s="4">
        <v>0</v>
      </c>
      <c r="J4" s="3"/>
      <c r="K4" s="3"/>
      <c r="M4" s="14">
        <v>37</v>
      </c>
      <c r="N4" s="4" t="s">
        <v>88</v>
      </c>
      <c r="O4" s="3"/>
      <c r="P4" s="3"/>
      <c r="Q4" s="15" t="e">
        <f t="shared" si="0"/>
        <v>#VALUE!</v>
      </c>
      <c r="R4" s="9"/>
      <c r="S4" s="14">
        <v>16</v>
      </c>
      <c r="T4" s="3"/>
      <c r="U4" s="3"/>
      <c r="V4" s="15" t="e">
        <f t="shared" si="1"/>
        <v>#DIV/0!</v>
      </c>
      <c r="W4" s="38"/>
    </row>
    <row r="5" spans="1:23" ht="15.75" customHeight="1" x14ac:dyDescent="0.2">
      <c r="A5" s="2">
        <v>3</v>
      </c>
      <c r="B5" s="2" t="s">
        <v>16</v>
      </c>
      <c r="C5" s="3"/>
      <c r="D5" s="3"/>
      <c r="E5" s="3"/>
      <c r="F5" s="3"/>
      <c r="G5" s="3"/>
      <c r="H5" s="3"/>
      <c r="I5" s="3"/>
      <c r="J5" s="3"/>
      <c r="K5" s="4">
        <v>1</v>
      </c>
      <c r="M5" s="14">
        <v>40</v>
      </c>
      <c r="N5" s="3"/>
      <c r="O5" s="3"/>
      <c r="P5" s="3"/>
      <c r="Q5" s="15" t="e">
        <f t="shared" si="0"/>
        <v>#DIV/0!</v>
      </c>
      <c r="R5" s="9"/>
      <c r="S5" s="14">
        <v>14</v>
      </c>
      <c r="T5" s="4">
        <v>8</v>
      </c>
      <c r="U5" s="4">
        <v>3</v>
      </c>
      <c r="V5" s="15">
        <f t="shared" si="1"/>
        <v>0.72727272727272729</v>
      </c>
    </row>
    <row r="6" spans="1:23" ht="15.75" customHeight="1" x14ac:dyDescent="0.2">
      <c r="A6" s="2">
        <v>4</v>
      </c>
      <c r="B6" s="2" t="s">
        <v>17</v>
      </c>
      <c r="C6" s="4">
        <v>2</v>
      </c>
      <c r="D6" s="4">
        <v>1</v>
      </c>
      <c r="E6" s="3"/>
      <c r="F6" s="3"/>
      <c r="G6" s="3"/>
      <c r="H6" s="3"/>
      <c r="I6" s="3"/>
      <c r="J6" s="4">
        <v>0</v>
      </c>
      <c r="K6" s="3"/>
      <c r="M6" s="14">
        <v>46</v>
      </c>
      <c r="N6" s="3"/>
      <c r="O6" s="3"/>
      <c r="P6" s="3"/>
      <c r="Q6" s="15" t="e">
        <f t="shared" si="0"/>
        <v>#DIV/0!</v>
      </c>
      <c r="R6" s="9"/>
      <c r="S6" s="14"/>
      <c r="T6" s="4"/>
      <c r="U6" s="3"/>
      <c r="V6" s="15" t="e">
        <f t="shared" si="1"/>
        <v>#DIV/0!</v>
      </c>
    </row>
    <row r="7" spans="1:23" ht="15.75" customHeight="1" x14ac:dyDescent="0.2">
      <c r="A7" s="2">
        <v>5</v>
      </c>
      <c r="B7" s="2" t="s">
        <v>18</v>
      </c>
      <c r="C7" s="4">
        <v>3</v>
      </c>
      <c r="D7" s="3"/>
      <c r="E7" s="3"/>
      <c r="F7" s="3"/>
      <c r="G7" s="3"/>
      <c r="H7" s="3"/>
      <c r="I7" s="3"/>
      <c r="J7" s="4">
        <v>4</v>
      </c>
      <c r="K7" s="4">
        <v>1</v>
      </c>
      <c r="M7" s="14" t="s">
        <v>64</v>
      </c>
      <c r="N7" s="3">
        <f t="shared" ref="N7:P7" si="2">SUM(N3:N6)</f>
        <v>11</v>
      </c>
      <c r="O7" s="3">
        <f t="shared" si="2"/>
        <v>8</v>
      </c>
      <c r="P7" s="3">
        <f t="shared" si="2"/>
        <v>28</v>
      </c>
      <c r="Q7" s="15">
        <f t="shared" si="0"/>
        <v>0.57894736842105265</v>
      </c>
      <c r="R7" s="9"/>
      <c r="S7" s="14"/>
      <c r="T7" s="3"/>
      <c r="U7" s="3"/>
      <c r="V7" s="15" t="e">
        <f t="shared" si="1"/>
        <v>#DIV/0!</v>
      </c>
    </row>
    <row r="8" spans="1:23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3"/>
      <c r="H8" s="3"/>
      <c r="I8" s="3"/>
      <c r="J8" s="3"/>
      <c r="K8" s="3"/>
      <c r="M8" s="17"/>
      <c r="N8" s="18"/>
      <c r="O8" s="18"/>
      <c r="P8" s="18"/>
      <c r="Q8" s="15"/>
      <c r="R8" s="9"/>
      <c r="S8" s="14"/>
      <c r="T8" s="3"/>
      <c r="U8" s="3"/>
      <c r="V8" s="15" t="e">
        <f t="shared" si="1"/>
        <v>#DIV/0!</v>
      </c>
    </row>
    <row r="9" spans="1:23" ht="15.75" customHeight="1" x14ac:dyDescent="0.2">
      <c r="A9" s="2">
        <v>7</v>
      </c>
      <c r="B9" s="2" t="s">
        <v>20</v>
      </c>
      <c r="C9" s="4">
        <v>3</v>
      </c>
      <c r="D9" s="4">
        <v>1</v>
      </c>
      <c r="E9" s="3"/>
      <c r="F9" s="3"/>
      <c r="G9" s="4">
        <v>1</v>
      </c>
      <c r="H9" s="4">
        <v>1</v>
      </c>
      <c r="I9" s="4">
        <v>1</v>
      </c>
      <c r="J9" s="3"/>
      <c r="K9" s="3"/>
      <c r="M9" s="9"/>
      <c r="N9" s="9"/>
      <c r="O9" s="9"/>
      <c r="P9" s="9"/>
      <c r="Q9" s="9"/>
      <c r="R9" s="9"/>
      <c r="S9" s="14"/>
      <c r="T9" s="3"/>
      <c r="U9" s="3"/>
      <c r="V9" s="15" t="e">
        <f t="shared" si="1"/>
        <v>#DIV/0!</v>
      </c>
    </row>
    <row r="10" spans="1:23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  <c r="M10" s="9"/>
      <c r="N10" s="9"/>
      <c r="O10" s="9"/>
      <c r="P10" s="9"/>
      <c r="Q10" s="9"/>
      <c r="R10" s="9"/>
      <c r="S10" s="19" t="s">
        <v>64</v>
      </c>
      <c r="T10" s="20">
        <f t="shared" ref="T10:U10" si="3">SUM(T3:T9)</f>
        <v>11</v>
      </c>
      <c r="U10" s="20">
        <f t="shared" si="3"/>
        <v>11</v>
      </c>
      <c r="V10" s="21">
        <f t="shared" si="1"/>
        <v>0.5</v>
      </c>
    </row>
    <row r="11" spans="1:23" ht="15.75" customHeight="1" x14ac:dyDescent="0.2">
      <c r="A11" s="2">
        <v>9</v>
      </c>
      <c r="B11" s="2" t="s">
        <v>22</v>
      </c>
      <c r="C11" s="3"/>
      <c r="D11" s="3"/>
      <c r="E11" s="3"/>
      <c r="F11" s="3"/>
      <c r="G11" s="3"/>
      <c r="H11" s="3"/>
      <c r="I11" s="3"/>
      <c r="J11" s="3"/>
      <c r="K11" s="3"/>
      <c r="M11" s="9"/>
      <c r="N11" s="9"/>
      <c r="O11" s="9"/>
      <c r="P11" s="9"/>
      <c r="Q11" s="9"/>
      <c r="R11" s="9"/>
      <c r="S11" s="9"/>
      <c r="T11" s="22"/>
      <c r="U11" s="23"/>
      <c r="V11" s="23"/>
    </row>
    <row r="12" spans="1:23" ht="15.75" customHeight="1" x14ac:dyDescent="0.2">
      <c r="A12" s="2">
        <v>10</v>
      </c>
      <c r="B12" s="2" t="s">
        <v>23</v>
      </c>
      <c r="C12" s="4">
        <v>2</v>
      </c>
      <c r="D12" s="4">
        <v>1</v>
      </c>
      <c r="E12" s="4">
        <v>1</v>
      </c>
      <c r="F12" s="3"/>
      <c r="G12" s="3"/>
      <c r="H12" s="3"/>
      <c r="I12" s="3"/>
      <c r="J12" s="4">
        <v>1</v>
      </c>
      <c r="K12" s="3"/>
      <c r="M12" s="10"/>
      <c r="N12" s="57" t="s">
        <v>65</v>
      </c>
      <c r="O12" s="58"/>
      <c r="P12" s="59"/>
      <c r="Q12" s="9"/>
      <c r="R12" s="9"/>
      <c r="S12" s="10"/>
      <c r="T12" s="11" t="s">
        <v>66</v>
      </c>
      <c r="U12" s="11" t="s">
        <v>67</v>
      </c>
      <c r="V12" s="13" t="s">
        <v>61</v>
      </c>
    </row>
    <row r="13" spans="1:23" ht="15.75" customHeight="1" x14ac:dyDescent="0.2">
      <c r="A13" s="2">
        <v>11</v>
      </c>
      <c r="B13" s="2" t="s">
        <v>24</v>
      </c>
      <c r="C13" s="3"/>
      <c r="D13" s="4">
        <v>1</v>
      </c>
      <c r="E13" s="4">
        <v>1</v>
      </c>
      <c r="F13" s="3"/>
      <c r="G13" s="3"/>
      <c r="H13" s="4">
        <v>1</v>
      </c>
      <c r="I13" s="3"/>
      <c r="J13" s="3"/>
      <c r="K13" s="3"/>
      <c r="M13" s="14" t="s">
        <v>68</v>
      </c>
      <c r="N13" s="1" t="s">
        <v>69</v>
      </c>
      <c r="O13" s="1" t="s">
        <v>70</v>
      </c>
      <c r="P13" s="25" t="s">
        <v>71</v>
      </c>
      <c r="Q13" s="9"/>
      <c r="R13" s="9"/>
      <c r="S13" s="14" t="s">
        <v>72</v>
      </c>
      <c r="T13" s="4">
        <v>0</v>
      </c>
      <c r="U13" s="4">
        <v>3</v>
      </c>
      <c r="V13" s="15">
        <f>T13/U13</f>
        <v>0</v>
      </c>
    </row>
    <row r="14" spans="1:23" ht="15.75" customHeight="1" x14ac:dyDescent="0.2">
      <c r="A14" s="2">
        <v>12</v>
      </c>
      <c r="B14" s="2" t="s">
        <v>25</v>
      </c>
      <c r="C14" s="3"/>
      <c r="D14" s="4">
        <v>8</v>
      </c>
      <c r="E14" s="4">
        <v>2</v>
      </c>
      <c r="F14" s="4">
        <v>1</v>
      </c>
      <c r="G14" s="4"/>
      <c r="H14" s="3"/>
      <c r="I14" s="3"/>
      <c r="J14" s="3"/>
      <c r="K14" s="3"/>
      <c r="M14" s="14" t="s">
        <v>73</v>
      </c>
      <c r="N14" s="4">
        <v>17</v>
      </c>
      <c r="O14" s="4">
        <v>2</v>
      </c>
      <c r="P14" s="15">
        <f t="shared" ref="P14:P15" si="4">N14/(N14+O14)</f>
        <v>0.89473684210526316</v>
      </c>
      <c r="Q14" s="9"/>
      <c r="R14" s="9"/>
      <c r="S14" s="17" t="s">
        <v>74</v>
      </c>
      <c r="T14" s="26">
        <v>1</v>
      </c>
      <c r="U14" s="26">
        <v>2</v>
      </c>
      <c r="V14" s="21">
        <f>1-T14/U14</f>
        <v>0.5</v>
      </c>
    </row>
    <row r="15" spans="1:23" ht="15.75" customHeight="1" x14ac:dyDescent="0.2">
      <c r="A15" s="2">
        <v>13</v>
      </c>
      <c r="B15" s="2" t="s">
        <v>26</v>
      </c>
      <c r="C15" s="4">
        <v>1</v>
      </c>
      <c r="D15" s="4">
        <v>6</v>
      </c>
      <c r="E15" s="4">
        <v>1</v>
      </c>
      <c r="F15" s="4">
        <v>4</v>
      </c>
      <c r="G15" s="4">
        <v>2</v>
      </c>
      <c r="H15" s="3"/>
      <c r="I15" s="4">
        <v>1</v>
      </c>
      <c r="J15" s="3"/>
      <c r="K15" s="3"/>
      <c r="M15" s="42" t="s">
        <v>94</v>
      </c>
      <c r="N15" s="26">
        <v>17</v>
      </c>
      <c r="O15" s="26">
        <v>2</v>
      </c>
      <c r="P15" s="21">
        <f t="shared" si="4"/>
        <v>0.89473684210526316</v>
      </c>
      <c r="Q15" s="9"/>
      <c r="R15" s="9"/>
      <c r="S15" s="9"/>
      <c r="T15" s="9"/>
      <c r="U15" s="9"/>
      <c r="V15" s="9"/>
    </row>
    <row r="16" spans="1:23" ht="15.75" customHeight="1" x14ac:dyDescent="0.2">
      <c r="A16" s="2">
        <v>14</v>
      </c>
      <c r="B16" s="2" t="s">
        <v>27</v>
      </c>
      <c r="C16" s="4">
        <v>3</v>
      </c>
      <c r="D16" s="4">
        <v>2</v>
      </c>
      <c r="E16" s="3"/>
      <c r="F16" s="3"/>
      <c r="G16" s="3"/>
      <c r="H16" s="4">
        <v>1</v>
      </c>
      <c r="I16" s="3"/>
      <c r="J16" s="3"/>
      <c r="K16" s="3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19" ht="15.75" customHeight="1" x14ac:dyDescent="0.2">
      <c r="A17" s="2">
        <v>15</v>
      </c>
      <c r="B17" s="2" t="s">
        <v>28</v>
      </c>
      <c r="C17" s="4"/>
      <c r="D17" s="4">
        <v>2</v>
      </c>
      <c r="E17" s="4">
        <v>1</v>
      </c>
      <c r="F17" s="3"/>
      <c r="G17" s="4">
        <v>2</v>
      </c>
      <c r="H17" s="3"/>
      <c r="I17" s="4">
        <v>1</v>
      </c>
      <c r="J17" s="3"/>
      <c r="K17" s="3"/>
      <c r="M17" s="27" t="s">
        <v>75</v>
      </c>
      <c r="N17" s="27" t="s">
        <v>5</v>
      </c>
      <c r="O17" s="27" t="s">
        <v>77</v>
      </c>
      <c r="P17" s="27" t="s">
        <v>78</v>
      </c>
      <c r="Q17" s="27" t="s">
        <v>79</v>
      </c>
      <c r="R17" s="27" t="s">
        <v>80</v>
      </c>
      <c r="S17" s="27" t="s">
        <v>81</v>
      </c>
    </row>
    <row r="18" spans="1:19" ht="15.75" customHeight="1" x14ac:dyDescent="0.2">
      <c r="A18" s="2">
        <v>16</v>
      </c>
      <c r="B18" s="2" t="s">
        <v>29</v>
      </c>
      <c r="C18" s="3"/>
      <c r="D18" s="3"/>
      <c r="E18" s="3"/>
      <c r="F18" s="3"/>
      <c r="G18" s="3"/>
      <c r="H18" s="3"/>
      <c r="I18" s="3"/>
      <c r="J18" s="3"/>
      <c r="K18" s="3"/>
      <c r="M18" s="28" t="s">
        <v>90</v>
      </c>
      <c r="N18" s="28">
        <v>25</v>
      </c>
      <c r="O18" s="28">
        <v>15</v>
      </c>
      <c r="P18" s="28">
        <v>13</v>
      </c>
      <c r="Q18" s="28">
        <v>15</v>
      </c>
      <c r="R18" s="28">
        <f>U10</f>
        <v>11</v>
      </c>
      <c r="S18" s="28">
        <f>T10</f>
        <v>11</v>
      </c>
    </row>
    <row r="19" spans="1:19" ht="15.75" customHeight="1" x14ac:dyDescent="0.2">
      <c r="A19" s="2">
        <v>17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</row>
    <row r="20" spans="1:19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9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  <c r="M21" s="38"/>
    </row>
    <row r="22" spans="1:19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  <c r="M22" s="38"/>
    </row>
    <row r="23" spans="1:19" ht="15.75" customHeight="1" x14ac:dyDescent="0.2">
      <c r="A23" s="2">
        <v>21</v>
      </c>
      <c r="B23" s="2" t="s">
        <v>34</v>
      </c>
      <c r="C23" s="4">
        <v>1</v>
      </c>
      <c r="D23" s="3"/>
      <c r="E23" s="3"/>
      <c r="F23" s="3"/>
      <c r="G23" s="3"/>
      <c r="H23" s="3"/>
      <c r="I23" s="3"/>
      <c r="J23" s="3"/>
      <c r="K23" s="3"/>
      <c r="M23" s="38"/>
    </row>
    <row r="24" spans="1:19" ht="15.75" customHeight="1" x14ac:dyDescent="0.2">
      <c r="A24" s="2">
        <v>22</v>
      </c>
      <c r="B24" s="2" t="s">
        <v>35</v>
      </c>
      <c r="C24" s="3"/>
      <c r="D24" s="3"/>
      <c r="E24" s="3"/>
      <c r="F24" s="3"/>
      <c r="G24" s="3"/>
      <c r="H24" s="3"/>
      <c r="I24" s="3"/>
      <c r="J24" s="3"/>
      <c r="K24" s="3"/>
    </row>
    <row r="25" spans="1:19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9" ht="15.75" customHeight="1" x14ac:dyDescent="0.2">
      <c r="A26" s="2">
        <v>24</v>
      </c>
      <c r="B26" s="2" t="s">
        <v>37</v>
      </c>
      <c r="C26" s="4">
        <v>3</v>
      </c>
      <c r="D26" s="4">
        <v>5</v>
      </c>
      <c r="E26" s="4">
        <v>1</v>
      </c>
      <c r="F26" s="4">
        <v>1</v>
      </c>
      <c r="G26" s="4">
        <v>2</v>
      </c>
      <c r="H26" s="3"/>
      <c r="I26" s="3"/>
      <c r="J26" s="3"/>
      <c r="K26" s="3"/>
    </row>
    <row r="27" spans="1:19" ht="15.75" customHeight="1" x14ac:dyDescent="0.2">
      <c r="A27" s="2">
        <v>25</v>
      </c>
      <c r="B27" s="2" t="s">
        <v>38</v>
      </c>
      <c r="C27" s="4">
        <v>0</v>
      </c>
      <c r="D27" s="3"/>
      <c r="E27" s="3"/>
      <c r="F27" s="3"/>
      <c r="G27" s="3"/>
      <c r="H27" s="3"/>
      <c r="I27" s="3"/>
      <c r="J27" s="3"/>
      <c r="K27" s="3"/>
    </row>
    <row r="28" spans="1:19" ht="15.75" customHeight="1" x14ac:dyDescent="0.2">
      <c r="A28" s="2">
        <v>26</v>
      </c>
      <c r="B28" s="2" t="s">
        <v>39</v>
      </c>
      <c r="C28" s="3"/>
      <c r="D28" s="4">
        <v>1</v>
      </c>
      <c r="E28" s="3"/>
      <c r="F28" s="3"/>
      <c r="G28" s="3"/>
      <c r="H28" s="3"/>
      <c r="I28" s="3"/>
      <c r="J28" s="3"/>
      <c r="K28" s="3"/>
    </row>
    <row r="29" spans="1:19" ht="15.75" customHeight="1" x14ac:dyDescent="0.2">
      <c r="A29" s="2">
        <v>27</v>
      </c>
      <c r="B29" s="2" t="s">
        <v>40</v>
      </c>
      <c r="C29" s="4">
        <v>1</v>
      </c>
      <c r="D29" s="3"/>
      <c r="E29" s="3"/>
      <c r="F29" s="3"/>
      <c r="G29" s="4">
        <v>1</v>
      </c>
      <c r="H29" s="3"/>
      <c r="I29" s="3"/>
      <c r="J29" s="3"/>
      <c r="K29" s="4">
        <v>1</v>
      </c>
    </row>
    <row r="30" spans="1:19" ht="15.75" customHeight="1" x14ac:dyDescent="0.2">
      <c r="A30" s="2">
        <v>28</v>
      </c>
      <c r="B30" s="2" t="s">
        <v>41</v>
      </c>
      <c r="C30" s="3"/>
      <c r="D30" s="3"/>
      <c r="E30" s="3"/>
      <c r="F30" s="3"/>
      <c r="G30" s="3"/>
      <c r="H30" s="3"/>
      <c r="I30" s="3"/>
      <c r="J30" s="3"/>
      <c r="K30" s="4">
        <v>1</v>
      </c>
    </row>
    <row r="31" spans="1:19" ht="15.75" customHeight="1" x14ac:dyDescent="0.2">
      <c r="A31" s="2">
        <v>29</v>
      </c>
      <c r="B31" s="2" t="s">
        <v>42</v>
      </c>
      <c r="C31" s="4">
        <v>1</v>
      </c>
      <c r="D31" s="3"/>
      <c r="E31" s="3"/>
      <c r="F31" s="3"/>
      <c r="G31" s="3"/>
      <c r="H31" s="3"/>
      <c r="I31" s="3"/>
      <c r="J31" s="3"/>
      <c r="K31" s="4">
        <v>2</v>
      </c>
    </row>
    <row r="32" spans="1:19" ht="15.75" customHeight="1" x14ac:dyDescent="0.2">
      <c r="A32" s="2">
        <v>30</v>
      </c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4">
        <v>2</v>
      </c>
      <c r="D36" s="3"/>
      <c r="E36" s="3"/>
      <c r="F36" s="3"/>
      <c r="G36" s="3"/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3"/>
      <c r="E46" s="3"/>
      <c r="F46" s="3"/>
      <c r="G46" s="4">
        <v>1</v>
      </c>
      <c r="H46" s="3"/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4">
        <v>2</v>
      </c>
      <c r="D47" s="4">
        <v>5</v>
      </c>
      <c r="E47" s="4">
        <v>3</v>
      </c>
      <c r="F47" s="3"/>
      <c r="G47" s="4">
        <v>1</v>
      </c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5">SUM(C3:C47)</f>
        <v>26</v>
      </c>
      <c r="D48" s="8">
        <f t="shared" si="5"/>
        <v>33</v>
      </c>
      <c r="E48" s="8">
        <f t="shared" si="5"/>
        <v>10</v>
      </c>
      <c r="F48" s="8">
        <f t="shared" si="5"/>
        <v>6</v>
      </c>
      <c r="G48" s="8">
        <f t="shared" si="5"/>
        <v>11</v>
      </c>
      <c r="H48" s="8">
        <f t="shared" si="5"/>
        <v>3</v>
      </c>
      <c r="I48" s="8">
        <f t="shared" si="5"/>
        <v>3</v>
      </c>
      <c r="J48" s="8">
        <f t="shared" si="5"/>
        <v>6</v>
      </c>
      <c r="K48" s="8">
        <f t="shared" si="5"/>
        <v>6</v>
      </c>
    </row>
    <row r="49" spans="1:1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</row>
    <row r="51" spans="1:11" ht="15.75" customHeight="1" x14ac:dyDescent="0.2">
      <c r="A51" s="14">
        <v>2</v>
      </c>
      <c r="B51" s="4">
        <f t="shared" ref="B51:E51" si="6">N3</f>
        <v>11</v>
      </c>
      <c r="C51" s="4">
        <f t="shared" si="6"/>
        <v>8</v>
      </c>
      <c r="D51" s="4">
        <f t="shared" si="6"/>
        <v>28</v>
      </c>
      <c r="E51" s="43">
        <f t="shared" si="6"/>
        <v>0.57894736842105265</v>
      </c>
      <c r="F51" s="9"/>
      <c r="G51" s="14">
        <v>29</v>
      </c>
      <c r="H51" s="4">
        <f t="shared" ref="H51:J51" si="7">T3</f>
        <v>3</v>
      </c>
      <c r="I51" s="4">
        <f t="shared" si="7"/>
        <v>8</v>
      </c>
      <c r="J51" s="43">
        <f t="shared" si="7"/>
        <v>0.27272727272727271</v>
      </c>
      <c r="K51" s="9"/>
    </row>
    <row r="52" spans="1:11" ht="15.75" customHeight="1" x14ac:dyDescent="0.2">
      <c r="A52" s="14">
        <v>37</v>
      </c>
      <c r="B52" s="3"/>
      <c r="C52" s="3"/>
      <c r="D52" s="4">
        <v>0</v>
      </c>
      <c r="E52" s="15" t="e">
        <f t="shared" ref="E52:E55" si="8">B52/(B52+C52)</f>
        <v>#DIV/0!</v>
      </c>
      <c r="F52" s="9"/>
      <c r="G52" s="14">
        <v>16</v>
      </c>
      <c r="H52" s="4">
        <f t="shared" ref="H52:I52" si="9">T4</f>
        <v>0</v>
      </c>
      <c r="I52" s="4">
        <f t="shared" si="9"/>
        <v>0</v>
      </c>
      <c r="J52" s="15" t="e">
        <f t="shared" ref="J52:J58" si="10">H52/(H52+I52)</f>
        <v>#DIV/0!</v>
      </c>
      <c r="K52" s="9"/>
    </row>
    <row r="53" spans="1:11" ht="15.75" customHeight="1" x14ac:dyDescent="0.2">
      <c r="A53" s="14">
        <v>40</v>
      </c>
      <c r="B53" s="3"/>
      <c r="C53" s="3"/>
      <c r="D53" s="3"/>
      <c r="E53" s="15" t="e">
        <f t="shared" si="8"/>
        <v>#DIV/0!</v>
      </c>
      <c r="F53" s="9"/>
      <c r="G53" s="14">
        <v>14</v>
      </c>
      <c r="H53" s="4">
        <f t="shared" ref="H53:I53" si="11">T5</f>
        <v>8</v>
      </c>
      <c r="I53" s="4">
        <f t="shared" si="11"/>
        <v>3</v>
      </c>
      <c r="J53" s="15">
        <f t="shared" si="10"/>
        <v>0.72727272727272729</v>
      </c>
      <c r="K53" s="9"/>
    </row>
    <row r="54" spans="1:11" ht="15.75" customHeight="1" x14ac:dyDescent="0.2">
      <c r="A54" s="14">
        <v>46</v>
      </c>
      <c r="B54" s="3"/>
      <c r="C54" s="3"/>
      <c r="D54" s="3"/>
      <c r="E54" s="15" t="e">
        <f t="shared" si="8"/>
        <v>#DIV/0!</v>
      </c>
      <c r="F54" s="9"/>
      <c r="G54" s="14"/>
      <c r="H54" s="4">
        <f t="shared" ref="H54:I54" si="12">T6</f>
        <v>0</v>
      </c>
      <c r="I54" s="4">
        <f t="shared" si="12"/>
        <v>0</v>
      </c>
      <c r="J54" s="15" t="e">
        <f t="shared" si="10"/>
        <v>#DIV/0!</v>
      </c>
      <c r="K54" s="9"/>
    </row>
    <row r="55" spans="1:11" ht="15.75" customHeight="1" x14ac:dyDescent="0.2">
      <c r="A55" s="14" t="s">
        <v>64</v>
      </c>
      <c r="B55" s="3">
        <f t="shared" ref="B55:D55" si="13">SUM(B51:B54)</f>
        <v>11</v>
      </c>
      <c r="C55" s="3">
        <f t="shared" si="13"/>
        <v>8</v>
      </c>
      <c r="D55" s="3">
        <f t="shared" si="13"/>
        <v>28</v>
      </c>
      <c r="E55" s="15">
        <f t="shared" si="8"/>
        <v>0.57894736842105265</v>
      </c>
      <c r="F55" s="9"/>
      <c r="G55" s="14"/>
      <c r="H55" s="4">
        <f t="shared" ref="H55:I55" si="14">T7</f>
        <v>0</v>
      </c>
      <c r="I55" s="4">
        <f t="shared" si="14"/>
        <v>0</v>
      </c>
      <c r="J55" s="15" t="e">
        <f t="shared" si="10"/>
        <v>#DIV/0!</v>
      </c>
      <c r="K55" s="9"/>
    </row>
    <row r="56" spans="1:11" ht="15.75" customHeight="1" x14ac:dyDescent="0.2">
      <c r="A56" s="17"/>
      <c r="B56" s="18"/>
      <c r="C56" s="18"/>
      <c r="D56" s="18"/>
      <c r="E56" s="15"/>
      <c r="F56" s="9"/>
      <c r="G56" s="14"/>
      <c r="H56" s="4">
        <f t="shared" ref="H56:I56" si="15">T8</f>
        <v>0</v>
      </c>
      <c r="I56" s="4">
        <f t="shared" si="15"/>
        <v>0</v>
      </c>
      <c r="J56" s="15" t="e">
        <f t="shared" si="10"/>
        <v>#DIV/0!</v>
      </c>
      <c r="K56" s="9"/>
    </row>
    <row r="57" spans="1:11" ht="15.75" customHeight="1" x14ac:dyDescent="0.2">
      <c r="A57" s="9"/>
      <c r="B57" s="9"/>
      <c r="C57" s="9"/>
      <c r="D57" s="9"/>
      <c r="E57" s="9"/>
      <c r="F57" s="9"/>
      <c r="G57" s="14"/>
      <c r="H57" s="4">
        <f t="shared" ref="H57:I57" si="16">T9</f>
        <v>0</v>
      </c>
      <c r="I57" s="4">
        <f t="shared" si="16"/>
        <v>0</v>
      </c>
      <c r="J57" s="15" t="e">
        <f t="shared" si="10"/>
        <v>#DIV/0!</v>
      </c>
      <c r="K57" s="9"/>
    </row>
    <row r="58" spans="1:11" ht="15.75" customHeight="1" x14ac:dyDescent="0.2">
      <c r="A58" s="9"/>
      <c r="B58" s="9"/>
      <c r="C58" s="9"/>
      <c r="D58" s="9"/>
      <c r="E58" s="9"/>
      <c r="F58" s="44"/>
      <c r="G58" s="1" t="s">
        <v>64</v>
      </c>
      <c r="H58" s="4">
        <f t="shared" ref="H58:I58" si="17">T10</f>
        <v>11</v>
      </c>
      <c r="I58" s="4">
        <f t="shared" si="17"/>
        <v>11</v>
      </c>
      <c r="J58" s="45">
        <f t="shared" si="10"/>
        <v>0.5</v>
      </c>
      <c r="K58" s="41"/>
    </row>
    <row r="59" spans="1:11" ht="15.75" customHeight="1" x14ac:dyDescent="0.2">
      <c r="A59" s="9"/>
      <c r="B59" s="29"/>
      <c r="C59" s="29"/>
      <c r="D59" s="29"/>
      <c r="E59" s="9"/>
      <c r="F59" s="44"/>
      <c r="G59" s="30"/>
      <c r="H59" s="35"/>
      <c r="I59" s="32">
        <f>U11</f>
        <v>0</v>
      </c>
      <c r="J59" s="35"/>
      <c r="K59" s="46"/>
    </row>
    <row r="60" spans="1:11" ht="15.75" customHeight="1" x14ac:dyDescent="0.2">
      <c r="A60" s="10"/>
      <c r="B60" s="57" t="s">
        <v>65</v>
      </c>
      <c r="C60" s="58"/>
      <c r="D60" s="58"/>
      <c r="E60" s="41"/>
      <c r="F60" s="44"/>
      <c r="G60" s="3"/>
      <c r="H60" s="3" t="s">
        <v>66</v>
      </c>
      <c r="I60" s="3" t="s">
        <v>67</v>
      </c>
      <c r="J60" s="3" t="s">
        <v>61</v>
      </c>
      <c r="K60" s="41"/>
    </row>
    <row r="61" spans="1:11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>
        <f t="shared" ref="H61:J61" si="18">T13</f>
        <v>0</v>
      </c>
      <c r="I61" s="4">
        <f t="shared" si="18"/>
        <v>3</v>
      </c>
      <c r="J61" s="43">
        <f t="shared" si="18"/>
        <v>0</v>
      </c>
      <c r="K61" s="9"/>
    </row>
    <row r="62" spans="1:11" ht="15.75" customHeight="1" x14ac:dyDescent="0.2">
      <c r="A62" s="14" t="s">
        <v>73</v>
      </c>
      <c r="B62" s="4">
        <f t="shared" ref="B62:D62" si="19">N14</f>
        <v>17</v>
      </c>
      <c r="C62" s="4">
        <f t="shared" si="19"/>
        <v>2</v>
      </c>
      <c r="D62" s="43">
        <f t="shared" si="19"/>
        <v>0.89473684210526316</v>
      </c>
      <c r="E62" s="9"/>
      <c r="F62" s="9"/>
      <c r="G62" s="17" t="s">
        <v>74</v>
      </c>
      <c r="H62" s="26">
        <f t="shared" ref="H62:J62" si="20">T14</f>
        <v>1</v>
      </c>
      <c r="I62" s="26">
        <f t="shared" si="20"/>
        <v>2</v>
      </c>
      <c r="J62" s="47">
        <f t="shared" si="20"/>
        <v>0.5</v>
      </c>
      <c r="K62" s="9"/>
    </row>
    <row r="63" spans="1:11" ht="15.75" customHeight="1" x14ac:dyDescent="0.2">
      <c r="A63" s="42" t="s">
        <v>94</v>
      </c>
      <c r="B63" s="4">
        <f t="shared" ref="B63:D63" si="21">N15</f>
        <v>17</v>
      </c>
      <c r="C63" s="4">
        <f t="shared" si="21"/>
        <v>2</v>
      </c>
      <c r="D63" s="43">
        <f t="shared" si="21"/>
        <v>0.89473684210526316</v>
      </c>
      <c r="E63" s="9"/>
      <c r="F63" s="9"/>
      <c r="G63" s="9"/>
      <c r="H63" s="9"/>
      <c r="I63" s="9"/>
      <c r="J63" s="9"/>
      <c r="K63" s="9"/>
    </row>
    <row r="64" spans="1:11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7" ht="15.75" customHeight="1" x14ac:dyDescent="0.2">
      <c r="A65" s="27" t="s">
        <v>75</v>
      </c>
      <c r="B65" s="27" t="s">
        <v>5</v>
      </c>
      <c r="C65" s="27" t="s">
        <v>77</v>
      </c>
      <c r="D65" s="27" t="s">
        <v>78</v>
      </c>
      <c r="E65" s="27" t="s">
        <v>79</v>
      </c>
      <c r="F65" s="27" t="s">
        <v>80</v>
      </c>
      <c r="G65" s="27" t="s">
        <v>81</v>
      </c>
    </row>
    <row r="66" spans="1:7" ht="15.75" customHeight="1" x14ac:dyDescent="0.2">
      <c r="A66" s="28" t="s">
        <v>90</v>
      </c>
      <c r="B66" s="28">
        <f t="shared" ref="B66:G66" si="22">N18</f>
        <v>25</v>
      </c>
      <c r="C66" s="28">
        <f t="shared" si="22"/>
        <v>15</v>
      </c>
      <c r="D66" s="28">
        <f t="shared" si="22"/>
        <v>13</v>
      </c>
      <c r="E66" s="28">
        <f t="shared" si="22"/>
        <v>15</v>
      </c>
      <c r="F66" s="28">
        <f t="shared" si="22"/>
        <v>11</v>
      </c>
      <c r="G66" s="28">
        <f t="shared" si="22"/>
        <v>11</v>
      </c>
    </row>
    <row r="67" spans="1:7" ht="15.75" customHeight="1" x14ac:dyDescent="0.2"/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K1"/>
    <mergeCell ref="N12:P12"/>
    <mergeCell ref="B60:D60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54" t="s">
        <v>92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5.75" customHeigh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15.75" customHeight="1" x14ac:dyDescent="0.2">
      <c r="A3" s="2">
        <v>1</v>
      </c>
      <c r="B3" s="2" t="s">
        <v>14</v>
      </c>
      <c r="C3" s="4">
        <v>2</v>
      </c>
      <c r="D3" s="3"/>
      <c r="E3" s="3"/>
      <c r="F3" s="3"/>
      <c r="G3" s="4">
        <v>1</v>
      </c>
      <c r="H3" s="4">
        <v>1</v>
      </c>
      <c r="I3" s="3"/>
      <c r="J3" s="3"/>
      <c r="K3" s="3"/>
    </row>
    <row r="4" spans="1:11" ht="15.75" customHeight="1" x14ac:dyDescent="0.2">
      <c r="A4" s="2">
        <v>2</v>
      </c>
      <c r="B4" s="2" t="s">
        <v>15</v>
      </c>
      <c r="C4" s="4">
        <v>2</v>
      </c>
      <c r="D4" s="4">
        <v>1</v>
      </c>
      <c r="E4" s="3"/>
      <c r="F4" s="3"/>
      <c r="G4" s="3"/>
      <c r="H4" s="3"/>
      <c r="I4" s="4">
        <v>0</v>
      </c>
      <c r="J4" s="4">
        <v>1</v>
      </c>
      <c r="K4" s="3"/>
    </row>
    <row r="5" spans="1:11" ht="15.75" customHeight="1" x14ac:dyDescent="0.2">
      <c r="A5" s="2">
        <v>3</v>
      </c>
      <c r="B5" s="2" t="s">
        <v>16</v>
      </c>
      <c r="C5" s="3"/>
      <c r="D5" s="3"/>
      <c r="E5" s="3"/>
      <c r="F5" s="3"/>
      <c r="G5" s="3"/>
      <c r="H5" s="3"/>
      <c r="I5" s="3"/>
      <c r="J5" s="4">
        <v>2</v>
      </c>
      <c r="K5" s="3"/>
    </row>
    <row r="6" spans="1:11" ht="15.75" customHeight="1" x14ac:dyDescent="0.2">
      <c r="A6" s="2">
        <v>4</v>
      </c>
      <c r="B6" s="2" t="s">
        <v>17</v>
      </c>
      <c r="C6" s="4">
        <v>1</v>
      </c>
      <c r="D6" s="4">
        <v>1</v>
      </c>
      <c r="E6" s="3"/>
      <c r="F6" s="3"/>
      <c r="G6" s="4">
        <v>1</v>
      </c>
      <c r="H6" s="3"/>
      <c r="I6" s="3"/>
      <c r="J6" s="4">
        <v>0</v>
      </c>
      <c r="K6" s="3"/>
    </row>
    <row r="7" spans="1:11" ht="15.75" customHeight="1" x14ac:dyDescent="0.2">
      <c r="A7" s="2">
        <v>5</v>
      </c>
      <c r="B7" s="2" t="s">
        <v>18</v>
      </c>
      <c r="C7" s="4">
        <v>2</v>
      </c>
      <c r="D7" s="3"/>
      <c r="E7" s="3"/>
      <c r="F7" s="3"/>
      <c r="G7" s="3"/>
      <c r="H7" s="3"/>
      <c r="I7" s="3"/>
      <c r="J7" s="4">
        <v>3</v>
      </c>
      <c r="K7" s="4">
        <v>1</v>
      </c>
    </row>
    <row r="8" spans="1:11" ht="15.75" customHeight="1" x14ac:dyDescent="0.2">
      <c r="A8" s="2">
        <v>6</v>
      </c>
      <c r="B8" s="2" t="s">
        <v>19</v>
      </c>
      <c r="C8" s="4">
        <v>1</v>
      </c>
      <c r="D8" s="3"/>
      <c r="E8" s="3"/>
      <c r="F8" s="3"/>
      <c r="G8" s="3"/>
      <c r="H8" s="4">
        <v>1</v>
      </c>
      <c r="I8" s="3"/>
      <c r="J8" s="4">
        <v>0</v>
      </c>
      <c r="K8" s="4">
        <v>1</v>
      </c>
    </row>
    <row r="9" spans="1:11" ht="15.75" customHeight="1" x14ac:dyDescent="0.2">
      <c r="A9" s="2">
        <v>7</v>
      </c>
      <c r="B9" s="2" t="s">
        <v>20</v>
      </c>
      <c r="C9" s="3"/>
      <c r="D9" s="3"/>
      <c r="E9" s="3"/>
      <c r="F9" s="4">
        <v>1</v>
      </c>
      <c r="G9" s="3"/>
      <c r="H9" s="3"/>
      <c r="I9" s="3"/>
      <c r="J9" s="3"/>
      <c r="K9" s="3"/>
    </row>
    <row r="10" spans="1:11" ht="15.75" customHeight="1" x14ac:dyDescent="0.2">
      <c r="A10" s="2">
        <v>8</v>
      </c>
      <c r="B10" s="2" t="s">
        <v>21</v>
      </c>
      <c r="C10" s="3"/>
      <c r="D10" s="3"/>
      <c r="E10" s="3"/>
      <c r="F10" s="3"/>
      <c r="G10" s="3"/>
      <c r="H10" s="3"/>
      <c r="I10" s="4">
        <v>0</v>
      </c>
      <c r="J10" s="3"/>
      <c r="K10" s="3"/>
    </row>
    <row r="11" spans="1:11" ht="15.75" customHeight="1" x14ac:dyDescent="0.2">
      <c r="A11" s="2">
        <v>9</v>
      </c>
      <c r="B11" s="2" t="s">
        <v>22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ht="15.75" customHeight="1" x14ac:dyDescent="0.2">
      <c r="A12" s="2">
        <v>10</v>
      </c>
      <c r="B12" s="2" t="s">
        <v>23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">
        <v>11</v>
      </c>
      <c r="B13" s="2" t="s">
        <v>24</v>
      </c>
      <c r="C13" s="3"/>
      <c r="D13" s="4">
        <v>1</v>
      </c>
      <c r="E13" s="4">
        <v>1</v>
      </c>
      <c r="F13" s="3"/>
      <c r="G13" s="3"/>
      <c r="H13" s="4"/>
      <c r="I13" s="3"/>
      <c r="J13" s="3"/>
      <c r="K13" s="3"/>
    </row>
    <row r="14" spans="1:11" ht="15.75" customHeight="1" x14ac:dyDescent="0.2">
      <c r="A14" s="2">
        <v>12</v>
      </c>
      <c r="B14" s="2" t="s">
        <v>25</v>
      </c>
      <c r="C14" s="4">
        <v>4</v>
      </c>
      <c r="D14" s="4">
        <v>3</v>
      </c>
      <c r="E14" s="4">
        <v>1</v>
      </c>
      <c r="F14" s="3"/>
      <c r="G14" s="3"/>
      <c r="H14" s="3"/>
      <c r="I14" s="3"/>
      <c r="J14" s="4">
        <v>1</v>
      </c>
      <c r="K14" s="3"/>
    </row>
    <row r="15" spans="1:11" ht="15.75" customHeight="1" x14ac:dyDescent="0.2">
      <c r="A15" s="2">
        <v>13</v>
      </c>
      <c r="B15" s="2" t="s">
        <v>26</v>
      </c>
      <c r="C15" s="3"/>
      <c r="D15" s="4">
        <v>12</v>
      </c>
      <c r="E15" s="4">
        <v>2</v>
      </c>
      <c r="F15" s="4">
        <v>1</v>
      </c>
      <c r="G15" s="4">
        <v>3</v>
      </c>
      <c r="H15" s="3"/>
      <c r="I15" s="3"/>
      <c r="J15" s="3"/>
      <c r="K15" s="3"/>
    </row>
    <row r="16" spans="1:11" ht="15.75" customHeight="1" x14ac:dyDescent="0.2">
      <c r="A16" s="2">
        <v>14</v>
      </c>
      <c r="B16" s="2" t="s">
        <v>27</v>
      </c>
      <c r="C16" s="3"/>
      <c r="D16" s="3"/>
      <c r="E16" s="3"/>
      <c r="F16" s="3"/>
      <c r="G16" s="4">
        <v>1</v>
      </c>
      <c r="H16" s="3"/>
      <c r="I16" s="3"/>
      <c r="J16" s="3"/>
      <c r="K16" s="3"/>
    </row>
    <row r="17" spans="1:11" ht="15.75" customHeight="1" x14ac:dyDescent="0.2">
      <c r="A17" s="2">
        <v>15</v>
      </c>
      <c r="B17" s="2" t="s">
        <v>28</v>
      </c>
      <c r="C17" s="4">
        <v>1</v>
      </c>
      <c r="D17" s="4">
        <v>7</v>
      </c>
      <c r="E17" s="4">
        <v>2</v>
      </c>
      <c r="F17" s="3"/>
      <c r="G17" s="4">
        <v>2</v>
      </c>
      <c r="H17" s="3"/>
      <c r="I17" s="3"/>
      <c r="J17" s="3"/>
      <c r="K17" s="3"/>
    </row>
    <row r="18" spans="1:11" ht="15.75" customHeight="1" x14ac:dyDescent="0.2">
      <c r="A18" s="2">
        <v>16</v>
      </c>
      <c r="B18" s="2" t="s">
        <v>29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2">
        <v>17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2">
        <v>18</v>
      </c>
      <c r="B20" s="2" t="s">
        <v>31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>
        <v>19</v>
      </c>
      <c r="B21" s="2" t="s">
        <v>32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>
        <v>20</v>
      </c>
      <c r="B22" s="2" t="s">
        <v>33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>
        <v>21</v>
      </c>
      <c r="B23" s="2" t="s">
        <v>34</v>
      </c>
      <c r="C23" s="3"/>
      <c r="D23" s="3"/>
      <c r="E23" s="3"/>
      <c r="F23" s="3"/>
      <c r="G23" s="4">
        <v>1</v>
      </c>
      <c r="H23" s="3"/>
      <c r="I23" s="3"/>
      <c r="J23" s="3"/>
      <c r="K23" s="3"/>
    </row>
    <row r="24" spans="1:11" ht="15.75" customHeight="1" x14ac:dyDescent="0.2">
      <c r="A24" s="2">
        <v>22</v>
      </c>
      <c r="B24" s="2" t="s">
        <v>35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2">
      <c r="A25" s="2">
        <v>23</v>
      </c>
      <c r="B25" s="2" t="s">
        <v>36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2">
        <v>24</v>
      </c>
      <c r="B26" s="2" t="s">
        <v>37</v>
      </c>
      <c r="C26" s="4">
        <v>1</v>
      </c>
      <c r="D26" s="4">
        <v>2</v>
      </c>
      <c r="E26" s="3"/>
      <c r="F26" s="3"/>
      <c r="G26" s="4">
        <v>2</v>
      </c>
      <c r="H26" s="3"/>
      <c r="I26" s="3"/>
      <c r="J26" s="4">
        <v>2</v>
      </c>
      <c r="K26" s="3"/>
    </row>
    <row r="27" spans="1:11" ht="15.75" customHeight="1" x14ac:dyDescent="0.2">
      <c r="A27" s="2">
        <v>25</v>
      </c>
      <c r="B27" s="2" t="s">
        <v>38</v>
      </c>
      <c r="C27" s="4">
        <v>0</v>
      </c>
      <c r="D27" s="4">
        <v>0</v>
      </c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2">
        <v>26</v>
      </c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2">
        <v>27</v>
      </c>
      <c r="B29" s="2" t="s">
        <v>40</v>
      </c>
      <c r="C29" s="4">
        <v>1</v>
      </c>
      <c r="D29" s="3"/>
      <c r="E29" s="3"/>
      <c r="F29" s="3"/>
      <c r="G29" s="3"/>
      <c r="H29" s="3"/>
      <c r="I29" s="3"/>
      <c r="J29" s="4">
        <v>1</v>
      </c>
      <c r="K29" s="3"/>
    </row>
    <row r="30" spans="1:11" ht="15.75" customHeight="1" x14ac:dyDescent="0.2">
      <c r="A30" s="2">
        <v>28</v>
      </c>
      <c r="B30" s="2" t="s">
        <v>41</v>
      </c>
      <c r="C30" s="4">
        <v>2</v>
      </c>
      <c r="D30" s="3"/>
      <c r="E30" s="3"/>
      <c r="F30" s="3"/>
      <c r="G30" s="3"/>
      <c r="H30" s="3"/>
      <c r="I30" s="3"/>
      <c r="J30" s="3"/>
      <c r="K30" s="3"/>
    </row>
    <row r="31" spans="1:11" ht="15.75" customHeight="1" x14ac:dyDescent="0.2">
      <c r="A31" s="2">
        <v>29</v>
      </c>
      <c r="B31" s="2" t="s">
        <v>42</v>
      </c>
      <c r="C31" s="4">
        <v>2</v>
      </c>
      <c r="D31" s="3"/>
      <c r="E31" s="3"/>
      <c r="F31" s="3"/>
      <c r="G31" s="3"/>
      <c r="H31" s="3"/>
      <c r="I31" s="3"/>
      <c r="J31" s="3"/>
      <c r="K31" s="3"/>
    </row>
    <row r="32" spans="1:11" ht="15.75" customHeight="1" x14ac:dyDescent="0.2">
      <c r="A32" s="2">
        <v>30</v>
      </c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2">
        <v>31</v>
      </c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2">
        <v>32</v>
      </c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2">
        <v>33</v>
      </c>
      <c r="B35" s="2" t="s">
        <v>46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2">
        <v>35</v>
      </c>
      <c r="B36" s="2" t="s">
        <v>26</v>
      </c>
      <c r="C36" s="3"/>
      <c r="D36" s="4">
        <v>1</v>
      </c>
      <c r="E36" s="4">
        <v>1</v>
      </c>
      <c r="F36" s="3"/>
      <c r="G36" s="4">
        <v>1</v>
      </c>
      <c r="H36" s="3"/>
      <c r="I36" s="3"/>
      <c r="J36" s="3"/>
      <c r="K36" s="3"/>
    </row>
    <row r="37" spans="1:11" ht="15.75" customHeight="1" x14ac:dyDescent="0.2">
      <c r="A37" s="2">
        <v>36</v>
      </c>
      <c r="B37" s="2" t="s">
        <v>47</v>
      </c>
      <c r="C37" s="3"/>
      <c r="D37" s="3"/>
      <c r="E37" s="4">
        <v>0</v>
      </c>
      <c r="F37" s="3"/>
      <c r="G37" s="3"/>
      <c r="H37" s="3"/>
      <c r="I37" s="3"/>
      <c r="J37" s="3"/>
      <c r="K37" s="3"/>
    </row>
    <row r="38" spans="1:11" ht="15.75" customHeight="1" x14ac:dyDescent="0.2">
      <c r="A38" s="2">
        <v>37</v>
      </c>
      <c r="B38" s="2" t="s">
        <v>48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2">
        <v>38</v>
      </c>
      <c r="B39" s="2" t="s">
        <v>49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2">
        <v>40</v>
      </c>
      <c r="B40" s="2" t="s">
        <v>50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2">
        <v>41</v>
      </c>
      <c r="B41" s="2" t="s">
        <v>51</v>
      </c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2">
        <v>42</v>
      </c>
      <c r="B42" s="2" t="s">
        <v>52</v>
      </c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2">
        <v>43</v>
      </c>
      <c r="B43" s="2" t="s">
        <v>53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2">
        <v>44</v>
      </c>
      <c r="B44" s="2" t="s">
        <v>54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2">
        <v>46</v>
      </c>
      <c r="B45" s="2" t="s">
        <v>55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2">
        <v>47</v>
      </c>
      <c r="B46" s="2" t="s">
        <v>22</v>
      </c>
      <c r="C46" s="3"/>
      <c r="D46" s="3"/>
      <c r="E46" s="3"/>
      <c r="F46" s="3"/>
      <c r="G46" s="3"/>
      <c r="H46" s="4">
        <v>1</v>
      </c>
      <c r="I46" s="3"/>
      <c r="J46" s="3"/>
      <c r="K46" s="3"/>
    </row>
    <row r="47" spans="1:11" ht="15.75" customHeight="1" x14ac:dyDescent="0.2">
      <c r="A47" s="5">
        <v>48</v>
      </c>
      <c r="B47" s="5" t="s">
        <v>56</v>
      </c>
      <c r="C47" s="3"/>
      <c r="D47" s="4">
        <v>1</v>
      </c>
      <c r="E47" s="3"/>
      <c r="F47" s="3"/>
      <c r="G47" s="4">
        <v>2</v>
      </c>
      <c r="H47" s="3"/>
      <c r="I47" s="3"/>
      <c r="J47" s="3"/>
      <c r="K47" s="3"/>
    </row>
    <row r="48" spans="1:11" ht="15.75" customHeight="1" x14ac:dyDescent="0.2">
      <c r="A48" s="6" t="s">
        <v>57</v>
      </c>
      <c r="B48" s="7"/>
      <c r="C48" s="8">
        <f t="shared" ref="C48:K48" si="0">SUM(C3:C47)</f>
        <v>19</v>
      </c>
      <c r="D48" s="8">
        <f t="shared" si="0"/>
        <v>29</v>
      </c>
      <c r="E48" s="8">
        <f t="shared" si="0"/>
        <v>7</v>
      </c>
      <c r="F48" s="8">
        <f t="shared" si="0"/>
        <v>2</v>
      </c>
      <c r="G48" s="8">
        <f t="shared" si="0"/>
        <v>14</v>
      </c>
      <c r="H48" s="8">
        <f t="shared" si="0"/>
        <v>3</v>
      </c>
      <c r="I48" s="8">
        <f t="shared" si="0"/>
        <v>0</v>
      </c>
      <c r="J48" s="8">
        <f t="shared" si="0"/>
        <v>10</v>
      </c>
      <c r="K48" s="8">
        <f t="shared" si="0"/>
        <v>2</v>
      </c>
    </row>
    <row r="49" spans="1:12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2" ht="15.75" customHeight="1" x14ac:dyDescent="0.2">
      <c r="A50" s="10"/>
      <c r="B50" s="11" t="s">
        <v>58</v>
      </c>
      <c r="C50" s="11" t="s">
        <v>59</v>
      </c>
      <c r="D50" s="12" t="s">
        <v>60</v>
      </c>
      <c r="E50" s="13" t="s">
        <v>61</v>
      </c>
      <c r="F50" s="9"/>
      <c r="G50" s="10"/>
      <c r="H50" s="11" t="s">
        <v>62</v>
      </c>
      <c r="I50" s="11" t="s">
        <v>63</v>
      </c>
      <c r="J50" s="13" t="s">
        <v>61</v>
      </c>
      <c r="K50" s="9"/>
      <c r="L50" s="38" t="s">
        <v>95</v>
      </c>
    </row>
    <row r="51" spans="1:12" ht="15.75" customHeight="1" x14ac:dyDescent="0.2">
      <c r="A51" s="14">
        <v>2</v>
      </c>
      <c r="B51" s="4">
        <v>12</v>
      </c>
      <c r="C51" s="4">
        <v>14</v>
      </c>
      <c r="D51" s="4">
        <v>42</v>
      </c>
      <c r="E51" s="15">
        <f t="shared" ref="E51:E55" si="1">B51/(B51+C51)</f>
        <v>0.46153846153846156</v>
      </c>
      <c r="F51" s="9"/>
      <c r="G51" s="14">
        <v>29</v>
      </c>
      <c r="H51" s="4">
        <v>4</v>
      </c>
      <c r="I51" s="4">
        <v>5</v>
      </c>
      <c r="J51" s="15">
        <f t="shared" ref="J51:J58" si="2">H51/(H51+I51)</f>
        <v>0.44444444444444442</v>
      </c>
      <c r="K51" s="9"/>
      <c r="L51" s="38" t="s">
        <v>96</v>
      </c>
    </row>
    <row r="52" spans="1:12" ht="15.75" customHeight="1" x14ac:dyDescent="0.2">
      <c r="A52" s="14">
        <v>37</v>
      </c>
      <c r="B52" s="3"/>
      <c r="C52" s="3"/>
      <c r="D52" s="4">
        <v>0</v>
      </c>
      <c r="E52" s="15" t="e">
        <f t="shared" si="1"/>
        <v>#DIV/0!</v>
      </c>
      <c r="F52" s="9"/>
      <c r="G52" s="14">
        <v>16</v>
      </c>
      <c r="H52" s="4">
        <v>2</v>
      </c>
      <c r="I52" s="4">
        <v>6</v>
      </c>
      <c r="J52" s="15">
        <f t="shared" si="2"/>
        <v>0.25</v>
      </c>
      <c r="K52" s="9"/>
    </row>
    <row r="53" spans="1:12" ht="15.75" customHeight="1" x14ac:dyDescent="0.2">
      <c r="A53" s="14">
        <v>40</v>
      </c>
      <c r="B53" s="3"/>
      <c r="C53" s="3"/>
      <c r="D53" s="3"/>
      <c r="E53" s="15" t="e">
        <f t="shared" si="1"/>
        <v>#DIV/0!</v>
      </c>
      <c r="F53" s="9"/>
      <c r="G53" s="14">
        <v>14</v>
      </c>
      <c r="H53" s="4">
        <v>2</v>
      </c>
      <c r="I53" s="4">
        <v>5</v>
      </c>
      <c r="J53" s="15">
        <f t="shared" si="2"/>
        <v>0.2857142857142857</v>
      </c>
      <c r="K53" s="9"/>
    </row>
    <row r="54" spans="1:12" ht="15.75" customHeight="1" x14ac:dyDescent="0.2">
      <c r="A54" s="14">
        <v>46</v>
      </c>
      <c r="B54" s="3"/>
      <c r="C54" s="3"/>
      <c r="D54" s="3"/>
      <c r="E54" s="15" t="e">
        <f t="shared" si="1"/>
        <v>#DIV/0!</v>
      </c>
      <c r="F54" s="9"/>
      <c r="G54" s="14"/>
      <c r="H54" s="3"/>
      <c r="I54" s="3"/>
      <c r="J54" s="15" t="e">
        <f t="shared" si="2"/>
        <v>#DIV/0!</v>
      </c>
      <c r="K54" s="9"/>
    </row>
    <row r="55" spans="1:12" ht="15.75" customHeight="1" x14ac:dyDescent="0.2">
      <c r="A55" s="14" t="s">
        <v>64</v>
      </c>
      <c r="B55" s="3">
        <f t="shared" ref="B55:D55" si="3">SUM(B51:B54)</f>
        <v>12</v>
      </c>
      <c r="C55" s="3">
        <f t="shared" si="3"/>
        <v>14</v>
      </c>
      <c r="D55" s="3">
        <f t="shared" si="3"/>
        <v>42</v>
      </c>
      <c r="E55" s="15">
        <f t="shared" si="1"/>
        <v>0.46153846153846156</v>
      </c>
      <c r="F55" s="9"/>
      <c r="G55" s="14"/>
      <c r="H55" s="3"/>
      <c r="I55" s="3"/>
      <c r="J55" s="15" t="e">
        <f t="shared" si="2"/>
        <v>#DIV/0!</v>
      </c>
      <c r="K55" s="9"/>
    </row>
    <row r="56" spans="1:12" ht="15.75" customHeight="1" x14ac:dyDescent="0.2">
      <c r="A56" s="17"/>
      <c r="B56" s="18"/>
      <c r="C56" s="18"/>
      <c r="D56" s="18"/>
      <c r="E56" s="15"/>
      <c r="F56" s="9"/>
      <c r="G56" s="14"/>
      <c r="H56" s="3"/>
      <c r="I56" s="3"/>
      <c r="J56" s="15" t="e">
        <f t="shared" si="2"/>
        <v>#DIV/0!</v>
      </c>
      <c r="K56" s="9"/>
    </row>
    <row r="57" spans="1:12" ht="15.75" customHeight="1" x14ac:dyDescent="0.2">
      <c r="A57" s="9"/>
      <c r="B57" s="9"/>
      <c r="C57" s="9"/>
      <c r="D57" s="9"/>
      <c r="E57" s="9"/>
      <c r="F57" s="9"/>
      <c r="G57" s="14"/>
      <c r="H57" s="3"/>
      <c r="I57" s="3"/>
      <c r="J57" s="15" t="e">
        <f t="shared" si="2"/>
        <v>#DIV/0!</v>
      </c>
      <c r="K57" s="9"/>
    </row>
    <row r="58" spans="1:12" ht="15.75" customHeight="1" x14ac:dyDescent="0.2">
      <c r="A58" s="9"/>
      <c r="B58" s="9"/>
      <c r="C58" s="9"/>
      <c r="D58" s="9"/>
      <c r="E58" s="9"/>
      <c r="F58" s="9"/>
      <c r="G58" s="19" t="s">
        <v>64</v>
      </c>
      <c r="H58" s="20">
        <f t="shared" ref="H58:I58" si="4">SUM(H51:H57)</f>
        <v>8</v>
      </c>
      <c r="I58" s="20">
        <f t="shared" si="4"/>
        <v>16</v>
      </c>
      <c r="J58" s="21">
        <f t="shared" si="2"/>
        <v>0.33333333333333331</v>
      </c>
      <c r="K58" s="9"/>
    </row>
    <row r="59" spans="1:12" ht="15.75" customHeight="1" x14ac:dyDescent="0.2">
      <c r="A59" s="9"/>
      <c r="B59" s="9"/>
      <c r="C59" s="9"/>
      <c r="D59" s="9"/>
      <c r="E59" s="9"/>
      <c r="F59" s="9"/>
      <c r="G59" s="9"/>
      <c r="H59" s="22"/>
      <c r="I59" s="23"/>
      <c r="J59" s="23"/>
      <c r="K59" s="24"/>
    </row>
    <row r="60" spans="1:12" ht="15.75" customHeight="1" x14ac:dyDescent="0.2">
      <c r="A60" s="10"/>
      <c r="B60" s="57" t="s">
        <v>65</v>
      </c>
      <c r="C60" s="58"/>
      <c r="D60" s="59"/>
      <c r="E60" s="9"/>
      <c r="F60" s="9"/>
      <c r="G60" s="10"/>
      <c r="H60" s="11" t="s">
        <v>66</v>
      </c>
      <c r="I60" s="11" t="s">
        <v>67</v>
      </c>
      <c r="J60" s="13" t="s">
        <v>61</v>
      </c>
      <c r="K60" s="9"/>
    </row>
    <row r="61" spans="1:12" ht="15.75" customHeight="1" x14ac:dyDescent="0.2">
      <c r="A61" s="14" t="s">
        <v>68</v>
      </c>
      <c r="B61" s="1" t="s">
        <v>69</v>
      </c>
      <c r="C61" s="1" t="s">
        <v>70</v>
      </c>
      <c r="D61" s="25" t="s">
        <v>71</v>
      </c>
      <c r="E61" s="9"/>
      <c r="F61" s="9"/>
      <c r="G61" s="14" t="s">
        <v>72</v>
      </c>
      <c r="H61" s="4">
        <v>0</v>
      </c>
      <c r="I61" s="4">
        <v>0</v>
      </c>
      <c r="J61" s="15" t="e">
        <f t="shared" ref="J61:J62" si="5">H61/I61</f>
        <v>#DIV/0!</v>
      </c>
      <c r="K61" s="9"/>
    </row>
    <row r="62" spans="1:12" ht="15.75" customHeight="1" x14ac:dyDescent="0.2">
      <c r="A62" s="14" t="s">
        <v>73</v>
      </c>
      <c r="B62" s="4">
        <v>20</v>
      </c>
      <c r="C62" s="4">
        <v>3</v>
      </c>
      <c r="D62" s="15">
        <f t="shared" ref="D62:D63" si="6">B62/(B62+C62)</f>
        <v>0.86956521739130432</v>
      </c>
      <c r="E62" s="9"/>
      <c r="F62" s="9"/>
      <c r="G62" s="17" t="s">
        <v>74</v>
      </c>
      <c r="H62" s="26">
        <v>0</v>
      </c>
      <c r="I62" s="26">
        <v>4</v>
      </c>
      <c r="J62" s="21">
        <f t="shared" si="5"/>
        <v>0</v>
      </c>
      <c r="K62" s="9"/>
    </row>
    <row r="63" spans="1:12" ht="15.75" customHeight="1" x14ac:dyDescent="0.2">
      <c r="A63" s="42" t="s">
        <v>92</v>
      </c>
      <c r="B63" s="26">
        <v>23</v>
      </c>
      <c r="C63" s="26">
        <v>2</v>
      </c>
      <c r="D63" s="21">
        <f t="shared" si="6"/>
        <v>0.92</v>
      </c>
      <c r="E63" s="9"/>
      <c r="F63" s="9"/>
      <c r="G63" s="9"/>
      <c r="H63" s="9"/>
      <c r="I63" s="9"/>
      <c r="J63" s="9"/>
      <c r="K63" s="9"/>
    </row>
    <row r="64" spans="1:12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7" ht="15.75" customHeight="1" x14ac:dyDescent="0.2">
      <c r="A65" s="27" t="s">
        <v>75</v>
      </c>
      <c r="B65" s="27" t="s">
        <v>5</v>
      </c>
      <c r="C65" s="27" t="s">
        <v>77</v>
      </c>
      <c r="D65" s="27" t="s">
        <v>78</v>
      </c>
      <c r="E65" s="27" t="s">
        <v>79</v>
      </c>
      <c r="F65" s="27" t="s">
        <v>80</v>
      </c>
      <c r="G65" s="27" t="s">
        <v>81</v>
      </c>
    </row>
    <row r="66" spans="1:7" ht="15.75" customHeight="1" x14ac:dyDescent="0.2">
      <c r="A66" s="28" t="s">
        <v>97</v>
      </c>
      <c r="B66" s="28">
        <v>34</v>
      </c>
      <c r="C66" s="28">
        <v>13</v>
      </c>
      <c r="D66" s="28">
        <f>D51</f>
        <v>42</v>
      </c>
      <c r="E66" s="28">
        <v>12</v>
      </c>
      <c r="F66" s="28">
        <f>I58</f>
        <v>16</v>
      </c>
      <c r="G66" s="28">
        <f>H58</f>
        <v>8</v>
      </c>
    </row>
    <row r="67" spans="1:7" ht="15.75" customHeight="1" x14ac:dyDescent="0.2"/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60:D6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Umass Lowell</vt:lpstr>
      <vt:lpstr>Holy Cross</vt:lpstr>
      <vt:lpstr>UMass</vt:lpstr>
      <vt:lpstr>Hartford</vt:lpstr>
      <vt:lpstr>Providence</vt:lpstr>
      <vt:lpstr>Brown</vt:lpstr>
      <vt:lpstr>Boston</vt:lpstr>
      <vt:lpstr>Dartmouth</vt:lpstr>
      <vt:lpstr>Albany</vt:lpstr>
      <vt:lpstr>Cornell</vt:lpstr>
      <vt:lpstr>Penn</vt:lpstr>
      <vt:lpstr>Princeton</vt:lpstr>
      <vt:lpstr>Yale</vt:lpstr>
      <vt:lpstr>Season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Olmert, Charlie</cp:lastModifiedBy>
  <dcterms:created xsi:type="dcterms:W3CDTF">2018-10-19T15:15:50Z</dcterms:created>
  <dcterms:modified xsi:type="dcterms:W3CDTF">2018-10-19T20:56:42Z</dcterms:modified>
</cp:coreProperties>
</file>