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ower-network-financial-modelling\"/>
    </mc:Choice>
  </mc:AlternateContent>
  <xr:revisionPtr revIDLastSave="0" documentId="13_ncr:1_{E584F3BD-8AB9-443D-BF7E-0C4F1FB57E4A}" xr6:coauthVersionLast="47" xr6:coauthVersionMax="47" xr10:uidLastSave="{00000000-0000-0000-0000-000000000000}"/>
  <bookViews>
    <workbookView xWindow="-108" yWindow="-108" windowWidth="23256" windowHeight="12456" xr2:uid="{F3D06080-6978-458A-BF69-ACFE21F712BD}"/>
  </bookViews>
  <sheets>
    <sheet name="Task_LPN" sheetId="2" r:id="rId1"/>
    <sheet name="Task (EPN)" sheetId="3" r:id="rId2"/>
    <sheet name="Task_SEPN" sheetId="4" r:id="rId3"/>
  </sheets>
  <definedNames>
    <definedName name="Category">#REF!</definedName>
    <definedName name="CodeList">#REF!</definedName>
    <definedName name="Division">#REF!</definedName>
    <definedName name="EPN">#REF!:INDEX(Number06,COUNT(Number06),1)</definedName>
    <definedName name="Gross_Margin">#REF!</definedName>
    <definedName name="List">#REF!</definedName>
    <definedName name="Number06">#REF!</definedName>
    <definedName name="NumberCheck" localSheetId="1">#REF!:INDEX(Number06,COUNT(Number06),1)</definedName>
    <definedName name="NumberCheck" localSheetId="2">#REF!:INDEX(Number06,COUNT(Number06),1)</definedName>
    <definedName name="NumberCheck">#REF!:INDEX(Number06,COUNT(Number06),1)</definedName>
    <definedName name="NumberCheckList">#REF!:INDEX(#REF!,COUNTA(#REF!),1)</definedName>
    <definedName name="Prod_Info">#REF!</definedName>
    <definedName name="Q1soft">#REF!</definedName>
    <definedName name="Total_Expenses">#REF!</definedName>
    <definedName name="vlookup_table">#REF!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H12" i="3"/>
  <c r="I12" i="3"/>
  <c r="J12" i="3"/>
  <c r="J209" i="4"/>
  <c r="J201" i="4"/>
  <c r="J182" i="4"/>
  <c r="J176" i="4"/>
  <c r="J169" i="4"/>
  <c r="I162" i="4"/>
  <c r="J158" i="4"/>
  <c r="J156" i="4"/>
  <c r="H140" i="4"/>
  <c r="J134" i="4"/>
  <c r="J129" i="4"/>
  <c r="H127" i="4"/>
  <c r="G126" i="4"/>
  <c r="J125" i="4"/>
  <c r="H125" i="4"/>
  <c r="J124" i="4"/>
  <c r="J123" i="4"/>
  <c r="I121" i="4"/>
  <c r="L121" i="4" s="1"/>
  <c r="H121" i="4"/>
  <c r="J120" i="4"/>
  <c r="G120" i="4"/>
  <c r="J119" i="4"/>
  <c r="H119" i="4"/>
  <c r="G119" i="4"/>
  <c r="J118" i="4"/>
  <c r="I114" i="4"/>
  <c r="G114" i="4"/>
  <c r="J111" i="4"/>
  <c r="G111" i="4"/>
  <c r="J108" i="4"/>
  <c r="H108" i="4"/>
  <c r="J107" i="4"/>
  <c r="M107" i="4" s="1"/>
  <c r="I107" i="4"/>
  <c r="L107" i="4" s="1"/>
  <c r="H107" i="4"/>
  <c r="G106" i="4"/>
  <c r="J105" i="4"/>
  <c r="H105" i="4"/>
  <c r="G104" i="4"/>
  <c r="I102" i="4"/>
  <c r="J102" i="4"/>
  <c r="J101" i="4"/>
  <c r="J100" i="4"/>
  <c r="H99" i="4"/>
  <c r="H98" i="4"/>
  <c r="J98" i="4"/>
  <c r="M98" i="4" s="1"/>
  <c r="I98" i="4"/>
  <c r="H97" i="4"/>
  <c r="J97" i="4"/>
  <c r="I96" i="4"/>
  <c r="H96" i="4"/>
  <c r="J96" i="4"/>
  <c r="I95" i="4"/>
  <c r="M95" i="4" s="1"/>
  <c r="H95" i="4"/>
  <c r="J95" i="4"/>
  <c r="J92" i="4"/>
  <c r="I91" i="4"/>
  <c r="J91" i="4"/>
  <c r="G90" i="4"/>
  <c r="I90" i="4"/>
  <c r="J89" i="4"/>
  <c r="H89" i="4"/>
  <c r="K89" i="4" s="1"/>
  <c r="G89" i="4"/>
  <c r="H87" i="4"/>
  <c r="I86" i="4"/>
  <c r="G86" i="4"/>
  <c r="J86" i="4"/>
  <c r="J85" i="4"/>
  <c r="I82" i="4"/>
  <c r="H82" i="4"/>
  <c r="J82" i="4"/>
  <c r="J81" i="4"/>
  <c r="H81" i="4"/>
  <c r="H80" i="4"/>
  <c r="J80" i="4"/>
  <c r="H79" i="4"/>
  <c r="J79" i="4"/>
  <c r="J76" i="4"/>
  <c r="J75" i="4"/>
  <c r="I75" i="4"/>
  <c r="I74" i="4"/>
  <c r="G74" i="4"/>
  <c r="J73" i="4"/>
  <c r="H73" i="4"/>
  <c r="K73" i="4" s="1"/>
  <c r="G73" i="4"/>
  <c r="J70" i="4"/>
  <c r="H70" i="4"/>
  <c r="G70" i="4"/>
  <c r="K70" i="4" s="1"/>
  <c r="J69" i="4"/>
  <c r="G69" i="4"/>
  <c r="G68" i="4"/>
  <c r="J68" i="4"/>
  <c r="H68" i="4"/>
  <c r="K68" i="4" s="1"/>
  <c r="H67" i="4"/>
  <c r="J67" i="4"/>
  <c r="I66" i="4"/>
  <c r="J66" i="4"/>
  <c r="J65" i="4"/>
  <c r="H65" i="4"/>
  <c r="J63" i="4"/>
  <c r="H63" i="4"/>
  <c r="J62" i="4"/>
  <c r="H62" i="4"/>
  <c r="K62" i="4" s="1"/>
  <c r="G62" i="4"/>
  <c r="H61" i="4"/>
  <c r="K61" i="4" s="1"/>
  <c r="G61" i="4"/>
  <c r="G60" i="4"/>
  <c r="J60" i="4"/>
  <c r="M60" i="4" s="1"/>
  <c r="I60" i="4"/>
  <c r="J59" i="4"/>
  <c r="M59" i="4" s="1"/>
  <c r="I59" i="4"/>
  <c r="G59" i="4"/>
  <c r="I58" i="4"/>
  <c r="G58" i="4"/>
  <c r="J58" i="4"/>
  <c r="M58" i="4" s="1"/>
  <c r="J57" i="4"/>
  <c r="H57" i="4"/>
  <c r="K57" i="4" s="1"/>
  <c r="G57" i="4"/>
  <c r="AB56" i="4"/>
  <c r="AA56" i="4"/>
  <c r="Z56" i="4"/>
  <c r="H56" i="4"/>
  <c r="K56" i="4" s="1"/>
  <c r="G56" i="4"/>
  <c r="J56" i="4"/>
  <c r="AB55" i="4"/>
  <c r="AA55" i="4"/>
  <c r="Z55" i="4"/>
  <c r="J55" i="4"/>
  <c r="I55" i="4"/>
  <c r="G55" i="4"/>
  <c r="AB54" i="4"/>
  <c r="AA54" i="4"/>
  <c r="Z54" i="4"/>
  <c r="J54" i="4"/>
  <c r="H54" i="4"/>
  <c r="AB53" i="4"/>
  <c r="AA53" i="4"/>
  <c r="Z53" i="4"/>
  <c r="J53" i="4"/>
  <c r="H53" i="4"/>
  <c r="K53" i="4" s="1"/>
  <c r="G53" i="4"/>
  <c r="I52" i="4"/>
  <c r="H52" i="4"/>
  <c r="G52" i="4"/>
  <c r="J52" i="4"/>
  <c r="M52" i="4" s="1"/>
  <c r="H51" i="4"/>
  <c r="G51" i="4"/>
  <c r="J51" i="4"/>
  <c r="M51" i="4" s="1"/>
  <c r="I51" i="4"/>
  <c r="L51" i="4" s="1"/>
  <c r="L49" i="4"/>
  <c r="H49" i="4"/>
  <c r="G49" i="4"/>
  <c r="I49" i="4"/>
  <c r="G48" i="4"/>
  <c r="J48" i="4"/>
  <c r="I48" i="4"/>
  <c r="I47" i="4"/>
  <c r="L47" i="4" s="1"/>
  <c r="J47" i="4"/>
  <c r="M47" i="4" s="1"/>
  <c r="H47" i="4"/>
  <c r="K47" i="4" s="1"/>
  <c r="G47" i="4"/>
  <c r="G45" i="4"/>
  <c r="J45" i="4"/>
  <c r="M45" i="4" s="1"/>
  <c r="I45" i="4"/>
  <c r="L45" i="4" s="1"/>
  <c r="H45" i="4"/>
  <c r="K45" i="4" s="1"/>
  <c r="G43" i="4"/>
  <c r="J43" i="4"/>
  <c r="M43" i="4" s="1"/>
  <c r="I43" i="4"/>
  <c r="L43" i="4" s="1"/>
  <c r="H43" i="4"/>
  <c r="K43" i="4" s="1"/>
  <c r="J41" i="4"/>
  <c r="H41" i="4"/>
  <c r="G41" i="4"/>
  <c r="I41" i="4"/>
  <c r="L41" i="4" s="1"/>
  <c r="I40" i="4"/>
  <c r="J40" i="4"/>
  <c r="M40" i="4" s="1"/>
  <c r="G39" i="4"/>
  <c r="J39" i="4"/>
  <c r="H38" i="4"/>
  <c r="K38" i="4" s="1"/>
  <c r="G38" i="4"/>
  <c r="J38" i="4"/>
  <c r="I38" i="4"/>
  <c r="L38" i="4" s="1"/>
  <c r="K37" i="4"/>
  <c r="J37" i="4"/>
  <c r="H37" i="4"/>
  <c r="G37" i="4"/>
  <c r="G36" i="4"/>
  <c r="I36" i="4"/>
  <c r="H36" i="4"/>
  <c r="K36" i="4" s="1"/>
  <c r="J36" i="4"/>
  <c r="M36" i="4" s="1"/>
  <c r="L34" i="4"/>
  <c r="J34" i="4"/>
  <c r="M34" i="4" s="1"/>
  <c r="I34" i="4"/>
  <c r="H34" i="4"/>
  <c r="G34" i="4"/>
  <c r="I33" i="4"/>
  <c r="H32" i="4"/>
  <c r="H31" i="4"/>
  <c r="J31" i="4"/>
  <c r="M31" i="4" s="1"/>
  <c r="I31" i="4"/>
  <c r="G29" i="4"/>
  <c r="J29" i="4"/>
  <c r="M29" i="4" s="1"/>
  <c r="I29" i="4"/>
  <c r="H29" i="4"/>
  <c r="K29" i="4" s="1"/>
  <c r="M27" i="4"/>
  <c r="G27" i="4"/>
  <c r="J27" i="4"/>
  <c r="I27" i="4"/>
  <c r="H27" i="4"/>
  <c r="J25" i="4"/>
  <c r="M25" i="4" s="1"/>
  <c r="H25" i="4"/>
  <c r="L25" i="4" s="1"/>
  <c r="G25" i="4"/>
  <c r="I25" i="4"/>
  <c r="J24" i="4"/>
  <c r="H22" i="4"/>
  <c r="K22" i="4" s="1"/>
  <c r="G22" i="4"/>
  <c r="J22" i="4"/>
  <c r="I22" i="4"/>
  <c r="K21" i="4"/>
  <c r="J21" i="4"/>
  <c r="H21" i="4"/>
  <c r="G21" i="4"/>
  <c r="G20" i="4"/>
  <c r="I20" i="4"/>
  <c r="H20" i="4"/>
  <c r="K20" i="4" s="1"/>
  <c r="J20" i="4"/>
  <c r="M20" i="4" s="1"/>
  <c r="M18" i="4"/>
  <c r="L18" i="4"/>
  <c r="J18" i="4"/>
  <c r="I18" i="4"/>
  <c r="H18" i="4"/>
  <c r="K18" i="4" s="1"/>
  <c r="G18" i="4"/>
  <c r="H17" i="4"/>
  <c r="G17" i="4"/>
  <c r="J17" i="4"/>
  <c r="M17" i="4" s="1"/>
  <c r="I17" i="4"/>
  <c r="L17" i="4" s="1"/>
  <c r="J16" i="4"/>
  <c r="H14" i="4"/>
  <c r="J12" i="4"/>
  <c r="J137" i="4" s="1"/>
  <c r="I12" i="4"/>
  <c r="I69" i="4" s="1"/>
  <c r="H12" i="4"/>
  <c r="G12" i="4"/>
  <c r="G127" i="4" s="1"/>
  <c r="I167" i="3"/>
  <c r="G145" i="3"/>
  <c r="G144" i="3"/>
  <c r="I140" i="3"/>
  <c r="G132" i="3"/>
  <c r="J120" i="3"/>
  <c r="G116" i="3"/>
  <c r="I115" i="3"/>
  <c r="I114" i="3"/>
  <c r="G112" i="3"/>
  <c r="H111" i="3"/>
  <c r="G109" i="3"/>
  <c r="I108" i="3"/>
  <c r="H106" i="3"/>
  <c r="J105" i="3"/>
  <c r="J101" i="3"/>
  <c r="G99" i="3"/>
  <c r="I98" i="3"/>
  <c r="G97" i="3"/>
  <c r="I97" i="3"/>
  <c r="H93" i="3"/>
  <c r="I93" i="3"/>
  <c r="J90" i="3"/>
  <c r="I87" i="3"/>
  <c r="H86" i="3"/>
  <c r="J84" i="3"/>
  <c r="J82" i="3"/>
  <c r="G81" i="3"/>
  <c r="I80" i="3"/>
  <c r="J80" i="3"/>
  <c r="H79" i="3"/>
  <c r="H76" i="3"/>
  <c r="K76" i="3" s="1"/>
  <c r="G76" i="3"/>
  <c r="J75" i="3"/>
  <c r="J68" i="3"/>
  <c r="H65" i="3"/>
  <c r="H64" i="3"/>
  <c r="H61" i="3"/>
  <c r="J60" i="3"/>
  <c r="I58" i="3"/>
  <c r="AB56" i="3"/>
  <c r="AA56" i="3"/>
  <c r="Z56" i="3"/>
  <c r="G56" i="3"/>
  <c r="AB55" i="3"/>
  <c r="AA55" i="3"/>
  <c r="Z55" i="3"/>
  <c r="I55" i="3"/>
  <c r="AB54" i="3"/>
  <c r="AA54" i="3"/>
  <c r="Z54" i="3"/>
  <c r="AB53" i="3"/>
  <c r="AA53" i="3"/>
  <c r="Z53" i="3"/>
  <c r="H53" i="3"/>
  <c r="H49" i="3"/>
  <c r="J47" i="3"/>
  <c r="G46" i="3"/>
  <c r="H43" i="3"/>
  <c r="J40" i="3"/>
  <c r="H39" i="3"/>
  <c r="G39" i="3"/>
  <c r="I39" i="3"/>
  <c r="G35" i="3"/>
  <c r="J33" i="3"/>
  <c r="J31" i="3"/>
  <c r="I30" i="3"/>
  <c r="G29" i="3"/>
  <c r="H27" i="3"/>
  <c r="G26" i="3"/>
  <c r="G24" i="3"/>
  <c r="I22" i="3"/>
  <c r="H21" i="3"/>
  <c r="J19" i="3"/>
  <c r="I19" i="3"/>
  <c r="J18" i="3"/>
  <c r="I65" i="2"/>
  <c r="AB56" i="2"/>
  <c r="AA56" i="2"/>
  <c r="Z56" i="2"/>
  <c r="I56" i="2"/>
  <c r="L56" i="2" s="1"/>
  <c r="AB55" i="2"/>
  <c r="AA55" i="2"/>
  <c r="Z55" i="2"/>
  <c r="J55" i="2"/>
  <c r="AB54" i="2"/>
  <c r="AA54" i="2"/>
  <c r="Z54" i="2"/>
  <c r="I54" i="2"/>
  <c r="AB53" i="2"/>
  <c r="AA53" i="2"/>
  <c r="Z53" i="2"/>
  <c r="H51" i="2"/>
  <c r="H50" i="2"/>
  <c r="G50" i="2"/>
  <c r="H49" i="2"/>
  <c r="J48" i="2"/>
  <c r="J47" i="2"/>
  <c r="H46" i="2"/>
  <c r="I45" i="2"/>
  <c r="I44" i="2"/>
  <c r="H43" i="2"/>
  <c r="I42" i="2"/>
  <c r="I41" i="2"/>
  <c r="G40" i="2"/>
  <c r="H35" i="2"/>
  <c r="H34" i="2"/>
  <c r="G34" i="2"/>
  <c r="J33" i="2"/>
  <c r="H33" i="2"/>
  <c r="J32" i="2"/>
  <c r="J31" i="2"/>
  <c r="H30" i="2"/>
  <c r="H29" i="2"/>
  <c r="J28" i="2"/>
  <c r="G28" i="2"/>
  <c r="H28" i="2"/>
  <c r="K28" i="2" s="1"/>
  <c r="H26" i="2"/>
  <c r="G25" i="2"/>
  <c r="G24" i="2"/>
  <c r="I24" i="2"/>
  <c r="I22" i="2"/>
  <c r="H21" i="2"/>
  <c r="G20" i="2"/>
  <c r="H20" i="2"/>
  <c r="K20" i="2" s="1"/>
  <c r="H19" i="2"/>
  <c r="G18" i="2"/>
  <c r="H17" i="2"/>
  <c r="I17" i="2"/>
  <c r="L17" i="2" s="1"/>
  <c r="J16" i="2"/>
  <c r="M16" i="2" s="1"/>
  <c r="I16" i="2"/>
  <c r="G16" i="2"/>
  <c r="H15" i="2"/>
  <c r="I15" i="2"/>
  <c r="L15" i="2" s="1"/>
  <c r="H14" i="2"/>
  <c r="J14" i="2"/>
  <c r="J12" i="2"/>
  <c r="J119" i="2" s="1"/>
  <c r="I12" i="2"/>
  <c r="I64" i="2" s="1"/>
  <c r="H12" i="2"/>
  <c r="H56" i="2" s="1"/>
  <c r="G12" i="2"/>
  <c r="G120" i="2" s="1"/>
  <c r="J64" i="3" l="1"/>
  <c r="K65" i="3"/>
  <c r="J16" i="3"/>
  <c r="G65" i="3"/>
  <c r="I228" i="3"/>
  <c r="I89" i="3"/>
  <c r="G172" i="3"/>
  <c r="G22" i="3"/>
  <c r="G25" i="3"/>
  <c r="I83" i="3"/>
  <c r="H140" i="3"/>
  <c r="L140" i="3" s="1"/>
  <c r="J247" i="3"/>
  <c r="I25" i="3"/>
  <c r="J266" i="3"/>
  <c r="G23" i="3"/>
  <c r="J51" i="3"/>
  <c r="I23" i="3"/>
  <c r="I26" i="3"/>
  <c r="J138" i="3"/>
  <c r="J24" i="3"/>
  <c r="I38" i="3"/>
  <c r="J46" i="3"/>
  <c r="G19" i="3"/>
  <c r="I51" i="3"/>
  <c r="H116" i="3"/>
  <c r="I151" i="3"/>
  <c r="I238" i="3"/>
  <c r="I107" i="3"/>
  <c r="I134" i="3"/>
  <c r="H236" i="3"/>
  <c r="M19" i="3"/>
  <c r="H23" i="3"/>
  <c r="H60" i="3"/>
  <c r="G69" i="3"/>
  <c r="J25" i="3"/>
  <c r="J69" i="3"/>
  <c r="I191" i="3"/>
  <c r="G245" i="3"/>
  <c r="I143" i="3"/>
  <c r="I206" i="3"/>
  <c r="J54" i="3"/>
  <c r="I54" i="3"/>
  <c r="I31" i="3"/>
  <c r="M31" i="3" s="1"/>
  <c r="H31" i="3"/>
  <c r="L31" i="3" s="1"/>
  <c r="G31" i="3"/>
  <c r="J41" i="3"/>
  <c r="G41" i="3"/>
  <c r="I41" i="3"/>
  <c r="G54" i="3"/>
  <c r="I113" i="3"/>
  <c r="J17" i="3"/>
  <c r="I17" i="3"/>
  <c r="H17" i="3"/>
  <c r="L17" i="3" s="1"/>
  <c r="J36" i="3"/>
  <c r="J124" i="3"/>
  <c r="I124" i="3"/>
  <c r="G18" i="3"/>
  <c r="I36" i="3"/>
  <c r="J15" i="3"/>
  <c r="I15" i="3"/>
  <c r="G15" i="3"/>
  <c r="G34" i="3"/>
  <c r="I34" i="3"/>
  <c r="I45" i="3"/>
  <c r="G85" i="3"/>
  <c r="I14" i="3"/>
  <c r="J20" i="3"/>
  <c r="I20" i="3"/>
  <c r="H20" i="3"/>
  <c r="G63" i="3"/>
  <c r="I63" i="3"/>
  <c r="H55" i="3"/>
  <c r="L55" i="3" s="1"/>
  <c r="G67" i="3"/>
  <c r="J67" i="3"/>
  <c r="G102" i="3"/>
  <c r="J125" i="3"/>
  <c r="M125" i="3" s="1"/>
  <c r="I18" i="3"/>
  <c r="M18" i="3" s="1"/>
  <c r="I21" i="3"/>
  <c r="L21" i="3" s="1"/>
  <c r="H50" i="3"/>
  <c r="G55" i="3"/>
  <c r="I73" i="3"/>
  <c r="J91" i="3"/>
  <c r="G120" i="3"/>
  <c r="I35" i="3"/>
  <c r="G40" i="3"/>
  <c r="G74" i="3"/>
  <c r="J74" i="3"/>
  <c r="M74" i="3" s="1"/>
  <c r="I74" i="3"/>
  <c r="H104" i="3"/>
  <c r="I76" i="3"/>
  <c r="G100" i="3"/>
  <c r="I106" i="3"/>
  <c r="L106" i="3" s="1"/>
  <c r="I47" i="3"/>
  <c r="I57" i="3"/>
  <c r="I59" i="3"/>
  <c r="I62" i="3"/>
  <c r="H62" i="3"/>
  <c r="G82" i="3"/>
  <c r="H95" i="3"/>
  <c r="H100" i="3"/>
  <c r="G105" i="3"/>
  <c r="I119" i="3"/>
  <c r="H126" i="3"/>
  <c r="H161" i="3"/>
  <c r="G193" i="3"/>
  <c r="I199" i="3"/>
  <c r="J215" i="3"/>
  <c r="H15" i="3"/>
  <c r="J52" i="3"/>
  <c r="M51" i="3"/>
  <c r="I29" i="3"/>
  <c r="G38" i="3"/>
  <c r="H66" i="3"/>
  <c r="H82" i="3"/>
  <c r="G84" i="3"/>
  <c r="I100" i="3"/>
  <c r="H105" i="3"/>
  <c r="G114" i="3"/>
  <c r="G118" i="3"/>
  <c r="I126" i="3"/>
  <c r="H167" i="3"/>
  <c r="G178" i="3"/>
  <c r="I197" i="3"/>
  <c r="G207" i="3"/>
  <c r="H256" i="3"/>
  <c r="I46" i="3"/>
  <c r="M46" i="3" s="1"/>
  <c r="G51" i="3"/>
  <c r="G58" i="3"/>
  <c r="J66" i="3"/>
  <c r="H69" i="3"/>
  <c r="I78" i="3"/>
  <c r="G78" i="3"/>
  <c r="J93" i="3"/>
  <c r="M93" i="3" s="1"/>
  <c r="G98" i="3"/>
  <c r="I129" i="3"/>
  <c r="H137" i="3"/>
  <c r="G137" i="3"/>
  <c r="J175" i="3"/>
  <c r="H181" i="3"/>
  <c r="K181" i="3" s="1"/>
  <c r="J207" i="3"/>
  <c r="J241" i="3"/>
  <c r="M241" i="3" s="1"/>
  <c r="G256" i="3"/>
  <c r="J111" i="3"/>
  <c r="I187" i="3"/>
  <c r="G187" i="3"/>
  <c r="G243" i="3"/>
  <c r="J248" i="3"/>
  <c r="H276" i="3"/>
  <c r="G284" i="3"/>
  <c r="G248" i="3"/>
  <c r="H121" i="3"/>
  <c r="J121" i="3"/>
  <c r="H248" i="3"/>
  <c r="J254" i="3"/>
  <c r="I254" i="3"/>
  <c r="H254" i="3"/>
  <c r="J273" i="3"/>
  <c r="H273" i="3"/>
  <c r="G273" i="3"/>
  <c r="G90" i="3"/>
  <c r="H234" i="3"/>
  <c r="G234" i="3"/>
  <c r="I291" i="3"/>
  <c r="L291" i="3" s="1"/>
  <c r="G247" i="3"/>
  <c r="G271" i="3"/>
  <c r="G288" i="3"/>
  <c r="H247" i="3"/>
  <c r="J279" i="3"/>
  <c r="I286" i="3"/>
  <c r="J288" i="3"/>
  <c r="K105" i="3"/>
  <c r="K23" i="3"/>
  <c r="K55" i="3"/>
  <c r="K39" i="3"/>
  <c r="M16" i="4"/>
  <c r="I16" i="4"/>
  <c r="H16" i="4"/>
  <c r="K16" i="4" s="1"/>
  <c r="G16" i="4"/>
  <c r="J44" i="4"/>
  <c r="I44" i="4"/>
  <c r="G44" i="4"/>
  <c r="H44" i="4"/>
  <c r="M69" i="4"/>
  <c r="L96" i="4"/>
  <c r="M96" i="4"/>
  <c r="J28" i="4"/>
  <c r="M28" i="4" s="1"/>
  <c r="I28" i="4"/>
  <c r="H28" i="4"/>
  <c r="G32" i="4"/>
  <c r="K32" i="4" s="1"/>
  <c r="M38" i="4"/>
  <c r="H46" i="4"/>
  <c r="K46" i="4" s="1"/>
  <c r="J46" i="4"/>
  <c r="M46" i="4" s="1"/>
  <c r="I46" i="4"/>
  <c r="L46" i="4" s="1"/>
  <c r="G46" i="4"/>
  <c r="K52" i="4"/>
  <c r="M55" i="4"/>
  <c r="L98" i="4"/>
  <c r="J64" i="4"/>
  <c r="M64" i="4" s="1"/>
  <c r="G64" i="4"/>
  <c r="I64" i="4"/>
  <c r="L64" i="4" s="1"/>
  <c r="H64" i="4"/>
  <c r="I78" i="4"/>
  <c r="J78" i="4"/>
  <c r="M78" i="4" s="1"/>
  <c r="H78" i="4"/>
  <c r="K78" i="4" s="1"/>
  <c r="G78" i="4"/>
  <c r="J23" i="4"/>
  <c r="M23" i="4" s="1"/>
  <c r="I23" i="4"/>
  <c r="M134" i="4"/>
  <c r="G23" i="4"/>
  <c r="K25" i="4"/>
  <c r="G35" i="4"/>
  <c r="J35" i="4"/>
  <c r="I35" i="4"/>
  <c r="H35" i="4"/>
  <c r="K35" i="4" s="1"/>
  <c r="L36" i="4"/>
  <c r="K41" i="4"/>
  <c r="K49" i="4"/>
  <c r="L52" i="4"/>
  <c r="G142" i="4"/>
  <c r="I142" i="4"/>
  <c r="L142" i="4" s="1"/>
  <c r="H142" i="4"/>
  <c r="K142" i="4" s="1"/>
  <c r="J142" i="4"/>
  <c r="J32" i="4"/>
  <c r="I32" i="4"/>
  <c r="L32" i="4" s="1"/>
  <c r="M62" i="4"/>
  <c r="K65" i="4"/>
  <c r="M75" i="4"/>
  <c r="L95" i="4"/>
  <c r="G19" i="4"/>
  <c r="J19" i="4"/>
  <c r="M19" i="4" s="1"/>
  <c r="I19" i="4"/>
  <c r="L19" i="4" s="1"/>
  <c r="H19" i="4"/>
  <c r="K19" i="4" s="1"/>
  <c r="J14" i="4"/>
  <c r="M14" i="4" s="1"/>
  <c r="I14" i="4"/>
  <c r="L14" i="4" s="1"/>
  <c r="L20" i="4"/>
  <c r="H23" i="4"/>
  <c r="K23" i="4" s="1"/>
  <c r="G28" i="4"/>
  <c r="L29" i="4"/>
  <c r="M41" i="4"/>
  <c r="M91" i="4"/>
  <c r="G116" i="4"/>
  <c r="J116" i="4"/>
  <c r="M116" i="4" s="1"/>
  <c r="I116" i="4"/>
  <c r="H116" i="4"/>
  <c r="H30" i="4"/>
  <c r="J30" i="4"/>
  <c r="M30" i="4" s="1"/>
  <c r="I30" i="4"/>
  <c r="L30" i="4" s="1"/>
  <c r="G30" i="4"/>
  <c r="L22" i="4"/>
  <c r="J26" i="4"/>
  <c r="M26" i="4" s="1"/>
  <c r="I26" i="4"/>
  <c r="L26" i="4" s="1"/>
  <c r="H26" i="4"/>
  <c r="K26" i="4" s="1"/>
  <c r="G26" i="4"/>
  <c r="K27" i="4"/>
  <c r="I50" i="4"/>
  <c r="J50" i="4"/>
  <c r="H50" i="4"/>
  <c r="K50" i="4" s="1"/>
  <c r="G50" i="4"/>
  <c r="L91" i="4"/>
  <c r="G14" i="4"/>
  <c r="K14" i="4" s="1"/>
  <c r="H15" i="4"/>
  <c r="K15" i="4" s="1"/>
  <c r="J15" i="4"/>
  <c r="M15" i="4" s="1"/>
  <c r="I15" i="4"/>
  <c r="G15" i="4"/>
  <c r="P15" i="4" s="1"/>
  <c r="K17" i="4"/>
  <c r="M22" i="4"/>
  <c r="L27" i="4"/>
  <c r="L31" i="4"/>
  <c r="K34" i="4"/>
  <c r="J42" i="4"/>
  <c r="M42" i="4" s="1"/>
  <c r="I42" i="4"/>
  <c r="H42" i="4"/>
  <c r="G42" i="4"/>
  <c r="M48" i="4"/>
  <c r="M66" i="4"/>
  <c r="K67" i="4"/>
  <c r="L82" i="4"/>
  <c r="J104" i="4"/>
  <c r="I104" i="4"/>
  <c r="L104" i="4" s="1"/>
  <c r="H104" i="4"/>
  <c r="K104" i="4" s="1"/>
  <c r="M111" i="4"/>
  <c r="H106" i="4"/>
  <c r="K106" i="4" s="1"/>
  <c r="J106" i="4"/>
  <c r="M106" i="4" s="1"/>
  <c r="I106" i="4"/>
  <c r="I127" i="4"/>
  <c r="L127" i="4" s="1"/>
  <c r="I141" i="4"/>
  <c r="G148" i="4"/>
  <c r="J157" i="4"/>
  <c r="I157" i="4"/>
  <c r="H157" i="4"/>
  <c r="K157" i="4" s="1"/>
  <c r="G157" i="4"/>
  <c r="G71" i="4"/>
  <c r="J71" i="4"/>
  <c r="M71" i="4" s="1"/>
  <c r="J72" i="4"/>
  <c r="M72" i="4" s="1"/>
  <c r="I72" i="4"/>
  <c r="I77" i="4"/>
  <c r="L77" i="4" s="1"/>
  <c r="J77" i="4"/>
  <c r="G77" i="4"/>
  <c r="I94" i="4"/>
  <c r="L94" i="4" s="1"/>
  <c r="G103" i="4"/>
  <c r="J103" i="4"/>
  <c r="I105" i="4"/>
  <c r="G109" i="4"/>
  <c r="J109" i="4"/>
  <c r="M109" i="4" s="1"/>
  <c r="I109" i="4"/>
  <c r="K119" i="4"/>
  <c r="G130" i="4"/>
  <c r="I134" i="4"/>
  <c r="J138" i="4"/>
  <c r="I138" i="4"/>
  <c r="L138" i="4" s="1"/>
  <c r="H138" i="4"/>
  <c r="K138" i="4" s="1"/>
  <c r="G138" i="4"/>
  <c r="H149" i="4"/>
  <c r="I149" i="4"/>
  <c r="L149" i="4" s="1"/>
  <c r="J149" i="4"/>
  <c r="G149" i="4"/>
  <c r="I173" i="4"/>
  <c r="I180" i="4"/>
  <c r="J180" i="4"/>
  <c r="G180" i="4"/>
  <c r="H180" i="4"/>
  <c r="K180" i="4" s="1"/>
  <c r="H39" i="4"/>
  <c r="K39" i="4" s="1"/>
  <c r="K51" i="4"/>
  <c r="I39" i="4"/>
  <c r="M39" i="4" s="1"/>
  <c r="J49" i="4"/>
  <c r="M49" i="4" s="1"/>
  <c r="I54" i="4"/>
  <c r="H71" i="4"/>
  <c r="G72" i="4"/>
  <c r="H76" i="4"/>
  <c r="K76" i="4" s="1"/>
  <c r="G83" i="4"/>
  <c r="J83" i="4"/>
  <c r="I84" i="4"/>
  <c r="G84" i="4"/>
  <c r="J88" i="4"/>
  <c r="M88" i="4" s="1"/>
  <c r="I88" i="4"/>
  <c r="I93" i="4"/>
  <c r="J93" i="4"/>
  <c r="M93" i="4" s="1"/>
  <c r="G93" i="4"/>
  <c r="G94" i="4"/>
  <c r="H103" i="4"/>
  <c r="K103" i="4" s="1"/>
  <c r="H109" i="4"/>
  <c r="K109" i="4" s="1"/>
  <c r="H112" i="4"/>
  <c r="K112" i="4" s="1"/>
  <c r="I112" i="4"/>
  <c r="G112" i="4"/>
  <c r="I113" i="4"/>
  <c r="G118" i="4"/>
  <c r="M120" i="4"/>
  <c r="G122" i="4"/>
  <c r="J122" i="4"/>
  <c r="M122" i="4" s="1"/>
  <c r="I122" i="4"/>
  <c r="H122" i="4"/>
  <c r="H128" i="4"/>
  <c r="J128" i="4"/>
  <c r="G128" i="4"/>
  <c r="I140" i="4"/>
  <c r="L140" i="4" s="1"/>
  <c r="G285" i="4"/>
  <c r="G283" i="4"/>
  <c r="G269" i="4"/>
  <c r="G276" i="4"/>
  <c r="G278" i="4"/>
  <c r="G260" i="4"/>
  <c r="G245" i="4"/>
  <c r="G267" i="4"/>
  <c r="G233" i="4"/>
  <c r="G238" i="4"/>
  <c r="G246" i="4"/>
  <c r="G190" i="4"/>
  <c r="G160" i="4"/>
  <c r="G222" i="4"/>
  <c r="G192" i="4"/>
  <c r="G176" i="4"/>
  <c r="G179" i="4"/>
  <c r="G181" i="4"/>
  <c r="G172" i="4"/>
  <c r="G171" i="4"/>
  <c r="G95" i="4"/>
  <c r="K95" i="4" s="1"/>
  <c r="G79" i="4"/>
  <c r="K79" i="4" s="1"/>
  <c r="G63" i="4"/>
  <c r="K63" i="4" s="1"/>
  <c r="G140" i="4"/>
  <c r="K140" i="4" s="1"/>
  <c r="G156" i="4"/>
  <c r="G108" i="4"/>
  <c r="H288" i="4"/>
  <c r="H285" i="4"/>
  <c r="K285" i="4" s="1"/>
  <c r="H269" i="4"/>
  <c r="K269" i="4" s="1"/>
  <c r="H253" i="4"/>
  <c r="H260" i="4"/>
  <c r="H280" i="4"/>
  <c r="H276" i="4"/>
  <c r="H278" i="4"/>
  <c r="H264" i="4"/>
  <c r="H244" i="4"/>
  <c r="H246" i="4"/>
  <c r="K246" i="4" s="1"/>
  <c r="H262" i="4"/>
  <c r="H263" i="4"/>
  <c r="H235" i="4"/>
  <c r="H217" i="4"/>
  <c r="H237" i="4"/>
  <c r="H239" i="4"/>
  <c r="K239" i="4" s="1"/>
  <c r="H211" i="4"/>
  <c r="K211" i="4" s="1"/>
  <c r="H227" i="4"/>
  <c r="K227" i="4" s="1"/>
  <c r="H156" i="4"/>
  <c r="K156" i="4" s="1"/>
  <c r="H205" i="4"/>
  <c r="H204" i="4"/>
  <c r="H202" i="4"/>
  <c r="H176" i="4"/>
  <c r="K176" i="4" s="1"/>
  <c r="H200" i="4"/>
  <c r="H212" i="4"/>
  <c r="K212" i="4" s="1"/>
  <c r="H213" i="4"/>
  <c r="K213" i="4" s="1"/>
  <c r="H136" i="4"/>
  <c r="H190" i="4"/>
  <c r="H172" i="4"/>
  <c r="H154" i="4"/>
  <c r="H144" i="4"/>
  <c r="K144" i="4" s="1"/>
  <c r="H170" i="4"/>
  <c r="H167" i="4"/>
  <c r="K167" i="4" s="1"/>
  <c r="H152" i="4"/>
  <c r="K152" i="4" s="1"/>
  <c r="H192" i="4"/>
  <c r="K192" i="4" s="1"/>
  <c r="I21" i="4"/>
  <c r="L21" i="4" s="1"/>
  <c r="G24" i="4"/>
  <c r="G33" i="4"/>
  <c r="I37" i="4"/>
  <c r="L37" i="4" s="1"/>
  <c r="G40" i="4"/>
  <c r="R15" i="4"/>
  <c r="H55" i="4"/>
  <c r="K55" i="4" s="1"/>
  <c r="G65" i="4"/>
  <c r="H66" i="4"/>
  <c r="K66" i="4" s="1"/>
  <c r="G66" i="4"/>
  <c r="G67" i="4"/>
  <c r="I71" i="4"/>
  <c r="L71" i="4" s="1"/>
  <c r="H72" i="4"/>
  <c r="K72" i="4" s="1"/>
  <c r="H75" i="4"/>
  <c r="K75" i="4" s="1"/>
  <c r="G76" i="4"/>
  <c r="H77" i="4"/>
  <c r="G81" i="4"/>
  <c r="K81" i="4" s="1"/>
  <c r="H84" i="4"/>
  <c r="K84" i="4" s="1"/>
  <c r="G87" i="4"/>
  <c r="K87" i="4" s="1"/>
  <c r="J87" i="4"/>
  <c r="G88" i="4"/>
  <c r="H92" i="4"/>
  <c r="H94" i="4"/>
  <c r="K94" i="4" s="1"/>
  <c r="G99" i="4"/>
  <c r="K99" i="4" s="1"/>
  <c r="J99" i="4"/>
  <c r="G101" i="4"/>
  <c r="I103" i="4"/>
  <c r="G105" i="4"/>
  <c r="K105" i="4" s="1"/>
  <c r="J112" i="4"/>
  <c r="H118" i="4"/>
  <c r="K118" i="4" s="1"/>
  <c r="H120" i="4"/>
  <c r="K120" i="4" s="1"/>
  <c r="I128" i="4"/>
  <c r="L128" i="4" s="1"/>
  <c r="H135" i="4"/>
  <c r="K135" i="4" s="1"/>
  <c r="I139" i="4"/>
  <c r="L139" i="4" s="1"/>
  <c r="J139" i="4"/>
  <c r="M139" i="4" s="1"/>
  <c r="H139" i="4"/>
  <c r="G139" i="4"/>
  <c r="H146" i="4"/>
  <c r="G159" i="4"/>
  <c r="I279" i="4"/>
  <c r="L279" i="4" s="1"/>
  <c r="I278" i="4"/>
  <c r="I262" i="4"/>
  <c r="I246" i="4"/>
  <c r="I280" i="4"/>
  <c r="I244" i="4"/>
  <c r="I263" i="4"/>
  <c r="L263" i="4" s="1"/>
  <c r="I233" i="4"/>
  <c r="I238" i="4"/>
  <c r="L238" i="4" s="1"/>
  <c r="I156" i="4"/>
  <c r="L156" i="4" s="1"/>
  <c r="I205" i="4"/>
  <c r="L205" i="4" s="1"/>
  <c r="I204" i="4"/>
  <c r="L204" i="4" s="1"/>
  <c r="I226" i="4"/>
  <c r="I219" i="4"/>
  <c r="I197" i="4"/>
  <c r="L197" i="4" s="1"/>
  <c r="I188" i="4"/>
  <c r="I193" i="4"/>
  <c r="L193" i="4" s="1"/>
  <c r="I229" i="4"/>
  <c r="L229" i="4" s="1"/>
  <c r="I181" i="4"/>
  <c r="I172" i="4"/>
  <c r="L172" i="4" s="1"/>
  <c r="I150" i="4"/>
  <c r="I247" i="4"/>
  <c r="L247" i="4" s="1"/>
  <c r="I211" i="4"/>
  <c r="I177" i="4"/>
  <c r="I153" i="4"/>
  <c r="L153" i="4" s="1"/>
  <c r="I146" i="4"/>
  <c r="I120" i="4"/>
  <c r="I212" i="4"/>
  <c r="I130" i="4"/>
  <c r="I137" i="4"/>
  <c r="L137" i="4" s="1"/>
  <c r="H24" i="4"/>
  <c r="K24" i="4" s="1"/>
  <c r="G31" i="4"/>
  <c r="K31" i="4" s="1"/>
  <c r="H33" i="4"/>
  <c r="K33" i="4" s="1"/>
  <c r="H40" i="4"/>
  <c r="L40" i="4" s="1"/>
  <c r="I53" i="4"/>
  <c r="L53" i="4" s="1"/>
  <c r="G54" i="4"/>
  <c r="K54" i="4" s="1"/>
  <c r="H58" i="4"/>
  <c r="K58" i="4" s="1"/>
  <c r="H59" i="4"/>
  <c r="K59" i="4" s="1"/>
  <c r="I68" i="4"/>
  <c r="L68" i="4" s="1"/>
  <c r="H74" i="4"/>
  <c r="K74" i="4" s="1"/>
  <c r="J74" i="4"/>
  <c r="M74" i="4" s="1"/>
  <c r="G75" i="4"/>
  <c r="I76" i="4"/>
  <c r="H83" i="4"/>
  <c r="K83" i="4" s="1"/>
  <c r="J84" i="4"/>
  <c r="M84" i="4" s="1"/>
  <c r="M85" i="4"/>
  <c r="H88" i="4"/>
  <c r="K88" i="4" s="1"/>
  <c r="H91" i="4"/>
  <c r="G92" i="4"/>
  <c r="H93" i="4"/>
  <c r="K93" i="4" s="1"/>
  <c r="J94" i="4"/>
  <c r="G97" i="4"/>
  <c r="K97" i="4" s="1"/>
  <c r="H100" i="4"/>
  <c r="K100" i="4" s="1"/>
  <c r="H111" i="4"/>
  <c r="K111" i="4" s="1"/>
  <c r="H113" i="4"/>
  <c r="G117" i="4"/>
  <c r="H117" i="4"/>
  <c r="K117" i="4" s="1"/>
  <c r="I117" i="4"/>
  <c r="L117" i="4" s="1"/>
  <c r="I118" i="4"/>
  <c r="L118" i="4" s="1"/>
  <c r="M119" i="4"/>
  <c r="I124" i="4"/>
  <c r="M124" i="4" s="1"/>
  <c r="G125" i="4"/>
  <c r="K125" i="4" s="1"/>
  <c r="J131" i="4"/>
  <c r="I131" i="4"/>
  <c r="H131" i="4"/>
  <c r="K131" i="4" s="1"/>
  <c r="G131" i="4"/>
  <c r="G144" i="4"/>
  <c r="H147" i="4"/>
  <c r="K147" i="4" s="1"/>
  <c r="G147" i="4"/>
  <c r="J147" i="4"/>
  <c r="I147" i="4"/>
  <c r="L147" i="4" s="1"/>
  <c r="H150" i="4"/>
  <c r="K150" i="4" s="1"/>
  <c r="M176" i="4"/>
  <c r="J189" i="4"/>
  <c r="M189" i="4" s="1"/>
  <c r="H189" i="4"/>
  <c r="G189" i="4"/>
  <c r="I189" i="4"/>
  <c r="M137" i="4"/>
  <c r="I24" i="4"/>
  <c r="L24" i="4" s="1"/>
  <c r="J33" i="4"/>
  <c r="M33" i="4" s="1"/>
  <c r="H48" i="4"/>
  <c r="K48" i="4" s="1"/>
  <c r="I57" i="4"/>
  <c r="L57" i="4" s="1"/>
  <c r="H60" i="4"/>
  <c r="K60" i="4" s="1"/>
  <c r="I61" i="4"/>
  <c r="L61" i="4" s="1"/>
  <c r="J61" i="4"/>
  <c r="M61" i="4" s="1"/>
  <c r="I63" i="4"/>
  <c r="I65" i="4"/>
  <c r="L65" i="4" s="1"/>
  <c r="I70" i="4"/>
  <c r="I73" i="4"/>
  <c r="I83" i="4"/>
  <c r="L83" i="4" s="1"/>
  <c r="G85" i="4"/>
  <c r="I87" i="4"/>
  <c r="L87" i="4" s="1"/>
  <c r="H90" i="4"/>
  <c r="K90" i="4" s="1"/>
  <c r="J90" i="4"/>
  <c r="M90" i="4" s="1"/>
  <c r="G91" i="4"/>
  <c r="I92" i="4"/>
  <c r="L92" i="4" s="1"/>
  <c r="I101" i="4"/>
  <c r="L101" i="4" s="1"/>
  <c r="M102" i="4"/>
  <c r="K107" i="4"/>
  <c r="K108" i="4"/>
  <c r="J110" i="4"/>
  <c r="H110" i="4"/>
  <c r="K110" i="4" s="1"/>
  <c r="G110" i="4"/>
  <c r="H115" i="4"/>
  <c r="K115" i="4" s="1"/>
  <c r="J117" i="4"/>
  <c r="M117" i="4" s="1"/>
  <c r="H129" i="4"/>
  <c r="K129" i="4" s="1"/>
  <c r="I129" i="4"/>
  <c r="G129" i="4"/>
  <c r="I135" i="4"/>
  <c r="G141" i="4"/>
  <c r="H145" i="4"/>
  <c r="I145" i="4"/>
  <c r="L145" i="4" s="1"/>
  <c r="G145" i="4"/>
  <c r="J145" i="4"/>
  <c r="I170" i="4"/>
  <c r="I62" i="4"/>
  <c r="L62" i="4" s="1"/>
  <c r="I67" i="4"/>
  <c r="L67" i="4" s="1"/>
  <c r="I79" i="4"/>
  <c r="I80" i="4"/>
  <c r="M82" i="4"/>
  <c r="I85" i="4"/>
  <c r="M86" i="4"/>
  <c r="I89" i="4"/>
  <c r="M92" i="4"/>
  <c r="I99" i="4"/>
  <c r="L99" i="4" s="1"/>
  <c r="G102" i="4"/>
  <c r="G107" i="4"/>
  <c r="I110" i="4"/>
  <c r="G115" i="4"/>
  <c r="G124" i="4"/>
  <c r="K127" i="4"/>
  <c r="M129" i="4"/>
  <c r="J151" i="4"/>
  <c r="M151" i="4" s="1"/>
  <c r="G151" i="4"/>
  <c r="H151" i="4"/>
  <c r="I151" i="4"/>
  <c r="H162" i="4"/>
  <c r="M201" i="4"/>
  <c r="G113" i="4"/>
  <c r="G121" i="4"/>
  <c r="K121" i="4" s="1"/>
  <c r="I125" i="4"/>
  <c r="H126" i="4"/>
  <c r="K126" i="4" s="1"/>
  <c r="I136" i="4"/>
  <c r="J140" i="4"/>
  <c r="H143" i="4"/>
  <c r="K143" i="4" s="1"/>
  <c r="J155" i="4"/>
  <c r="M155" i="4" s="1"/>
  <c r="H160" i="4"/>
  <c r="K160" i="4" s="1"/>
  <c r="G162" i="4"/>
  <c r="J191" i="4"/>
  <c r="M191" i="4" s="1"/>
  <c r="H271" i="4"/>
  <c r="I81" i="4"/>
  <c r="L81" i="4" s="1"/>
  <c r="H86" i="4"/>
  <c r="K86" i="4" s="1"/>
  <c r="I97" i="4"/>
  <c r="L97" i="4" s="1"/>
  <c r="G100" i="4"/>
  <c r="H102" i="4"/>
  <c r="J114" i="4"/>
  <c r="M114" i="4" s="1"/>
  <c r="J136" i="4"/>
  <c r="M136" i="4" s="1"/>
  <c r="J144" i="4"/>
  <c r="I160" i="4"/>
  <c r="H169" i="4"/>
  <c r="G169" i="4"/>
  <c r="I169" i="4"/>
  <c r="L169" i="4" s="1"/>
  <c r="I201" i="4"/>
  <c r="G203" i="4"/>
  <c r="J208" i="4"/>
  <c r="H208" i="4"/>
  <c r="I208" i="4"/>
  <c r="L208" i="4" s="1"/>
  <c r="G208" i="4"/>
  <c r="H203" i="4"/>
  <c r="K203" i="4" s="1"/>
  <c r="G80" i="4"/>
  <c r="K80" i="4" s="1"/>
  <c r="G82" i="4"/>
  <c r="K82" i="4" s="1"/>
  <c r="G96" i="4"/>
  <c r="K96" i="4" s="1"/>
  <c r="G98" i="4"/>
  <c r="K98" i="4" s="1"/>
  <c r="I100" i="4"/>
  <c r="J113" i="4"/>
  <c r="M113" i="4" s="1"/>
  <c r="H114" i="4"/>
  <c r="K114" i="4" s="1"/>
  <c r="I115" i="4"/>
  <c r="J127" i="4"/>
  <c r="I132" i="4"/>
  <c r="J132" i="4"/>
  <c r="M132" i="4" s="1"/>
  <c r="H132" i="4"/>
  <c r="G132" i="4"/>
  <c r="J154" i="4"/>
  <c r="M154" i="4" s="1"/>
  <c r="G177" i="4"/>
  <c r="H181" i="4"/>
  <c r="K181" i="4" s="1"/>
  <c r="H183" i="4"/>
  <c r="I190" i="4"/>
  <c r="L190" i="4" s="1"/>
  <c r="J153" i="4"/>
  <c r="I159" i="4"/>
  <c r="H161" i="4"/>
  <c r="K161" i="4" s="1"/>
  <c r="I161" i="4"/>
  <c r="L161" i="4" s="1"/>
  <c r="G161" i="4"/>
  <c r="J161" i="4"/>
  <c r="I166" i="4"/>
  <c r="L166" i="4" s="1"/>
  <c r="G168" i="4"/>
  <c r="J171" i="4"/>
  <c r="M171" i="4" s="1"/>
  <c r="H185" i="4"/>
  <c r="G185" i="4"/>
  <c r="J185" i="4"/>
  <c r="M185" i="4" s="1"/>
  <c r="I185" i="4"/>
  <c r="J223" i="4"/>
  <c r="I111" i="4"/>
  <c r="L111" i="4" s="1"/>
  <c r="J126" i="4"/>
  <c r="I126" i="4"/>
  <c r="L126" i="4" s="1"/>
  <c r="H130" i="4"/>
  <c r="K130" i="4" s="1"/>
  <c r="J130" i="4"/>
  <c r="M130" i="4" s="1"/>
  <c r="H148" i="4"/>
  <c r="K148" i="4" s="1"/>
  <c r="G152" i="4"/>
  <c r="H163" i="4"/>
  <c r="J166" i="4"/>
  <c r="H168" i="4"/>
  <c r="K168" i="4" s="1"/>
  <c r="G170" i="4"/>
  <c r="H188" i="4"/>
  <c r="K188" i="4" s="1"/>
  <c r="H220" i="4"/>
  <c r="J286" i="4"/>
  <c r="J285" i="4"/>
  <c r="J287" i="4"/>
  <c r="J277" i="4"/>
  <c r="J245" i="4"/>
  <c r="J242" i="4"/>
  <c r="J227" i="4"/>
  <c r="J216" i="4"/>
  <c r="M216" i="4" s="1"/>
  <c r="J235" i="4"/>
  <c r="J217" i="4"/>
  <c r="J219" i="4"/>
  <c r="J193" i="4"/>
  <c r="J192" i="4"/>
  <c r="M192" i="4" s="1"/>
  <c r="J203" i="4"/>
  <c r="J200" i="4"/>
  <c r="M200" i="4" s="1"/>
  <c r="J184" i="4"/>
  <c r="M184" i="4" s="1"/>
  <c r="J160" i="4"/>
  <c r="J168" i="4"/>
  <c r="J159" i="4"/>
  <c r="J141" i="4"/>
  <c r="J170" i="4"/>
  <c r="M170" i="4" s="1"/>
  <c r="J162" i="4"/>
  <c r="M162" i="4" s="1"/>
  <c r="I56" i="4"/>
  <c r="L56" i="4" s="1"/>
  <c r="H69" i="4"/>
  <c r="K69" i="4" s="1"/>
  <c r="H85" i="4"/>
  <c r="H101" i="4"/>
  <c r="I108" i="4"/>
  <c r="J115" i="4"/>
  <c r="J121" i="4"/>
  <c r="M121" i="4" s="1"/>
  <c r="I123" i="4"/>
  <c r="H123" i="4"/>
  <c r="G123" i="4"/>
  <c r="J133" i="4"/>
  <c r="G136" i="4"/>
  <c r="H141" i="4"/>
  <c r="K141" i="4" s="1"/>
  <c r="J143" i="4"/>
  <c r="I143" i="4"/>
  <c r="L143" i="4" s="1"/>
  <c r="G143" i="4"/>
  <c r="J163" i="4"/>
  <c r="G165" i="4"/>
  <c r="J167" i="4"/>
  <c r="G167" i="4"/>
  <c r="I167" i="4"/>
  <c r="H179" i="4"/>
  <c r="K179" i="4" s="1"/>
  <c r="I186" i="4"/>
  <c r="L186" i="4" s="1"/>
  <c r="H216" i="4"/>
  <c r="K216" i="4" s="1"/>
  <c r="I220" i="4"/>
  <c r="J152" i="4"/>
  <c r="G158" i="4"/>
  <c r="I158" i="4"/>
  <c r="M158" i="4" s="1"/>
  <c r="H158" i="4"/>
  <c r="K158" i="4" s="1"/>
  <c r="H159" i="4"/>
  <c r="K159" i="4" s="1"/>
  <c r="I165" i="4"/>
  <c r="H165" i="4"/>
  <c r="K165" i="4" s="1"/>
  <c r="H166" i="4"/>
  <c r="J175" i="4"/>
  <c r="M175" i="4" s="1"/>
  <c r="G175" i="4"/>
  <c r="H178" i="4"/>
  <c r="G178" i="4"/>
  <c r="J181" i="4"/>
  <c r="M181" i="4" s="1"/>
  <c r="I195" i="4"/>
  <c r="L195" i="4" s="1"/>
  <c r="H195" i="4"/>
  <c r="H210" i="4"/>
  <c r="I210" i="4"/>
  <c r="L210" i="4" s="1"/>
  <c r="J210" i="4"/>
  <c r="M210" i="4" s="1"/>
  <c r="G210" i="4"/>
  <c r="G213" i="4"/>
  <c r="H218" i="4"/>
  <c r="J218" i="4"/>
  <c r="I218" i="4"/>
  <c r="L218" i="4" s="1"/>
  <c r="G218" i="4"/>
  <c r="I187" i="4"/>
  <c r="L187" i="4" s="1"/>
  <c r="J187" i="4"/>
  <c r="H187" i="4"/>
  <c r="G188" i="4"/>
  <c r="G193" i="4"/>
  <c r="G195" i="4"/>
  <c r="G197" i="4"/>
  <c r="H198" i="4"/>
  <c r="K198" i="4" s="1"/>
  <c r="J229" i="4"/>
  <c r="M229" i="4" s="1"/>
  <c r="G231" i="4"/>
  <c r="G133" i="4"/>
  <c r="G134" i="4"/>
  <c r="I154" i="4"/>
  <c r="L154" i="4" s="1"/>
  <c r="I164" i="4"/>
  <c r="L164" i="4" s="1"/>
  <c r="J164" i="4"/>
  <c r="M164" i="4" s="1"/>
  <c r="J165" i="4"/>
  <c r="M165" i="4" s="1"/>
  <c r="G174" i="4"/>
  <c r="J174" i="4"/>
  <c r="H175" i="4"/>
  <c r="K175" i="4" s="1"/>
  <c r="I178" i="4"/>
  <c r="L178" i="4" s="1"/>
  <c r="H184" i="4"/>
  <c r="K184" i="4" s="1"/>
  <c r="G187" i="4"/>
  <c r="J195" i="4"/>
  <c r="H197" i="4"/>
  <c r="G202" i="4"/>
  <c r="G204" i="4"/>
  <c r="J205" i="4"/>
  <c r="M205" i="4" s="1"/>
  <c r="H219" i="4"/>
  <c r="K219" i="4" s="1"/>
  <c r="H124" i="4"/>
  <c r="K124" i="4" s="1"/>
  <c r="H133" i="4"/>
  <c r="K133" i="4" s="1"/>
  <c r="J135" i="4"/>
  <c r="M135" i="4" s="1"/>
  <c r="G135" i="4"/>
  <c r="G146" i="4"/>
  <c r="I163" i="4"/>
  <c r="L163" i="4" s="1"/>
  <c r="G164" i="4"/>
  <c r="H174" i="4"/>
  <c r="K174" i="4" s="1"/>
  <c r="I175" i="4"/>
  <c r="I176" i="4"/>
  <c r="J178" i="4"/>
  <c r="I184" i="4"/>
  <c r="I200" i="4"/>
  <c r="L200" i="4" s="1"/>
  <c r="I202" i="4"/>
  <c r="L202" i="4" s="1"/>
  <c r="G206" i="4"/>
  <c r="J206" i="4"/>
  <c r="M206" i="4" s="1"/>
  <c r="I206" i="4"/>
  <c r="H206" i="4"/>
  <c r="G209" i="4"/>
  <c r="H224" i="4"/>
  <c r="K224" i="4" s="1"/>
  <c r="I133" i="4"/>
  <c r="L133" i="4" s="1"/>
  <c r="H134" i="4"/>
  <c r="K134" i="4" s="1"/>
  <c r="I144" i="4"/>
  <c r="H153" i="4"/>
  <c r="K153" i="4" s="1"/>
  <c r="G153" i="4"/>
  <c r="G154" i="4"/>
  <c r="H155" i="4"/>
  <c r="K155" i="4" s="1"/>
  <c r="G163" i="4"/>
  <c r="H164" i="4"/>
  <c r="I171" i="4"/>
  <c r="L171" i="4" s="1"/>
  <c r="H171" i="4"/>
  <c r="J173" i="4"/>
  <c r="M173" i="4" s="1"/>
  <c r="G173" i="4"/>
  <c r="I174" i="4"/>
  <c r="L174" i="4" s="1"/>
  <c r="J177" i="4"/>
  <c r="G182" i="4"/>
  <c r="H182" i="4"/>
  <c r="K182" i="4" s="1"/>
  <c r="J186" i="4"/>
  <c r="G186" i="4"/>
  <c r="G191" i="4"/>
  <c r="I192" i="4"/>
  <c r="L192" i="4" s="1"/>
  <c r="I196" i="4"/>
  <c r="L196" i="4" s="1"/>
  <c r="J196" i="4"/>
  <c r="M196" i="4" s="1"/>
  <c r="H196" i="4"/>
  <c r="G196" i="4"/>
  <c r="J214" i="4"/>
  <c r="M214" i="4" s="1"/>
  <c r="I224" i="4"/>
  <c r="G230" i="4"/>
  <c r="H173" i="4"/>
  <c r="I182" i="4"/>
  <c r="H186" i="4"/>
  <c r="K186" i="4" s="1"/>
  <c r="H194" i="4"/>
  <c r="G194" i="4"/>
  <c r="J194" i="4"/>
  <c r="M194" i="4" s="1"/>
  <c r="I194" i="4"/>
  <c r="G207" i="4"/>
  <c r="J207" i="4"/>
  <c r="M207" i="4" s="1"/>
  <c r="I207" i="4"/>
  <c r="H207" i="4"/>
  <c r="K207" i="4" s="1"/>
  <c r="G254" i="4"/>
  <c r="J188" i="4"/>
  <c r="M188" i="4" s="1"/>
  <c r="J202" i="4"/>
  <c r="M202" i="4" s="1"/>
  <c r="G205" i="4"/>
  <c r="G217" i="4"/>
  <c r="J220" i="4"/>
  <c r="M220" i="4" s="1"/>
  <c r="G226" i="4"/>
  <c r="J228" i="4"/>
  <c r="H231" i="4"/>
  <c r="K231" i="4" s="1"/>
  <c r="H233" i="4"/>
  <c r="K233" i="4" s="1"/>
  <c r="J243" i="4"/>
  <c r="M243" i="4" s="1"/>
  <c r="H248" i="4"/>
  <c r="G150" i="4"/>
  <c r="I152" i="4"/>
  <c r="J183" i="4"/>
  <c r="G183" i="4"/>
  <c r="G198" i="4"/>
  <c r="J198" i="4"/>
  <c r="M198" i="4" s="1"/>
  <c r="J204" i="4"/>
  <c r="M204" i="4" s="1"/>
  <c r="H209" i="4"/>
  <c r="K209" i="4" s="1"/>
  <c r="G211" i="4"/>
  <c r="I213" i="4"/>
  <c r="G215" i="4"/>
  <c r="H215" i="4"/>
  <c r="K215" i="4" s="1"/>
  <c r="J215" i="4"/>
  <c r="I215" i="4"/>
  <c r="L215" i="4" s="1"/>
  <c r="H226" i="4"/>
  <c r="K226" i="4" s="1"/>
  <c r="J231" i="4"/>
  <c r="H245" i="4"/>
  <c r="J199" i="4"/>
  <c r="G199" i="4"/>
  <c r="I209" i="4"/>
  <c r="L209" i="4" s="1"/>
  <c r="G214" i="4"/>
  <c r="I216" i="4"/>
  <c r="L216" i="4" s="1"/>
  <c r="I217" i="4"/>
  <c r="L217" i="4" s="1"/>
  <c r="J222" i="4"/>
  <c r="G225" i="4"/>
  <c r="J225" i="4"/>
  <c r="M225" i="4" s="1"/>
  <c r="H225" i="4"/>
  <c r="K225" i="4" s="1"/>
  <c r="I230" i="4"/>
  <c r="L230" i="4" s="1"/>
  <c r="G237" i="4"/>
  <c r="J258" i="4"/>
  <c r="H199" i="4"/>
  <c r="H214" i="4"/>
  <c r="I221" i="4"/>
  <c r="J221" i="4"/>
  <c r="M221" i="4" s="1"/>
  <c r="H221" i="4"/>
  <c r="G221" i="4"/>
  <c r="G244" i="4"/>
  <c r="G261" i="4"/>
  <c r="I155" i="4"/>
  <c r="G166" i="4"/>
  <c r="I168" i="4"/>
  <c r="L168" i="4" s="1"/>
  <c r="I179" i="4"/>
  <c r="I183" i="4"/>
  <c r="L183" i="4" s="1"/>
  <c r="J190" i="4"/>
  <c r="M190" i="4" s="1"/>
  <c r="H191" i="4"/>
  <c r="J197" i="4"/>
  <c r="I198" i="4"/>
  <c r="I199" i="4"/>
  <c r="L199" i="4" s="1"/>
  <c r="G200" i="4"/>
  <c r="I203" i="4"/>
  <c r="L203" i="4" s="1"/>
  <c r="J211" i="4"/>
  <c r="M211" i="4" s="1"/>
  <c r="J213" i="4"/>
  <c r="M213" i="4" s="1"/>
  <c r="I214" i="4"/>
  <c r="L214" i="4" s="1"/>
  <c r="I225" i="4"/>
  <c r="H229" i="4"/>
  <c r="G232" i="4"/>
  <c r="J234" i="4"/>
  <c r="I234" i="4"/>
  <c r="L234" i="4" s="1"/>
  <c r="H234" i="4"/>
  <c r="K234" i="4" s="1"/>
  <c r="G234" i="4"/>
  <c r="I119" i="4"/>
  <c r="L119" i="4" s="1"/>
  <c r="H137" i="4"/>
  <c r="G137" i="4"/>
  <c r="J146" i="4"/>
  <c r="M146" i="4" s="1"/>
  <c r="I148" i="4"/>
  <c r="L148" i="4" s="1"/>
  <c r="J148" i="4"/>
  <c r="M148" i="4" s="1"/>
  <c r="J150" i="4"/>
  <c r="M150" i="4" s="1"/>
  <c r="G155" i="4"/>
  <c r="J172" i="4"/>
  <c r="M172" i="4" s="1"/>
  <c r="H177" i="4"/>
  <c r="K177" i="4" s="1"/>
  <c r="J179" i="4"/>
  <c r="M179" i="4" s="1"/>
  <c r="G184" i="4"/>
  <c r="I191" i="4"/>
  <c r="H193" i="4"/>
  <c r="H201" i="4"/>
  <c r="G201" i="4"/>
  <c r="G220" i="4"/>
  <c r="G224" i="4"/>
  <c r="J232" i="4"/>
  <c r="J239" i="4"/>
  <c r="M239" i="4" s="1"/>
  <c r="I250" i="4"/>
  <c r="J230" i="4"/>
  <c r="J236" i="4"/>
  <c r="I236" i="4"/>
  <c r="L236" i="4" s="1"/>
  <c r="G236" i="4"/>
  <c r="I239" i="4"/>
  <c r="J250" i="4"/>
  <c r="M250" i="4" s="1"/>
  <c r="I255" i="4"/>
  <c r="I256" i="4"/>
  <c r="H261" i="4"/>
  <c r="K261" i="4" s="1"/>
  <c r="J289" i="4"/>
  <c r="I289" i="4"/>
  <c r="L289" i="4" s="1"/>
  <c r="H289" i="4"/>
  <c r="K289" i="4" s="1"/>
  <c r="G289" i="4"/>
  <c r="G235" i="4"/>
  <c r="H236" i="4"/>
  <c r="K236" i="4" s="1"/>
  <c r="I241" i="4"/>
  <c r="G241" i="4"/>
  <c r="H241" i="4"/>
  <c r="K241" i="4" s="1"/>
  <c r="H243" i="4"/>
  <c r="I248" i="4"/>
  <c r="H281" i="4"/>
  <c r="J284" i="4"/>
  <c r="J233" i="4"/>
  <c r="J237" i="4"/>
  <c r="M237" i="4" s="1"/>
  <c r="J241" i="4"/>
  <c r="M241" i="4" s="1"/>
  <c r="I223" i="4"/>
  <c r="H223" i="4"/>
  <c r="G227" i="4"/>
  <c r="I235" i="4"/>
  <c r="L235" i="4" s="1"/>
  <c r="G247" i="4"/>
  <c r="I249" i="4"/>
  <c r="L249" i="4" s="1"/>
  <c r="J249" i="4"/>
  <c r="G249" i="4"/>
  <c r="I251" i="4"/>
  <c r="H257" i="4"/>
  <c r="G265" i="4"/>
  <c r="I276" i="4"/>
  <c r="L276" i="4" s="1"/>
  <c r="J212" i="4"/>
  <c r="M212" i="4" s="1"/>
  <c r="H222" i="4"/>
  <c r="H228" i="4"/>
  <c r="K228" i="4" s="1"/>
  <c r="I228" i="4"/>
  <c r="L228" i="4" s="1"/>
  <c r="I242" i="4"/>
  <c r="L242" i="4" s="1"/>
  <c r="H242" i="4"/>
  <c r="H247" i="4"/>
  <c r="H249" i="4"/>
  <c r="K249" i="4" s="1"/>
  <c r="J257" i="4"/>
  <c r="I260" i="4"/>
  <c r="L260" i="4" s="1"/>
  <c r="I271" i="4"/>
  <c r="L271" i="4" s="1"/>
  <c r="J274" i="4"/>
  <c r="M274" i="4" s="1"/>
  <c r="G212" i="4"/>
  <c r="G216" i="4"/>
  <c r="G219" i="4"/>
  <c r="I222" i="4"/>
  <c r="L222" i="4" s="1"/>
  <c r="G223" i="4"/>
  <c r="I227" i="4"/>
  <c r="L227" i="4" s="1"/>
  <c r="G228" i="4"/>
  <c r="G229" i="4"/>
  <c r="H230" i="4"/>
  <c r="K230" i="4" s="1"/>
  <c r="I231" i="4"/>
  <c r="I232" i="4"/>
  <c r="H232" i="4"/>
  <c r="K232" i="4" s="1"/>
  <c r="G240" i="4"/>
  <c r="G242" i="4"/>
  <c r="G258" i="4"/>
  <c r="H258" i="4"/>
  <c r="K258" i="4" s="1"/>
  <c r="I258" i="4"/>
  <c r="L258" i="4" s="1"/>
  <c r="J255" i="4"/>
  <c r="M255" i="4" s="1"/>
  <c r="G262" i="4"/>
  <c r="I265" i="4"/>
  <c r="L265" i="4" s="1"/>
  <c r="J265" i="4"/>
  <c r="H265" i="4"/>
  <c r="I272" i="4"/>
  <c r="I283" i="4"/>
  <c r="I269" i="4"/>
  <c r="L269" i="4" s="1"/>
  <c r="J224" i="4"/>
  <c r="M224" i="4" s="1"/>
  <c r="J226" i="4"/>
  <c r="M226" i="4" s="1"/>
  <c r="J240" i="4"/>
  <c r="M240" i="4" s="1"/>
  <c r="J246" i="4"/>
  <c r="M246" i="4" s="1"/>
  <c r="G253" i="4"/>
  <c r="H256" i="4"/>
  <c r="K256" i="4" s="1"/>
  <c r="J261" i="4"/>
  <c r="M261" i="4" s="1"/>
  <c r="J263" i="4"/>
  <c r="M263" i="4" s="1"/>
  <c r="J266" i="4"/>
  <c r="M266" i="4" s="1"/>
  <c r="J273" i="4"/>
  <c r="H240" i="4"/>
  <c r="J244" i="4"/>
  <c r="J251" i="4"/>
  <c r="M251" i="4" s="1"/>
  <c r="I253" i="4"/>
  <c r="L253" i="4" s="1"/>
  <c r="G259" i="4"/>
  <c r="I259" i="4"/>
  <c r="L259" i="4" s="1"/>
  <c r="H259" i="4"/>
  <c r="J259" i="4"/>
  <c r="I264" i="4"/>
  <c r="H270" i="4"/>
  <c r="J270" i="4"/>
  <c r="I270" i="4"/>
  <c r="L270" i="4" s="1"/>
  <c r="G270" i="4"/>
  <c r="G272" i="4"/>
  <c r="I237" i="4"/>
  <c r="I240" i="4"/>
  <c r="J252" i="4"/>
  <c r="I252" i="4"/>
  <c r="H252" i="4"/>
  <c r="G252" i="4"/>
  <c r="H255" i="4"/>
  <c r="H272" i="4"/>
  <c r="K272" i="4" s="1"/>
  <c r="G243" i="4"/>
  <c r="I243" i="4"/>
  <c r="L243" i="4" s="1"/>
  <c r="G251" i="4"/>
  <c r="H251" i="4"/>
  <c r="K251" i="4" s="1"/>
  <c r="H254" i="4"/>
  <c r="K254" i="4" s="1"/>
  <c r="J254" i="4"/>
  <c r="M254" i="4" s="1"/>
  <c r="I254" i="4"/>
  <c r="I266" i="4"/>
  <c r="L266" i="4" s="1"/>
  <c r="H266" i="4"/>
  <c r="G266" i="4"/>
  <c r="I267" i="4"/>
  <c r="L267" i="4" s="1"/>
  <c r="J269" i="4"/>
  <c r="M269" i="4" s="1"/>
  <c r="H274" i="4"/>
  <c r="K274" i="4" s="1"/>
  <c r="J281" i="4"/>
  <c r="J283" i="4"/>
  <c r="G286" i="4"/>
  <c r="G239" i="4"/>
  <c r="J247" i="4"/>
  <c r="M247" i="4" s="1"/>
  <c r="H250" i="4"/>
  <c r="G250" i="4"/>
  <c r="G255" i="4"/>
  <c r="G256" i="4"/>
  <c r="I257" i="4"/>
  <c r="L257" i="4" s="1"/>
  <c r="G257" i="4"/>
  <c r="J267" i="4"/>
  <c r="I273" i="4"/>
  <c r="H273" i="4"/>
  <c r="K273" i="4" s="1"/>
  <c r="G273" i="4"/>
  <c r="I274" i="4"/>
  <c r="J279" i="4"/>
  <c r="M279" i="4" s="1"/>
  <c r="J282" i="4"/>
  <c r="M282" i="4" s="1"/>
  <c r="I282" i="4"/>
  <c r="L282" i="4" s="1"/>
  <c r="H282" i="4"/>
  <c r="G282" i="4"/>
  <c r="J276" i="4"/>
  <c r="G279" i="4"/>
  <c r="J253" i="4"/>
  <c r="M253" i="4" s="1"/>
  <c r="G263" i="4"/>
  <c r="J268" i="4"/>
  <c r="M268" i="4" s="1"/>
  <c r="I268" i="4"/>
  <c r="L268" i="4" s="1"/>
  <c r="H268" i="4"/>
  <c r="G277" i="4"/>
  <c r="H279" i="4"/>
  <c r="G284" i="4"/>
  <c r="H287" i="4"/>
  <c r="J290" i="4"/>
  <c r="M290" i="4" s="1"/>
  <c r="J262" i="4"/>
  <c r="M262" i="4" s="1"/>
  <c r="J271" i="4"/>
  <c r="G275" i="4"/>
  <c r="J275" i="4"/>
  <c r="I275" i="4"/>
  <c r="H275" i="4"/>
  <c r="K275" i="4" s="1"/>
  <c r="H277" i="4"/>
  <c r="K277" i="4" s="1"/>
  <c r="I281" i="4"/>
  <c r="L281" i="4" s="1"/>
  <c r="H238" i="4"/>
  <c r="K238" i="4" s="1"/>
  <c r="J238" i="4"/>
  <c r="J260" i="4"/>
  <c r="G268" i="4"/>
  <c r="G274" i="4"/>
  <c r="J278" i="4"/>
  <c r="M278" i="4" s="1"/>
  <c r="G281" i="4"/>
  <c r="H286" i="4"/>
  <c r="K286" i="4" s="1"/>
  <c r="I285" i="4"/>
  <c r="H290" i="4"/>
  <c r="J256" i="4"/>
  <c r="J272" i="4"/>
  <c r="M272" i="4" s="1"/>
  <c r="H284" i="4"/>
  <c r="K284" i="4" s="1"/>
  <c r="I286" i="4"/>
  <c r="I245" i="4"/>
  <c r="L245" i="4" s="1"/>
  <c r="G248" i="4"/>
  <c r="I261" i="4"/>
  <c r="G264" i="4"/>
  <c r="I277" i="4"/>
  <c r="G280" i="4"/>
  <c r="I284" i="4"/>
  <c r="L284" i="4" s="1"/>
  <c r="G287" i="4"/>
  <c r="G288" i="4"/>
  <c r="I291" i="4"/>
  <c r="H291" i="4"/>
  <c r="K291" i="4" s="1"/>
  <c r="G291" i="4"/>
  <c r="G271" i="4"/>
  <c r="I287" i="4"/>
  <c r="L287" i="4" s="1"/>
  <c r="I288" i="4"/>
  <c r="L288" i="4" s="1"/>
  <c r="J291" i="4"/>
  <c r="M291" i="4" s="1"/>
  <c r="J288" i="4"/>
  <c r="J248" i="4"/>
  <c r="M248" i="4" s="1"/>
  <c r="J264" i="4"/>
  <c r="M264" i="4" s="1"/>
  <c r="H267" i="4"/>
  <c r="K267" i="4" s="1"/>
  <c r="J280" i="4"/>
  <c r="M280" i="4" s="1"/>
  <c r="H283" i="4"/>
  <c r="K283" i="4" s="1"/>
  <c r="G290" i="4"/>
  <c r="I290" i="4"/>
  <c r="L290" i="4" s="1"/>
  <c r="M17" i="3"/>
  <c r="K15" i="3"/>
  <c r="L15" i="3"/>
  <c r="M20" i="3"/>
  <c r="H127" i="3"/>
  <c r="H129" i="3"/>
  <c r="J136" i="3"/>
  <c r="H141" i="3"/>
  <c r="L23" i="3"/>
  <c r="G37" i="3"/>
  <c r="J37" i="3"/>
  <c r="M37" i="3" s="1"/>
  <c r="I37" i="3"/>
  <c r="M41" i="3"/>
  <c r="G68" i="3"/>
  <c r="H158" i="3"/>
  <c r="I44" i="3"/>
  <c r="H44" i="3"/>
  <c r="K69" i="3"/>
  <c r="J44" i="3"/>
  <c r="H19" i="3"/>
  <c r="K19" i="3" s="1"/>
  <c r="G43" i="3"/>
  <c r="K43" i="3" s="1"/>
  <c r="J49" i="3"/>
  <c r="L76" i="3"/>
  <c r="M80" i="3"/>
  <c r="J23" i="3"/>
  <c r="M23" i="3" s="1"/>
  <c r="I28" i="3"/>
  <c r="H32" i="3"/>
  <c r="G32" i="3"/>
  <c r="H34" i="3"/>
  <c r="H36" i="3"/>
  <c r="L36" i="3" s="1"/>
  <c r="J39" i="3"/>
  <c r="M39" i="3" s="1"/>
  <c r="I48" i="3"/>
  <c r="G48" i="3"/>
  <c r="G53" i="3"/>
  <c r="K53" i="3" s="1"/>
  <c r="I61" i="3"/>
  <c r="L61" i="3" s="1"/>
  <c r="G61" i="3"/>
  <c r="K61" i="3" s="1"/>
  <c r="J76" i="3"/>
  <c r="M76" i="3" s="1"/>
  <c r="J81" i="3"/>
  <c r="I81" i="3"/>
  <c r="H81" i="3"/>
  <c r="K81" i="3" s="1"/>
  <c r="J92" i="3"/>
  <c r="H94" i="3"/>
  <c r="G94" i="3"/>
  <c r="I94" i="3"/>
  <c r="H97" i="3"/>
  <c r="K97" i="3" s="1"/>
  <c r="J107" i="3"/>
  <c r="M107" i="3" s="1"/>
  <c r="J113" i="3"/>
  <c r="M113" i="3" s="1"/>
  <c r="J122" i="3"/>
  <c r="H122" i="3"/>
  <c r="G122" i="3"/>
  <c r="H125" i="3"/>
  <c r="G133" i="3"/>
  <c r="H133" i="3"/>
  <c r="J133" i="3"/>
  <c r="I133" i="3"/>
  <c r="L133" i="3" s="1"/>
  <c r="I56" i="3"/>
  <c r="M47" i="3"/>
  <c r="J284" i="3"/>
  <c r="J268" i="3"/>
  <c r="J236" i="3"/>
  <c r="J245" i="3"/>
  <c r="J275" i="3"/>
  <c r="J226" i="3"/>
  <c r="J191" i="3"/>
  <c r="J211" i="3"/>
  <c r="J244" i="3"/>
  <c r="J243" i="3"/>
  <c r="J135" i="3"/>
  <c r="J272" i="3"/>
  <c r="J143" i="3"/>
  <c r="M143" i="3" s="1"/>
  <c r="J159" i="3"/>
  <c r="J134" i="3"/>
  <c r="J147" i="3"/>
  <c r="J180" i="3"/>
  <c r="J137" i="3"/>
  <c r="J167" i="3"/>
  <c r="M167" i="3" s="1"/>
  <c r="J119" i="3"/>
  <c r="I27" i="3"/>
  <c r="L27" i="3" s="1"/>
  <c r="J27" i="3"/>
  <c r="G28" i="3"/>
  <c r="H30" i="3"/>
  <c r="H33" i="3"/>
  <c r="H41" i="3"/>
  <c r="K41" i="3" s="1"/>
  <c r="J42" i="3"/>
  <c r="H42" i="3"/>
  <c r="G42" i="3"/>
  <c r="H48" i="3"/>
  <c r="J58" i="3"/>
  <c r="M58" i="3" s="1"/>
  <c r="I70" i="3"/>
  <c r="J70" i="3"/>
  <c r="G70" i="3"/>
  <c r="J83" i="3"/>
  <c r="M83" i="3" s="1"/>
  <c r="H85" i="3"/>
  <c r="K85" i="3" s="1"/>
  <c r="J96" i="3"/>
  <c r="I96" i="3"/>
  <c r="H96" i="3"/>
  <c r="G96" i="3"/>
  <c r="J108" i="3"/>
  <c r="M108" i="3" s="1"/>
  <c r="I117" i="3"/>
  <c r="G117" i="3"/>
  <c r="H117" i="3"/>
  <c r="K117" i="3" s="1"/>
  <c r="J117" i="3"/>
  <c r="H119" i="3"/>
  <c r="I122" i="3"/>
  <c r="J127" i="3"/>
  <c r="J129" i="3"/>
  <c r="L39" i="3"/>
  <c r="G44" i="3"/>
  <c r="J79" i="3"/>
  <c r="G79" i="3"/>
  <c r="K79" i="3" s="1"/>
  <c r="I79" i="3"/>
  <c r="L79" i="3" s="1"/>
  <c r="I86" i="3"/>
  <c r="L86" i="3" s="1"/>
  <c r="J86" i="3"/>
  <c r="G86" i="3"/>
  <c r="K86" i="3" s="1"/>
  <c r="M25" i="3"/>
  <c r="H37" i="3"/>
  <c r="I68" i="3"/>
  <c r="M68" i="3" s="1"/>
  <c r="H68" i="3"/>
  <c r="K68" i="3" s="1"/>
  <c r="G71" i="3"/>
  <c r="H71" i="3"/>
  <c r="J71" i="3"/>
  <c r="G88" i="3"/>
  <c r="J88" i="3"/>
  <c r="I88" i="3"/>
  <c r="H110" i="3"/>
  <c r="G110" i="3"/>
  <c r="J110" i="3"/>
  <c r="J53" i="3"/>
  <c r="I53" i="3"/>
  <c r="L53" i="3" s="1"/>
  <c r="I71" i="3"/>
  <c r="H88" i="3"/>
  <c r="L93" i="3"/>
  <c r="G103" i="3"/>
  <c r="I103" i="3"/>
  <c r="J103" i="3"/>
  <c r="H103" i="3"/>
  <c r="I110" i="3"/>
  <c r="G14" i="3"/>
  <c r="J14" i="3"/>
  <c r="M14" i="3" s="1"/>
  <c r="I16" i="3"/>
  <c r="G16" i="3"/>
  <c r="J22" i="3"/>
  <c r="M22" i="3" s="1"/>
  <c r="H22" i="3"/>
  <c r="K22" i="3" s="1"/>
  <c r="H25" i="3"/>
  <c r="K25" i="3" s="1"/>
  <c r="J26" i="3"/>
  <c r="M26" i="3" s="1"/>
  <c r="H26" i="3"/>
  <c r="K26" i="3" s="1"/>
  <c r="G27" i="3"/>
  <c r="K27" i="3" s="1"/>
  <c r="H28" i="3"/>
  <c r="I32" i="3"/>
  <c r="J34" i="3"/>
  <c r="M34" i="3" s="1"/>
  <c r="J35" i="3"/>
  <c r="I42" i="3"/>
  <c r="J48" i="3"/>
  <c r="J59" i="3"/>
  <c r="M59" i="3" s="1"/>
  <c r="J61" i="3"/>
  <c r="M61" i="3" s="1"/>
  <c r="J65" i="3"/>
  <c r="I65" i="3"/>
  <c r="L65" i="3" s="1"/>
  <c r="G72" i="3"/>
  <c r="J72" i="3"/>
  <c r="I72" i="3"/>
  <c r="J77" i="3"/>
  <c r="I77" i="3"/>
  <c r="G77" i="3"/>
  <c r="I84" i="3"/>
  <c r="M84" i="3" s="1"/>
  <c r="H84" i="3"/>
  <c r="K84" i="3" s="1"/>
  <c r="G87" i="3"/>
  <c r="H87" i="3"/>
  <c r="J87" i="3"/>
  <c r="M87" i="3" s="1"/>
  <c r="J94" i="3"/>
  <c r="J118" i="3"/>
  <c r="H128" i="3"/>
  <c r="G128" i="3"/>
  <c r="I128" i="3"/>
  <c r="L128" i="3" s="1"/>
  <c r="J128" i="3"/>
  <c r="H154" i="3"/>
  <c r="J56" i="3"/>
  <c r="H56" i="3"/>
  <c r="K56" i="3" s="1"/>
  <c r="I49" i="3"/>
  <c r="L49" i="3" s="1"/>
  <c r="G49" i="3"/>
  <c r="K49" i="3" s="1"/>
  <c r="I43" i="3"/>
  <c r="L43" i="3" s="1"/>
  <c r="J43" i="3"/>
  <c r="K116" i="3"/>
  <c r="H291" i="3"/>
  <c r="H284" i="3"/>
  <c r="H260" i="3"/>
  <c r="H244" i="3"/>
  <c r="H272" i="3"/>
  <c r="H238" i="3"/>
  <c r="H197" i="3"/>
  <c r="H191" i="3"/>
  <c r="H245" i="3"/>
  <c r="H205" i="3"/>
  <c r="H183" i="3"/>
  <c r="H149" i="3"/>
  <c r="H150" i="3"/>
  <c r="H179" i="3"/>
  <c r="H215" i="3"/>
  <c r="H165" i="3"/>
  <c r="H217" i="3"/>
  <c r="H90" i="3"/>
  <c r="H113" i="3"/>
  <c r="H78" i="3"/>
  <c r="K78" i="3" s="1"/>
  <c r="H58" i="3"/>
  <c r="K58" i="3" s="1"/>
  <c r="H46" i="3"/>
  <c r="K46" i="3" s="1"/>
  <c r="J30" i="3"/>
  <c r="M30" i="3" s="1"/>
  <c r="G30" i="3"/>
  <c r="I33" i="3"/>
  <c r="G33" i="3"/>
  <c r="H14" i="3"/>
  <c r="H16" i="3"/>
  <c r="H18" i="3"/>
  <c r="K18" i="3" s="1"/>
  <c r="G21" i="3"/>
  <c r="K21" i="3" s="1"/>
  <c r="J21" i="3"/>
  <c r="M21" i="3" s="1"/>
  <c r="H24" i="3"/>
  <c r="K24" i="3" s="1"/>
  <c r="I24" i="3"/>
  <c r="M24" i="3" s="1"/>
  <c r="J28" i="3"/>
  <c r="M28" i="3" s="1"/>
  <c r="J29" i="3"/>
  <c r="M29" i="3" s="1"/>
  <c r="J32" i="3"/>
  <c r="H35" i="3"/>
  <c r="K35" i="3" s="1"/>
  <c r="J38" i="3"/>
  <c r="H40" i="3"/>
  <c r="K40" i="3" s="1"/>
  <c r="H52" i="3"/>
  <c r="I60" i="3"/>
  <c r="G60" i="3"/>
  <c r="J63" i="3"/>
  <c r="M63" i="3" s="1"/>
  <c r="H70" i="3"/>
  <c r="H72" i="3"/>
  <c r="H77" i="3"/>
  <c r="J78" i="3"/>
  <c r="J85" i="3"/>
  <c r="I109" i="3"/>
  <c r="J109" i="3"/>
  <c r="H109" i="3"/>
  <c r="K109" i="3" s="1"/>
  <c r="J50" i="3"/>
  <c r="J62" i="3"/>
  <c r="H67" i="3"/>
  <c r="K67" i="3" s="1"/>
  <c r="H75" i="3"/>
  <c r="I75" i="3"/>
  <c r="L75" i="3" s="1"/>
  <c r="G75" i="3"/>
  <c r="G91" i="3"/>
  <c r="I101" i="3"/>
  <c r="M101" i="3" s="1"/>
  <c r="G101" i="3"/>
  <c r="H101" i="3"/>
  <c r="H102" i="3"/>
  <c r="K102" i="3" s="1"/>
  <c r="H108" i="3"/>
  <c r="L108" i="3" s="1"/>
  <c r="G115" i="3"/>
  <c r="I120" i="3"/>
  <c r="I121" i="3"/>
  <c r="G134" i="3"/>
  <c r="I144" i="3"/>
  <c r="H152" i="3"/>
  <c r="J152" i="3"/>
  <c r="G152" i="3"/>
  <c r="I152" i="3"/>
  <c r="H156" i="3"/>
  <c r="I174" i="3"/>
  <c r="H176" i="3"/>
  <c r="I176" i="3"/>
  <c r="G176" i="3"/>
  <c r="J176" i="3"/>
  <c r="G211" i="3"/>
  <c r="G276" i="3"/>
  <c r="G281" i="3"/>
  <c r="G272" i="3"/>
  <c r="G274" i="3"/>
  <c r="G266" i="3"/>
  <c r="G263" i="3"/>
  <c r="G252" i="3"/>
  <c r="G249" i="3"/>
  <c r="G240" i="3"/>
  <c r="G215" i="3"/>
  <c r="G197" i="3"/>
  <c r="G181" i="3"/>
  <c r="G191" i="3"/>
  <c r="G165" i="3"/>
  <c r="G188" i="3"/>
  <c r="G143" i="3"/>
  <c r="G204" i="3"/>
  <c r="G267" i="3"/>
  <c r="G236" i="3"/>
  <c r="G217" i="3"/>
  <c r="G131" i="3"/>
  <c r="G149" i="3"/>
  <c r="G206" i="3"/>
  <c r="G140" i="3"/>
  <c r="G119" i="3"/>
  <c r="G167" i="3"/>
  <c r="G124" i="3"/>
  <c r="G113" i="3"/>
  <c r="J45" i="3"/>
  <c r="M45" i="3" s="1"/>
  <c r="G45" i="3"/>
  <c r="G50" i="3"/>
  <c r="H51" i="3"/>
  <c r="K51" i="3" s="1"/>
  <c r="G52" i="3"/>
  <c r="J57" i="3"/>
  <c r="G57" i="3"/>
  <c r="G62" i="3"/>
  <c r="K62" i="3" s="1"/>
  <c r="H63" i="3"/>
  <c r="K63" i="3" s="1"/>
  <c r="G64" i="3"/>
  <c r="K64" i="3" s="1"/>
  <c r="I66" i="3"/>
  <c r="L66" i="3" s="1"/>
  <c r="H74" i="3"/>
  <c r="K74" i="3" s="1"/>
  <c r="H83" i="3"/>
  <c r="L83" i="3" s="1"/>
  <c r="I90" i="3"/>
  <c r="L90" i="3" s="1"/>
  <c r="H91" i="3"/>
  <c r="G93" i="3"/>
  <c r="K93" i="3" s="1"/>
  <c r="I99" i="3"/>
  <c r="H99" i="3"/>
  <c r="K99" i="3" s="1"/>
  <c r="I102" i="3"/>
  <c r="G104" i="3"/>
  <c r="K104" i="3" s="1"/>
  <c r="G106" i="3"/>
  <c r="K106" i="3" s="1"/>
  <c r="G107" i="3"/>
  <c r="J112" i="3"/>
  <c r="I112" i="3"/>
  <c r="H115" i="3"/>
  <c r="I123" i="3"/>
  <c r="J123" i="3"/>
  <c r="M123" i="3" s="1"/>
  <c r="G123" i="3"/>
  <c r="H123" i="3"/>
  <c r="I125" i="3"/>
  <c r="I130" i="3"/>
  <c r="J130" i="3"/>
  <c r="M130" i="3" s="1"/>
  <c r="H130" i="3"/>
  <c r="G130" i="3"/>
  <c r="I131" i="3"/>
  <c r="G135" i="3"/>
  <c r="G138" i="3"/>
  <c r="J162" i="3"/>
  <c r="G153" i="3"/>
  <c r="H153" i="3"/>
  <c r="I155" i="3"/>
  <c r="H155" i="3"/>
  <c r="G155" i="3"/>
  <c r="G169" i="3"/>
  <c r="J169" i="3"/>
  <c r="H169" i="3"/>
  <c r="I169" i="3"/>
  <c r="H192" i="3"/>
  <c r="J192" i="3"/>
  <c r="I192" i="3"/>
  <c r="G192" i="3"/>
  <c r="I273" i="3"/>
  <c r="I266" i="3"/>
  <c r="I248" i="3"/>
  <c r="I247" i="3"/>
  <c r="I271" i="3"/>
  <c r="I241" i="3"/>
  <c r="I270" i="3"/>
  <c r="I188" i="3"/>
  <c r="I181" i="3"/>
  <c r="I250" i="3"/>
  <c r="I154" i="3"/>
  <c r="I218" i="3"/>
  <c r="I156" i="3"/>
  <c r="I182" i="3"/>
  <c r="I205" i="3"/>
  <c r="I203" i="3"/>
  <c r="I204" i="3"/>
  <c r="G17" i="3"/>
  <c r="G20" i="3"/>
  <c r="H29" i="3"/>
  <c r="K29" i="3" s="1"/>
  <c r="G36" i="3"/>
  <c r="H38" i="3"/>
  <c r="K38" i="3" s="1"/>
  <c r="I40" i="3"/>
  <c r="H45" i="3"/>
  <c r="I50" i="3"/>
  <c r="I52" i="3"/>
  <c r="H54" i="3"/>
  <c r="H57" i="3"/>
  <c r="I64" i="3"/>
  <c r="L64" i="3" s="1"/>
  <c r="G66" i="3"/>
  <c r="K66" i="3" s="1"/>
  <c r="I67" i="3"/>
  <c r="L67" i="3" s="1"/>
  <c r="I82" i="3"/>
  <c r="G83" i="3"/>
  <c r="G95" i="3"/>
  <c r="K95" i="3" s="1"/>
  <c r="J99" i="3"/>
  <c r="I104" i="3"/>
  <c r="L104" i="3" s="1"/>
  <c r="J106" i="3"/>
  <c r="M106" i="3" s="1"/>
  <c r="H112" i="3"/>
  <c r="K112" i="3" s="1"/>
  <c r="J115" i="3"/>
  <c r="M115" i="3" s="1"/>
  <c r="J132" i="3"/>
  <c r="I132" i="3"/>
  <c r="H132" i="3"/>
  <c r="K132" i="3" s="1"/>
  <c r="H143" i="3"/>
  <c r="H147" i="3"/>
  <c r="I153" i="3"/>
  <c r="L153" i="3" s="1"/>
  <c r="J155" i="3"/>
  <c r="G157" i="3"/>
  <c r="J157" i="3"/>
  <c r="H157" i="3"/>
  <c r="I173" i="3"/>
  <c r="J177" i="3"/>
  <c r="J190" i="3"/>
  <c r="G190" i="3"/>
  <c r="I190" i="3"/>
  <c r="L190" i="3" s="1"/>
  <c r="H190" i="3"/>
  <c r="J204" i="3"/>
  <c r="I145" i="3"/>
  <c r="J153" i="3"/>
  <c r="I157" i="3"/>
  <c r="H166" i="3"/>
  <c r="H212" i="3"/>
  <c r="I137" i="3"/>
  <c r="G142" i="3"/>
  <c r="I148" i="3"/>
  <c r="J148" i="3"/>
  <c r="H148" i="3"/>
  <c r="H164" i="3"/>
  <c r="H172" i="3"/>
  <c r="K172" i="3" s="1"/>
  <c r="H47" i="3"/>
  <c r="L47" i="3" s="1"/>
  <c r="G47" i="3"/>
  <c r="J55" i="3"/>
  <c r="M55" i="3" s="1"/>
  <c r="H59" i="3"/>
  <c r="L59" i="3" s="1"/>
  <c r="G59" i="3"/>
  <c r="I69" i="3"/>
  <c r="L69" i="3" s="1"/>
  <c r="J73" i="3"/>
  <c r="M73" i="3" s="1"/>
  <c r="H73" i="3"/>
  <c r="G73" i="3"/>
  <c r="G80" i="3"/>
  <c r="H80" i="3"/>
  <c r="I85" i="3"/>
  <c r="J89" i="3"/>
  <c r="M89" i="3" s="1"/>
  <c r="H89" i="3"/>
  <c r="G89" i="3"/>
  <c r="G92" i="3"/>
  <c r="I92" i="3"/>
  <c r="H92" i="3"/>
  <c r="I95" i="3"/>
  <c r="L95" i="3" s="1"/>
  <c r="J97" i="3"/>
  <c r="M97" i="3" s="1"/>
  <c r="J102" i="3"/>
  <c r="G111" i="3"/>
  <c r="K111" i="3" s="1"/>
  <c r="J116" i="3"/>
  <c r="I116" i="3"/>
  <c r="L116" i="3" s="1"/>
  <c r="H118" i="3"/>
  <c r="K118" i="3" s="1"/>
  <c r="H134" i="3"/>
  <c r="H135" i="3"/>
  <c r="K135" i="3" s="1"/>
  <c r="I139" i="3"/>
  <c r="J139" i="3"/>
  <c r="G139" i="3"/>
  <c r="H139" i="3"/>
  <c r="J140" i="3"/>
  <c r="M140" i="3" s="1"/>
  <c r="I142" i="3"/>
  <c r="H144" i="3"/>
  <c r="K144" i="3" s="1"/>
  <c r="J144" i="3"/>
  <c r="G148" i="3"/>
  <c r="G159" i="3"/>
  <c r="I161" i="3"/>
  <c r="H188" i="3"/>
  <c r="I220" i="3"/>
  <c r="H227" i="3"/>
  <c r="I227" i="3"/>
  <c r="G227" i="3"/>
  <c r="J227" i="3"/>
  <c r="H98" i="3"/>
  <c r="K98" i="3" s="1"/>
  <c r="J98" i="3"/>
  <c r="M98" i="3" s="1"/>
  <c r="J100" i="3"/>
  <c r="H107" i="3"/>
  <c r="G108" i="3"/>
  <c r="I111" i="3"/>
  <c r="L111" i="3" s="1"/>
  <c r="I118" i="3"/>
  <c r="I135" i="3"/>
  <c r="G151" i="3"/>
  <c r="H160" i="3"/>
  <c r="G160" i="3"/>
  <c r="I160" i="3"/>
  <c r="J160" i="3"/>
  <c r="M160" i="3" s="1"/>
  <c r="J161" i="3"/>
  <c r="G218" i="3"/>
  <c r="J225" i="3"/>
  <c r="H225" i="3"/>
  <c r="G225" i="3"/>
  <c r="I225" i="3"/>
  <c r="I201" i="3"/>
  <c r="H170" i="3"/>
  <c r="H219" i="3"/>
  <c r="I239" i="3"/>
  <c r="I91" i="3"/>
  <c r="J95" i="3"/>
  <c r="J104" i="3"/>
  <c r="J126" i="3"/>
  <c r="G126" i="3"/>
  <c r="H131" i="3"/>
  <c r="I150" i="3"/>
  <c r="H159" i="3"/>
  <c r="I163" i="3"/>
  <c r="J163" i="3"/>
  <c r="G163" i="3"/>
  <c r="H163" i="3"/>
  <c r="I165" i="3"/>
  <c r="J198" i="3"/>
  <c r="G198" i="3"/>
  <c r="H198" i="3"/>
  <c r="H200" i="3"/>
  <c r="G200" i="3"/>
  <c r="I200" i="3"/>
  <c r="J200" i="3"/>
  <c r="H114" i="3"/>
  <c r="K114" i="3" s="1"/>
  <c r="J114" i="3"/>
  <c r="M114" i="3" s="1"/>
  <c r="G121" i="3"/>
  <c r="G129" i="3"/>
  <c r="H136" i="3"/>
  <c r="G136" i="3"/>
  <c r="I136" i="3"/>
  <c r="J142" i="3"/>
  <c r="M142" i="3" s="1"/>
  <c r="H142" i="3"/>
  <c r="G154" i="3"/>
  <c r="G161" i="3"/>
  <c r="J165" i="3"/>
  <c r="J168" i="3"/>
  <c r="G171" i="3"/>
  <c r="H186" i="3"/>
  <c r="H196" i="3"/>
  <c r="I198" i="3"/>
  <c r="L198" i="3" s="1"/>
  <c r="I207" i="3"/>
  <c r="H213" i="3"/>
  <c r="G232" i="3"/>
  <c r="H232" i="3"/>
  <c r="J232" i="3"/>
  <c r="I232" i="3"/>
  <c r="I234" i="3"/>
  <c r="I105" i="3"/>
  <c r="L105" i="3" s="1"/>
  <c r="H120" i="3"/>
  <c r="K120" i="3" s="1"/>
  <c r="G127" i="3"/>
  <c r="I147" i="3"/>
  <c r="G147" i="3"/>
  <c r="I149" i="3"/>
  <c r="H151" i="3"/>
  <c r="J154" i="3"/>
  <c r="J156" i="3"/>
  <c r="G175" i="3"/>
  <c r="J179" i="3"/>
  <c r="I211" i="3"/>
  <c r="G233" i="3"/>
  <c r="J234" i="3"/>
  <c r="M234" i="3" s="1"/>
  <c r="I244" i="3"/>
  <c r="H168" i="3"/>
  <c r="G174" i="3"/>
  <c r="H175" i="3"/>
  <c r="G226" i="3"/>
  <c r="H233" i="3"/>
  <c r="H243" i="3"/>
  <c r="H124" i="3"/>
  <c r="K124" i="3" s="1"/>
  <c r="G125" i="3"/>
  <c r="I127" i="3"/>
  <c r="L127" i="3" s="1"/>
  <c r="J131" i="3"/>
  <c r="H138" i="3"/>
  <c r="J145" i="3"/>
  <c r="H145" i="3"/>
  <c r="K145" i="3" s="1"/>
  <c r="H146" i="3"/>
  <c r="K146" i="3" s="1"/>
  <c r="I146" i="3"/>
  <c r="G146" i="3"/>
  <c r="J151" i="3"/>
  <c r="J158" i="3"/>
  <c r="I158" i="3"/>
  <c r="L158" i="3" s="1"/>
  <c r="H162" i="3"/>
  <c r="I162" i="3"/>
  <c r="J166" i="3"/>
  <c r="I166" i="3"/>
  <c r="I175" i="3"/>
  <c r="L175" i="3" s="1"/>
  <c r="H177" i="3"/>
  <c r="I177" i="3"/>
  <c r="J178" i="3"/>
  <c r="I183" i="3"/>
  <c r="I195" i="3"/>
  <c r="J195" i="3"/>
  <c r="M195" i="3" s="1"/>
  <c r="G195" i="3"/>
  <c r="H195" i="3"/>
  <c r="H210" i="3"/>
  <c r="J210" i="3"/>
  <c r="G210" i="3"/>
  <c r="I210" i="3"/>
  <c r="L210" i="3" s="1"/>
  <c r="J216" i="3"/>
  <c r="I216" i="3"/>
  <c r="H216" i="3"/>
  <c r="G216" i="3"/>
  <c r="H223" i="3"/>
  <c r="H226" i="3"/>
  <c r="G228" i="3"/>
  <c r="G230" i="3"/>
  <c r="H240" i="3"/>
  <c r="H285" i="3"/>
  <c r="I138" i="3"/>
  <c r="J146" i="3"/>
  <c r="G158" i="3"/>
  <c r="G162" i="3"/>
  <c r="G166" i="3"/>
  <c r="G168" i="3"/>
  <c r="G177" i="3"/>
  <c r="J183" i="3"/>
  <c r="M183" i="3" s="1"/>
  <c r="I185" i="3"/>
  <c r="H199" i="3"/>
  <c r="H201" i="3"/>
  <c r="J208" i="3"/>
  <c r="H228" i="3"/>
  <c r="I242" i="3"/>
  <c r="H264" i="3"/>
  <c r="H224" i="3"/>
  <c r="I231" i="3"/>
  <c r="G156" i="3"/>
  <c r="I159" i="3"/>
  <c r="L159" i="3" s="1"/>
  <c r="I164" i="3"/>
  <c r="G164" i="3"/>
  <c r="J164" i="3"/>
  <c r="I170" i="3"/>
  <c r="J170" i="3"/>
  <c r="G170" i="3"/>
  <c r="I172" i="3"/>
  <c r="J181" i="3"/>
  <c r="I186" i="3"/>
  <c r="J186" i="3"/>
  <c r="G186" i="3"/>
  <c r="I189" i="3"/>
  <c r="J193" i="3"/>
  <c r="J199" i="3"/>
  <c r="I213" i="3"/>
  <c r="L213" i="3" s="1"/>
  <c r="J213" i="3"/>
  <c r="G213" i="3"/>
  <c r="J220" i="3"/>
  <c r="G220" i="3"/>
  <c r="H220" i="3"/>
  <c r="I235" i="3"/>
  <c r="I168" i="3"/>
  <c r="I171" i="3"/>
  <c r="H171" i="3"/>
  <c r="K171" i="3" s="1"/>
  <c r="G185" i="3"/>
  <c r="G189" i="3"/>
  <c r="J189" i="3"/>
  <c r="H189" i="3"/>
  <c r="I196" i="3"/>
  <c r="J196" i="3"/>
  <c r="G196" i="3"/>
  <c r="G199" i="3"/>
  <c r="I219" i="3"/>
  <c r="G219" i="3"/>
  <c r="G223" i="3"/>
  <c r="I223" i="3"/>
  <c r="J223" i="3"/>
  <c r="H237" i="3"/>
  <c r="I237" i="3"/>
  <c r="G237" i="3"/>
  <c r="J237" i="3"/>
  <c r="M237" i="3" s="1"/>
  <c r="J239" i="3"/>
  <c r="H239" i="3"/>
  <c r="G239" i="3"/>
  <c r="J260" i="3"/>
  <c r="I267" i="3"/>
  <c r="J278" i="3"/>
  <c r="G141" i="3"/>
  <c r="J141" i="3"/>
  <c r="J171" i="3"/>
  <c r="G173" i="3"/>
  <c r="J173" i="3"/>
  <c r="H173" i="3"/>
  <c r="I179" i="3"/>
  <c r="L179" i="3" s="1"/>
  <c r="I180" i="3"/>
  <c r="H180" i="3"/>
  <c r="H184" i="3"/>
  <c r="G184" i="3"/>
  <c r="H185" i="3"/>
  <c r="K185" i="3" s="1"/>
  <c r="H209" i="3"/>
  <c r="J209" i="3"/>
  <c r="G209" i="3"/>
  <c r="J219" i="3"/>
  <c r="I222" i="3"/>
  <c r="G222" i="3"/>
  <c r="H241" i="3"/>
  <c r="J246" i="3"/>
  <c r="G253" i="3"/>
  <c r="J274" i="3"/>
  <c r="J188" i="3"/>
  <c r="H194" i="3"/>
  <c r="I194" i="3"/>
  <c r="J197" i="3"/>
  <c r="I202" i="3"/>
  <c r="J202" i="3"/>
  <c r="H214" i="3"/>
  <c r="G214" i="3"/>
  <c r="I214" i="3"/>
  <c r="H222" i="3"/>
  <c r="J229" i="3"/>
  <c r="I229" i="3"/>
  <c r="J253" i="3"/>
  <c r="I255" i="3"/>
  <c r="G179" i="3"/>
  <c r="G180" i="3"/>
  <c r="G183" i="3"/>
  <c r="I184" i="3"/>
  <c r="J185" i="3"/>
  <c r="H193" i="3"/>
  <c r="I193" i="3"/>
  <c r="G194" i="3"/>
  <c r="G201" i="3"/>
  <c r="J201" i="3"/>
  <c r="G202" i="3"/>
  <c r="G203" i="3"/>
  <c r="H208" i="3"/>
  <c r="I208" i="3"/>
  <c r="I209" i="3"/>
  <c r="I215" i="3"/>
  <c r="I217" i="3"/>
  <c r="J222" i="3"/>
  <c r="G229" i="3"/>
  <c r="G238" i="3"/>
  <c r="H250" i="3"/>
  <c r="I141" i="3"/>
  <c r="L141" i="3" s="1"/>
  <c r="J150" i="3"/>
  <c r="G150" i="3"/>
  <c r="J172" i="3"/>
  <c r="I178" i="3"/>
  <c r="J184" i="3"/>
  <c r="J194" i="3"/>
  <c r="H202" i="3"/>
  <c r="J203" i="3"/>
  <c r="H206" i="3"/>
  <c r="K206" i="3" s="1"/>
  <c r="H207" i="3"/>
  <c r="G208" i="3"/>
  <c r="J214" i="3"/>
  <c r="J217" i="3"/>
  <c r="G224" i="3"/>
  <c r="I224" i="3"/>
  <c r="J224" i="3"/>
  <c r="M224" i="3" s="1"/>
  <c r="H229" i="3"/>
  <c r="G231" i="3"/>
  <c r="H231" i="3"/>
  <c r="J231" i="3"/>
  <c r="G235" i="3"/>
  <c r="J174" i="3"/>
  <c r="J182" i="3"/>
  <c r="G182" i="3"/>
  <c r="J187" i="3"/>
  <c r="G212" i="3"/>
  <c r="I212" i="3"/>
  <c r="I221" i="3"/>
  <c r="G221" i="3"/>
  <c r="H221" i="3"/>
  <c r="J238" i="3"/>
  <c r="H249" i="3"/>
  <c r="H257" i="3"/>
  <c r="I263" i="3"/>
  <c r="H279" i="3"/>
  <c r="G285" i="3"/>
  <c r="H287" i="3"/>
  <c r="G244" i="3"/>
  <c r="I249" i="3"/>
  <c r="G254" i="3"/>
  <c r="G260" i="3"/>
  <c r="J263" i="3"/>
  <c r="M263" i="3" s="1"/>
  <c r="J149" i="3"/>
  <c r="H174" i="3"/>
  <c r="H178" i="3"/>
  <c r="H182" i="3"/>
  <c r="H204" i="3"/>
  <c r="G205" i="3"/>
  <c r="J205" i="3"/>
  <c r="J206" i="3"/>
  <c r="H211" i="3"/>
  <c r="J212" i="3"/>
  <c r="J221" i="3"/>
  <c r="I230" i="3"/>
  <c r="J230" i="3"/>
  <c r="H230" i="3"/>
  <c r="J233" i="3"/>
  <c r="I233" i="3"/>
  <c r="J252" i="3"/>
  <c r="G258" i="3"/>
  <c r="H258" i="3"/>
  <c r="J258" i="3"/>
  <c r="I258" i="3"/>
  <c r="G268" i="3"/>
  <c r="I275" i="3"/>
  <c r="H277" i="3"/>
  <c r="J277" i="3"/>
  <c r="I277" i="3"/>
  <c r="G277" i="3"/>
  <c r="J281" i="3"/>
  <c r="I262" i="3"/>
  <c r="J262" i="3"/>
  <c r="H262" i="3"/>
  <c r="G262" i="3"/>
  <c r="G264" i="3"/>
  <c r="J228" i="3"/>
  <c r="I236" i="3"/>
  <c r="J242" i="3"/>
  <c r="M242" i="3" s="1"/>
  <c r="I243" i="3"/>
  <c r="J259" i="3"/>
  <c r="I259" i="3"/>
  <c r="H259" i="3"/>
  <c r="G259" i="3"/>
  <c r="I260" i="3"/>
  <c r="J270" i="3"/>
  <c r="I274" i="3"/>
  <c r="G287" i="3"/>
  <c r="H187" i="3"/>
  <c r="H203" i="3"/>
  <c r="H218" i="3"/>
  <c r="K218" i="3" s="1"/>
  <c r="J218" i="3"/>
  <c r="I226" i="3"/>
  <c r="J249" i="3"/>
  <c r="I257" i="3"/>
  <c r="H268" i="3"/>
  <c r="G280" i="3"/>
  <c r="H252" i="3"/>
  <c r="J256" i="3"/>
  <c r="G275" i="3"/>
  <c r="I276" i="3"/>
  <c r="H282" i="3"/>
  <c r="I246" i="3"/>
  <c r="H246" i="3"/>
  <c r="G246" i="3"/>
  <c r="I252" i="3"/>
  <c r="H263" i="3"/>
  <c r="K263" i="3" s="1"/>
  <c r="G265" i="3"/>
  <c r="J265" i="3"/>
  <c r="I265" i="3"/>
  <c r="H265" i="3"/>
  <c r="H275" i="3"/>
  <c r="J276" i="3"/>
  <c r="M276" i="3" s="1"/>
  <c r="G279" i="3"/>
  <c r="I282" i="3"/>
  <c r="J290" i="3"/>
  <c r="G290" i="3"/>
  <c r="I290" i="3"/>
  <c r="H290" i="3"/>
  <c r="K290" i="3" s="1"/>
  <c r="J235" i="3"/>
  <c r="M235" i="3" s="1"/>
  <c r="H235" i="3"/>
  <c r="I240" i="3"/>
  <c r="J240" i="3"/>
  <c r="G241" i="3"/>
  <c r="J257" i="3"/>
  <c r="H261" i="3"/>
  <c r="J261" i="3"/>
  <c r="M261" i="3" s="1"/>
  <c r="I261" i="3"/>
  <c r="I279" i="3"/>
  <c r="H288" i="3"/>
  <c r="G242" i="3"/>
  <c r="H242" i="3"/>
  <c r="I245" i="3"/>
  <c r="I264" i="3"/>
  <c r="L264" i="3" s="1"/>
  <c r="J264" i="3"/>
  <c r="I278" i="3"/>
  <c r="H278" i="3"/>
  <c r="G278" i="3"/>
  <c r="H281" i="3"/>
  <c r="G250" i="3"/>
  <c r="J250" i="3"/>
  <c r="J251" i="3"/>
  <c r="H251" i="3"/>
  <c r="I251" i="3"/>
  <c r="L251" i="3" s="1"/>
  <c r="G251" i="3"/>
  <c r="H253" i="3"/>
  <c r="I253" i="3"/>
  <c r="G257" i="3"/>
  <c r="G261" i="3"/>
  <c r="H269" i="3"/>
  <c r="I269" i="3"/>
  <c r="L269" i="3" s="1"/>
  <c r="J269" i="3"/>
  <c r="G269" i="3"/>
  <c r="I281" i="3"/>
  <c r="J286" i="3"/>
  <c r="J255" i="3"/>
  <c r="I268" i="3"/>
  <c r="L268" i="3" s="1"/>
  <c r="G255" i="3"/>
  <c r="G270" i="3"/>
  <c r="J271" i="3"/>
  <c r="M271" i="3" s="1"/>
  <c r="H271" i="3"/>
  <c r="I272" i="3"/>
  <c r="J283" i="3"/>
  <c r="I283" i="3"/>
  <c r="H283" i="3"/>
  <c r="G283" i="3"/>
  <c r="J285" i="3"/>
  <c r="G291" i="3"/>
  <c r="H255" i="3"/>
  <c r="I256" i="3"/>
  <c r="H266" i="3"/>
  <c r="J267" i="3"/>
  <c r="M267" i="3" s="1"/>
  <c r="H267" i="3"/>
  <c r="H270" i="3"/>
  <c r="G282" i="3"/>
  <c r="J282" i="3"/>
  <c r="I284" i="3"/>
  <c r="L284" i="3" s="1"/>
  <c r="I280" i="3"/>
  <c r="J280" i="3"/>
  <c r="M280" i="3" s="1"/>
  <c r="H280" i="3"/>
  <c r="H286" i="3"/>
  <c r="G286" i="3"/>
  <c r="I285" i="3"/>
  <c r="I289" i="3"/>
  <c r="H289" i="3"/>
  <c r="G289" i="3"/>
  <c r="H274" i="3"/>
  <c r="K274" i="3" s="1"/>
  <c r="J287" i="3"/>
  <c r="I287" i="3"/>
  <c r="J289" i="3"/>
  <c r="I288" i="3"/>
  <c r="L288" i="3" s="1"/>
  <c r="J291" i="3"/>
  <c r="M47" i="2"/>
  <c r="K49" i="2"/>
  <c r="K56" i="2"/>
  <c r="K26" i="2"/>
  <c r="M32" i="2"/>
  <c r="K34" i="2"/>
  <c r="L41" i="2"/>
  <c r="L65" i="2"/>
  <c r="M48" i="2"/>
  <c r="K50" i="2"/>
  <c r="J15" i="2"/>
  <c r="M15" i="2" s="1"/>
  <c r="J17" i="2"/>
  <c r="M17" i="2" s="1"/>
  <c r="I20" i="2"/>
  <c r="L20" i="2" s="1"/>
  <c r="H23" i="2"/>
  <c r="J24" i="2"/>
  <c r="M24" i="2" s="1"/>
  <c r="H25" i="2"/>
  <c r="K25" i="2" s="1"/>
  <c r="J26" i="2"/>
  <c r="G26" i="2"/>
  <c r="H27" i="2"/>
  <c r="I28" i="2"/>
  <c r="L28" i="2" s="1"/>
  <c r="J30" i="2"/>
  <c r="M30" i="2" s="1"/>
  <c r="G30" i="2"/>
  <c r="K30" i="2" s="1"/>
  <c r="J36" i="2"/>
  <c r="M36" i="2" s="1"/>
  <c r="G36" i="2"/>
  <c r="G39" i="2"/>
  <c r="H42" i="2"/>
  <c r="L42" i="2" s="1"/>
  <c r="G44" i="2"/>
  <c r="G45" i="2"/>
  <c r="H45" i="2"/>
  <c r="K45" i="2" s="1"/>
  <c r="J46" i="2"/>
  <c r="G46" i="2"/>
  <c r="K46" i="2" s="1"/>
  <c r="J52" i="2"/>
  <c r="G52" i="2"/>
  <c r="H54" i="2"/>
  <c r="L54" i="2" s="1"/>
  <c r="I55" i="2"/>
  <c r="J60" i="2"/>
  <c r="I61" i="2"/>
  <c r="L61" i="2" s="1"/>
  <c r="G74" i="2"/>
  <c r="I77" i="2"/>
  <c r="L77" i="2" s="1"/>
  <c r="H81" i="2"/>
  <c r="I86" i="2"/>
  <c r="J86" i="2"/>
  <c r="M86" i="2" s="1"/>
  <c r="H86" i="2"/>
  <c r="G86" i="2"/>
  <c r="G87" i="2"/>
  <c r="I89" i="2"/>
  <c r="L89" i="2" s="1"/>
  <c r="J96" i="2"/>
  <c r="H101" i="2"/>
  <c r="H106" i="2"/>
  <c r="I109" i="2"/>
  <c r="I121" i="2"/>
  <c r="H18" i="2"/>
  <c r="K18" i="2" s="1"/>
  <c r="J19" i="2"/>
  <c r="G21" i="2"/>
  <c r="K21" i="2" s="1"/>
  <c r="I25" i="2"/>
  <c r="J27" i="2"/>
  <c r="G29" i="2"/>
  <c r="K29" i="2" s="1"/>
  <c r="J34" i="2"/>
  <c r="G35" i="2"/>
  <c r="K35" i="2" s="1"/>
  <c r="G37" i="2"/>
  <c r="J38" i="2"/>
  <c r="H38" i="2"/>
  <c r="J39" i="2"/>
  <c r="J41" i="2"/>
  <c r="M41" i="2" s="1"/>
  <c r="H44" i="2"/>
  <c r="K44" i="2" s="1"/>
  <c r="J49" i="2"/>
  <c r="M49" i="2" s="1"/>
  <c r="J50" i="2"/>
  <c r="M50" i="2" s="1"/>
  <c r="G51" i="2"/>
  <c r="K51" i="2" s="1"/>
  <c r="G53" i="2"/>
  <c r="G57" i="2"/>
  <c r="G58" i="2"/>
  <c r="H59" i="2"/>
  <c r="J61" i="2"/>
  <c r="M61" i="2" s="1"/>
  <c r="G64" i="2"/>
  <c r="H65" i="2"/>
  <c r="G67" i="2"/>
  <c r="G70" i="2"/>
  <c r="J77" i="2"/>
  <c r="I81" i="2"/>
  <c r="L81" i="2" s="1"/>
  <c r="J117" i="2"/>
  <c r="M117" i="2" s="1"/>
  <c r="I18" i="2"/>
  <c r="I21" i="2"/>
  <c r="L21" i="2" s="1"/>
  <c r="G22" i="2"/>
  <c r="J25" i="2"/>
  <c r="M25" i="2" s="1"/>
  <c r="I29" i="2"/>
  <c r="L29" i="2" s="1"/>
  <c r="H36" i="2"/>
  <c r="K36" i="2" s="1"/>
  <c r="H37" i="2"/>
  <c r="K37" i="2" s="1"/>
  <c r="H41" i="2"/>
  <c r="G43" i="2"/>
  <c r="K43" i="2" s="1"/>
  <c r="H52" i="2"/>
  <c r="K52" i="2" s="1"/>
  <c r="H53" i="2"/>
  <c r="K53" i="2" s="1"/>
  <c r="H57" i="2"/>
  <c r="K57" i="2" s="1"/>
  <c r="J67" i="2"/>
  <c r="M67" i="2" s="1"/>
  <c r="H71" i="2"/>
  <c r="K71" i="2" s="1"/>
  <c r="J88" i="2"/>
  <c r="G98" i="2"/>
  <c r="I124" i="2"/>
  <c r="J18" i="2"/>
  <c r="M18" i="2" s="1"/>
  <c r="J21" i="2"/>
  <c r="M21" i="2" s="1"/>
  <c r="H22" i="2"/>
  <c r="K22" i="2" s="1"/>
  <c r="I23" i="2"/>
  <c r="I26" i="2"/>
  <c r="L26" i="2" s="1"/>
  <c r="J29" i="2"/>
  <c r="I30" i="2"/>
  <c r="L30" i="2" s="1"/>
  <c r="G31" i="2"/>
  <c r="H32" i="2"/>
  <c r="G32" i="2"/>
  <c r="I33" i="2"/>
  <c r="L33" i="2" s="1"/>
  <c r="J35" i="2"/>
  <c r="I36" i="2"/>
  <c r="I37" i="2"/>
  <c r="G38" i="2"/>
  <c r="J44" i="2"/>
  <c r="M44" i="2" s="1"/>
  <c r="J45" i="2"/>
  <c r="M45" i="2" s="1"/>
  <c r="I46" i="2"/>
  <c r="L46" i="2" s="1"/>
  <c r="G47" i="2"/>
  <c r="H48" i="2"/>
  <c r="G48" i="2"/>
  <c r="I49" i="2"/>
  <c r="L49" i="2" s="1"/>
  <c r="J51" i="2"/>
  <c r="I52" i="2"/>
  <c r="L52" i="2" s="1"/>
  <c r="I53" i="2"/>
  <c r="L53" i="2" s="1"/>
  <c r="I57" i="2"/>
  <c r="L57" i="2" s="1"/>
  <c r="J65" i="2"/>
  <c r="M65" i="2" s="1"/>
  <c r="G69" i="2"/>
  <c r="G78" i="2"/>
  <c r="I84" i="2"/>
  <c r="I102" i="2"/>
  <c r="J102" i="2"/>
  <c r="M102" i="2" s="1"/>
  <c r="H102" i="2"/>
  <c r="G79" i="2"/>
  <c r="G95" i="2"/>
  <c r="G103" i="2"/>
  <c r="I14" i="2"/>
  <c r="L14" i="2" s="1"/>
  <c r="S16" i="2"/>
  <c r="S14" i="2"/>
  <c r="J20" i="2"/>
  <c r="M20" i="2" s="1"/>
  <c r="I34" i="2"/>
  <c r="L34" i="2" s="1"/>
  <c r="J37" i="2"/>
  <c r="I38" i="2"/>
  <c r="L38" i="2" s="1"/>
  <c r="H40" i="2"/>
  <c r="K40" i="2" s="1"/>
  <c r="I40" i="2"/>
  <c r="L40" i="2" s="1"/>
  <c r="I50" i="2"/>
  <c r="L50" i="2" s="1"/>
  <c r="J53" i="2"/>
  <c r="J57" i="2"/>
  <c r="G59" i="2"/>
  <c r="G62" i="2"/>
  <c r="H68" i="2"/>
  <c r="G68" i="2"/>
  <c r="I68" i="2"/>
  <c r="L68" i="2" s="1"/>
  <c r="H69" i="2"/>
  <c r="K69" i="2" s="1"/>
  <c r="J70" i="2"/>
  <c r="M70" i="2" s="1"/>
  <c r="G73" i="2"/>
  <c r="I76" i="2"/>
  <c r="J80" i="2"/>
  <c r="J93" i="2"/>
  <c r="H105" i="2"/>
  <c r="K105" i="2" s="1"/>
  <c r="J108" i="2"/>
  <c r="M108" i="2" s="1"/>
  <c r="G110" i="2"/>
  <c r="G111" i="2"/>
  <c r="I113" i="2"/>
  <c r="L113" i="2" s="1"/>
  <c r="J116" i="2"/>
  <c r="G118" i="2"/>
  <c r="H123" i="2"/>
  <c r="H70" i="2"/>
  <c r="K70" i="2" s="1"/>
  <c r="H62" i="2"/>
  <c r="K62" i="2" s="1"/>
  <c r="H122" i="2"/>
  <c r="K122" i="2" s="1"/>
  <c r="G15" i="2"/>
  <c r="K15" i="2" s="1"/>
  <c r="G17" i="2"/>
  <c r="K17" i="2" s="1"/>
  <c r="J22" i="2"/>
  <c r="M22" i="2" s="1"/>
  <c r="I31" i="2"/>
  <c r="I32" i="2"/>
  <c r="G33" i="2"/>
  <c r="K33" i="2" s="1"/>
  <c r="I35" i="2"/>
  <c r="L35" i="2" s="1"/>
  <c r="H39" i="2"/>
  <c r="K39" i="2" s="1"/>
  <c r="I47" i="2"/>
  <c r="I48" i="2"/>
  <c r="L48" i="2" s="1"/>
  <c r="G49" i="2"/>
  <c r="I51" i="2"/>
  <c r="L51" i="2" s="1"/>
  <c r="J59" i="2"/>
  <c r="G63" i="2"/>
  <c r="J64" i="2"/>
  <c r="M64" i="2" s="1"/>
  <c r="J66" i="2"/>
  <c r="I66" i="2"/>
  <c r="H66" i="2"/>
  <c r="J68" i="2"/>
  <c r="M68" i="2" s="1"/>
  <c r="I69" i="2"/>
  <c r="G71" i="2"/>
  <c r="H73" i="2"/>
  <c r="J76" i="2"/>
  <c r="M76" i="2" s="1"/>
  <c r="H82" i="2"/>
  <c r="I94" i="2"/>
  <c r="J94" i="2"/>
  <c r="M94" i="2" s="1"/>
  <c r="H94" i="2"/>
  <c r="K94" i="2" s="1"/>
  <c r="G94" i="2"/>
  <c r="G97" i="2"/>
  <c r="I100" i="2"/>
  <c r="L100" i="2" s="1"/>
  <c r="G102" i="2"/>
  <c r="I108" i="2"/>
  <c r="I116" i="2"/>
  <c r="G119" i="2"/>
  <c r="G14" i="2"/>
  <c r="K14" i="2" s="1"/>
  <c r="H16" i="2"/>
  <c r="K16" i="2" s="1"/>
  <c r="I19" i="2"/>
  <c r="L19" i="2" s="1"/>
  <c r="J23" i="2"/>
  <c r="M23" i="2" s="1"/>
  <c r="I27" i="2"/>
  <c r="L27" i="2" s="1"/>
  <c r="I39" i="2"/>
  <c r="L39" i="2" s="1"/>
  <c r="J42" i="2"/>
  <c r="M42" i="2" s="1"/>
  <c r="G55" i="2"/>
  <c r="P14" i="2"/>
  <c r="G61" i="2"/>
  <c r="H67" i="2"/>
  <c r="K67" i="2" s="1"/>
  <c r="J69" i="2"/>
  <c r="J71" i="2"/>
  <c r="I73" i="2"/>
  <c r="I85" i="2"/>
  <c r="L85" i="2" s="1"/>
  <c r="J95" i="2"/>
  <c r="J100" i="2"/>
  <c r="M100" i="2" s="1"/>
  <c r="G114" i="2"/>
  <c r="J113" i="2"/>
  <c r="J105" i="2"/>
  <c r="J97" i="2"/>
  <c r="J89" i="2"/>
  <c r="J81" i="2"/>
  <c r="M81" i="2" s="1"/>
  <c r="J73" i="2"/>
  <c r="M73" i="2" s="1"/>
  <c r="J121" i="2"/>
  <c r="M121" i="2" s="1"/>
  <c r="J79" i="2"/>
  <c r="J87" i="2"/>
  <c r="J103" i="2"/>
  <c r="J111" i="2"/>
  <c r="G19" i="2"/>
  <c r="K19" i="2" s="1"/>
  <c r="G23" i="2"/>
  <c r="H24" i="2"/>
  <c r="K24" i="2" s="1"/>
  <c r="G27" i="2"/>
  <c r="H31" i="2"/>
  <c r="J40" i="2"/>
  <c r="M40" i="2" s="1"/>
  <c r="G41" i="2"/>
  <c r="G42" i="2"/>
  <c r="I43" i="2"/>
  <c r="L43" i="2" s="1"/>
  <c r="J43" i="2"/>
  <c r="M43" i="2" s="1"/>
  <c r="H47" i="2"/>
  <c r="K47" i="2" s="1"/>
  <c r="H55" i="2"/>
  <c r="J58" i="2"/>
  <c r="M58" i="2" s="1"/>
  <c r="I58" i="2"/>
  <c r="H58" i="2"/>
  <c r="K58" i="2" s="1"/>
  <c r="H60" i="2"/>
  <c r="G60" i="2"/>
  <c r="I60" i="2"/>
  <c r="H61" i="2"/>
  <c r="J62" i="2"/>
  <c r="M62" i="2" s="1"/>
  <c r="G66" i="2"/>
  <c r="H77" i="2"/>
  <c r="K77" i="2" s="1"/>
  <c r="J85" i="2"/>
  <c r="M85" i="2" s="1"/>
  <c r="I92" i="2"/>
  <c r="L92" i="2" s="1"/>
  <c r="G106" i="2"/>
  <c r="H114" i="2"/>
  <c r="K114" i="2" s="1"/>
  <c r="G54" i="2"/>
  <c r="G56" i="2"/>
  <c r="I63" i="2"/>
  <c r="H63" i="2"/>
  <c r="K63" i="2" s="1"/>
  <c r="I78" i="2"/>
  <c r="J78" i="2"/>
  <c r="M78" i="2" s="1"/>
  <c r="H78" i="2"/>
  <c r="K78" i="2" s="1"/>
  <c r="G90" i="2"/>
  <c r="J92" i="2"/>
  <c r="H98" i="2"/>
  <c r="K98" i="2" s="1"/>
  <c r="G113" i="2"/>
  <c r="H117" i="2"/>
  <c r="J122" i="2"/>
  <c r="G124" i="2"/>
  <c r="I62" i="2"/>
  <c r="L62" i="2" s="1"/>
  <c r="I70" i="2"/>
  <c r="L70" i="2" s="1"/>
  <c r="J72" i="2"/>
  <c r="G82" i="2"/>
  <c r="J84" i="2"/>
  <c r="M84" i="2" s="1"/>
  <c r="H90" i="2"/>
  <c r="G105" i="2"/>
  <c r="H109" i="2"/>
  <c r="H113" i="2"/>
  <c r="I117" i="2"/>
  <c r="J54" i="2"/>
  <c r="M54" i="2" s="1"/>
  <c r="J56" i="2"/>
  <c r="M56" i="2" s="1"/>
  <c r="I59" i="2"/>
  <c r="L59" i="2" s="1"/>
  <c r="J63" i="2"/>
  <c r="I67" i="2"/>
  <c r="L67" i="2" s="1"/>
  <c r="H74" i="2"/>
  <c r="G89" i="2"/>
  <c r="H93" i="2"/>
  <c r="H97" i="2"/>
  <c r="K97" i="2" s="1"/>
  <c r="I101" i="2"/>
  <c r="L101" i="2" s="1"/>
  <c r="I105" i="2"/>
  <c r="L105" i="2" s="1"/>
  <c r="J109" i="2"/>
  <c r="M109" i="2" s="1"/>
  <c r="J112" i="2"/>
  <c r="I118" i="2"/>
  <c r="J118" i="2"/>
  <c r="M118" i="2" s="1"/>
  <c r="H118" i="2"/>
  <c r="K118" i="2" s="1"/>
  <c r="H64" i="2"/>
  <c r="K64" i="2" s="1"/>
  <c r="G65" i="2"/>
  <c r="P15" i="2"/>
  <c r="G81" i="2"/>
  <c r="H85" i="2"/>
  <c r="H89" i="2"/>
  <c r="I93" i="2"/>
  <c r="L93" i="2" s="1"/>
  <c r="I97" i="2"/>
  <c r="J101" i="2"/>
  <c r="J104" i="2"/>
  <c r="M104" i="2" s="1"/>
  <c r="I110" i="2"/>
  <c r="L110" i="2" s="1"/>
  <c r="J110" i="2"/>
  <c r="H110" i="2"/>
  <c r="J120" i="2"/>
  <c r="H75" i="2"/>
  <c r="I75" i="2"/>
  <c r="H83" i="2"/>
  <c r="K83" i="2" s="1"/>
  <c r="I83" i="2"/>
  <c r="L83" i="2" s="1"/>
  <c r="H91" i="2"/>
  <c r="K91" i="2" s="1"/>
  <c r="I91" i="2"/>
  <c r="H99" i="2"/>
  <c r="I99" i="2"/>
  <c r="L99" i="2" s="1"/>
  <c r="H107" i="2"/>
  <c r="I107" i="2"/>
  <c r="H115" i="2"/>
  <c r="K115" i="2" s="1"/>
  <c r="I115" i="2"/>
  <c r="L115" i="2" s="1"/>
  <c r="J124" i="2"/>
  <c r="M124" i="2" s="1"/>
  <c r="I74" i="2"/>
  <c r="I82" i="2"/>
  <c r="L82" i="2" s="1"/>
  <c r="I90" i="2"/>
  <c r="L90" i="2" s="1"/>
  <c r="I98" i="2"/>
  <c r="L98" i="2" s="1"/>
  <c r="I106" i="2"/>
  <c r="L106" i="2" s="1"/>
  <c r="I114" i="2"/>
  <c r="L114" i="2" s="1"/>
  <c r="G72" i="2"/>
  <c r="H72" i="2"/>
  <c r="K72" i="2" s="1"/>
  <c r="J74" i="2"/>
  <c r="M74" i="2" s="1"/>
  <c r="G75" i="2"/>
  <c r="H79" i="2"/>
  <c r="G80" i="2"/>
  <c r="H80" i="2"/>
  <c r="K80" i="2" s="1"/>
  <c r="J82" i="2"/>
  <c r="M82" i="2" s="1"/>
  <c r="G83" i="2"/>
  <c r="H87" i="2"/>
  <c r="G88" i="2"/>
  <c r="H88" i="2"/>
  <c r="K88" i="2" s="1"/>
  <c r="J90" i="2"/>
  <c r="G91" i="2"/>
  <c r="H95" i="2"/>
  <c r="K95" i="2" s="1"/>
  <c r="G96" i="2"/>
  <c r="H96" i="2"/>
  <c r="K96" i="2" s="1"/>
  <c r="J98" i="2"/>
  <c r="G99" i="2"/>
  <c r="H103" i="2"/>
  <c r="K103" i="2" s="1"/>
  <c r="G104" i="2"/>
  <c r="H104" i="2"/>
  <c r="K104" i="2" s="1"/>
  <c r="J106" i="2"/>
  <c r="M106" i="2" s="1"/>
  <c r="G107" i="2"/>
  <c r="H111" i="2"/>
  <c r="G112" i="2"/>
  <c r="H112" i="2"/>
  <c r="K112" i="2" s="1"/>
  <c r="J114" i="2"/>
  <c r="M114" i="2" s="1"/>
  <c r="G115" i="2"/>
  <c r="H119" i="2"/>
  <c r="K119" i="2" s="1"/>
  <c r="G123" i="2"/>
  <c r="I71" i="2"/>
  <c r="J75" i="2"/>
  <c r="M75" i="2" s="1"/>
  <c r="G76" i="2"/>
  <c r="I79" i="2"/>
  <c r="L79" i="2" s="1"/>
  <c r="J83" i="2"/>
  <c r="G84" i="2"/>
  <c r="I87" i="2"/>
  <c r="J91" i="2"/>
  <c r="M91" i="2" s="1"/>
  <c r="G92" i="2"/>
  <c r="I95" i="2"/>
  <c r="L95" i="2" s="1"/>
  <c r="J99" i="2"/>
  <c r="G100" i="2"/>
  <c r="I103" i="2"/>
  <c r="J107" i="2"/>
  <c r="M107" i="2" s="1"/>
  <c r="G108" i="2"/>
  <c r="I111" i="2"/>
  <c r="L111" i="2" s="1"/>
  <c r="J115" i="2"/>
  <c r="G116" i="2"/>
  <c r="I119" i="2"/>
  <c r="L119" i="2" s="1"/>
  <c r="G122" i="2"/>
  <c r="J123" i="2"/>
  <c r="J125" i="2"/>
  <c r="M125" i="2" s="1"/>
  <c r="I72" i="2"/>
  <c r="L72" i="2" s="1"/>
  <c r="H76" i="2"/>
  <c r="G77" i="2"/>
  <c r="I80" i="2"/>
  <c r="L80" i="2" s="1"/>
  <c r="H84" i="2"/>
  <c r="K84" i="2" s="1"/>
  <c r="G85" i="2"/>
  <c r="I88" i="2"/>
  <c r="H92" i="2"/>
  <c r="G93" i="2"/>
  <c r="I96" i="2"/>
  <c r="H100" i="2"/>
  <c r="K100" i="2" s="1"/>
  <c r="G101" i="2"/>
  <c r="I104" i="2"/>
  <c r="L104" i="2" s="1"/>
  <c r="H108" i="2"/>
  <c r="G109" i="2"/>
  <c r="I112" i="2"/>
  <c r="H116" i="2"/>
  <c r="K116" i="2" s="1"/>
  <c r="G117" i="2"/>
  <c r="I120" i="2"/>
  <c r="G121" i="2"/>
  <c r="I122" i="2"/>
  <c r="I126" i="2"/>
  <c r="L126" i="2" s="1"/>
  <c r="H120" i="2"/>
  <c r="K120" i="2" s="1"/>
  <c r="I123" i="2"/>
  <c r="L123" i="2" s="1"/>
  <c r="G125" i="2"/>
  <c r="J126" i="2"/>
  <c r="H125" i="2"/>
  <c r="I125" i="2"/>
  <c r="L125" i="2" s="1"/>
  <c r="H124" i="2"/>
  <c r="K124" i="2" s="1"/>
  <c r="H121" i="2"/>
  <c r="K121" i="2" s="1"/>
  <c r="G126" i="2"/>
  <c r="H126" i="2"/>
  <c r="L217" i="3" l="1"/>
  <c r="L232" i="3"/>
  <c r="M100" i="3"/>
  <c r="L147" i="3"/>
  <c r="L263" i="3"/>
  <c r="L208" i="3"/>
  <c r="L57" i="3"/>
  <c r="M78" i="3"/>
  <c r="L60" i="3"/>
  <c r="M273" i="3"/>
  <c r="M15" i="3"/>
  <c r="M124" i="3"/>
  <c r="L235" i="3"/>
  <c r="M156" i="3"/>
  <c r="M144" i="3"/>
  <c r="K54" i="3"/>
  <c r="K20" i="3"/>
  <c r="L154" i="3"/>
  <c r="M57" i="3"/>
  <c r="M35" i="3"/>
  <c r="M71" i="3"/>
  <c r="M81" i="3"/>
  <c r="L28" i="3"/>
  <c r="L129" i="3"/>
  <c r="L245" i="3"/>
  <c r="M104" i="3"/>
  <c r="K17" i="3"/>
  <c r="M129" i="3"/>
  <c r="M206" i="3"/>
  <c r="M150" i="3"/>
  <c r="M239" i="3"/>
  <c r="K50" i="3"/>
  <c r="M291" i="3"/>
  <c r="M169" i="3"/>
  <c r="K60" i="3"/>
  <c r="L103" i="3"/>
  <c r="K267" i="3"/>
  <c r="M255" i="3"/>
  <c r="M270" i="3"/>
  <c r="L282" i="3"/>
  <c r="L226" i="3"/>
  <c r="L260" i="3"/>
  <c r="L236" i="3"/>
  <c r="L249" i="3"/>
  <c r="M197" i="3"/>
  <c r="M102" i="3"/>
  <c r="L50" i="3"/>
  <c r="M38" i="3"/>
  <c r="L32" i="3"/>
  <c r="M279" i="3"/>
  <c r="K82" i="3"/>
  <c r="L62" i="3"/>
  <c r="L85" i="3"/>
  <c r="L157" i="3"/>
  <c r="M134" i="3"/>
  <c r="L289" i="3"/>
  <c r="K266" i="3"/>
  <c r="L169" i="3"/>
  <c r="M62" i="3"/>
  <c r="L48" i="3"/>
  <c r="L257" i="3"/>
  <c r="L193" i="3"/>
  <c r="M202" i="3"/>
  <c r="M274" i="3"/>
  <c r="L168" i="3"/>
  <c r="M213" i="3"/>
  <c r="M146" i="3"/>
  <c r="M131" i="3"/>
  <c r="L200" i="3"/>
  <c r="M148" i="3"/>
  <c r="L173" i="3"/>
  <c r="L42" i="3"/>
  <c r="L151" i="3"/>
  <c r="M94" i="3"/>
  <c r="L272" i="3"/>
  <c r="K211" i="3"/>
  <c r="M238" i="3"/>
  <c r="K90" i="3"/>
  <c r="M77" i="3"/>
  <c r="M49" i="3"/>
  <c r="L254" i="3"/>
  <c r="K271" i="3"/>
  <c r="K252" i="3"/>
  <c r="K207" i="3"/>
  <c r="M171" i="3"/>
  <c r="M196" i="3"/>
  <c r="L82" i="3"/>
  <c r="L125" i="3"/>
  <c r="L109" i="3"/>
  <c r="M88" i="3"/>
  <c r="L97" i="3"/>
  <c r="M27" i="3"/>
  <c r="L277" i="3"/>
  <c r="K174" i="3"/>
  <c r="L223" i="3"/>
  <c r="L170" i="3"/>
  <c r="M145" i="3"/>
  <c r="M198" i="3"/>
  <c r="L150" i="3"/>
  <c r="M225" i="3"/>
  <c r="M190" i="3"/>
  <c r="L248" i="3"/>
  <c r="M176" i="3"/>
  <c r="K71" i="3"/>
  <c r="L19" i="3"/>
  <c r="M240" i="3"/>
  <c r="K187" i="3"/>
  <c r="M230" i="3"/>
  <c r="L224" i="3"/>
  <c r="M203" i="3"/>
  <c r="L209" i="3"/>
  <c r="L255" i="3"/>
  <c r="M188" i="3"/>
  <c r="M219" i="3"/>
  <c r="M186" i="3"/>
  <c r="L197" i="3"/>
  <c r="K138" i="3"/>
  <c r="M179" i="3"/>
  <c r="M168" i="3"/>
  <c r="L136" i="3"/>
  <c r="M200" i="3"/>
  <c r="L165" i="3"/>
  <c r="L40" i="3"/>
  <c r="M152" i="3"/>
  <c r="L33" i="3"/>
  <c r="M105" i="3"/>
  <c r="L71" i="3"/>
  <c r="L35" i="3"/>
  <c r="M75" i="3"/>
  <c r="L94" i="3"/>
  <c r="M44" i="3"/>
  <c r="M86" i="3"/>
  <c r="M226" i="3"/>
  <c r="L51" i="3"/>
  <c r="M138" i="3"/>
  <c r="K149" i="3"/>
  <c r="M72" i="3"/>
  <c r="M36" i="3"/>
  <c r="L276" i="3"/>
  <c r="K130" i="3"/>
  <c r="K100" i="3"/>
  <c r="K272" i="3"/>
  <c r="L74" i="3"/>
  <c r="M254" i="3"/>
  <c r="L262" i="3"/>
  <c r="M266" i="3"/>
  <c r="M212" i="3"/>
  <c r="M187" i="3"/>
  <c r="M173" i="3"/>
  <c r="K237" i="3"/>
  <c r="M193" i="3"/>
  <c r="L137" i="3"/>
  <c r="L174" i="3"/>
  <c r="M85" i="3"/>
  <c r="K16" i="3"/>
  <c r="K234" i="3"/>
  <c r="M243" i="3"/>
  <c r="K31" i="3"/>
  <c r="K270" i="3"/>
  <c r="M269" i="3"/>
  <c r="K253" i="3"/>
  <c r="L286" i="3"/>
  <c r="K275" i="3"/>
  <c r="M248" i="3"/>
  <c r="M256" i="3"/>
  <c r="M218" i="3"/>
  <c r="M228" i="3"/>
  <c r="M281" i="3"/>
  <c r="L233" i="3"/>
  <c r="M172" i="3"/>
  <c r="L194" i="3"/>
  <c r="M220" i="3"/>
  <c r="L191" i="3"/>
  <c r="K161" i="3"/>
  <c r="M208" i="3"/>
  <c r="K240" i="3"/>
  <c r="L216" i="3"/>
  <c r="K195" i="3"/>
  <c r="K243" i="3"/>
  <c r="L149" i="3"/>
  <c r="L163" i="3"/>
  <c r="M95" i="3"/>
  <c r="K107" i="3"/>
  <c r="K89" i="3"/>
  <c r="L132" i="3"/>
  <c r="L52" i="3"/>
  <c r="L250" i="3"/>
  <c r="L238" i="3"/>
  <c r="L192" i="3"/>
  <c r="M162" i="3"/>
  <c r="L130" i="3"/>
  <c r="L123" i="3"/>
  <c r="L102" i="3"/>
  <c r="L121" i="3"/>
  <c r="M56" i="3"/>
  <c r="M70" i="3"/>
  <c r="M244" i="3"/>
  <c r="M54" i="3"/>
  <c r="M285" i="3"/>
  <c r="M257" i="3"/>
  <c r="L258" i="3"/>
  <c r="M182" i="3"/>
  <c r="L215" i="3"/>
  <c r="M201" i="3"/>
  <c r="L214" i="3"/>
  <c r="K194" i="3"/>
  <c r="M223" i="3"/>
  <c r="L189" i="3"/>
  <c r="M170" i="3"/>
  <c r="K159" i="3"/>
  <c r="L91" i="3"/>
  <c r="L220" i="3"/>
  <c r="L142" i="3"/>
  <c r="M155" i="3"/>
  <c r="L204" i="3"/>
  <c r="L181" i="3"/>
  <c r="L247" i="3"/>
  <c r="L152" i="3"/>
  <c r="L24" i="3"/>
  <c r="M64" i="3"/>
  <c r="L70" i="3"/>
  <c r="L20" i="3"/>
  <c r="K257" i="3"/>
  <c r="K163" i="3"/>
  <c r="K238" i="3"/>
  <c r="K286" i="3"/>
  <c r="K216" i="3"/>
  <c r="K142" i="3"/>
  <c r="K73" i="3"/>
  <c r="K126" i="3"/>
  <c r="K101" i="3"/>
  <c r="K205" i="3"/>
  <c r="K255" i="3"/>
  <c r="K167" i="3"/>
  <c r="K227" i="3"/>
  <c r="K212" i="3"/>
  <c r="K178" i="3"/>
  <c r="K280" i="3"/>
  <c r="K242" i="3"/>
  <c r="K287" i="3"/>
  <c r="K221" i="3"/>
  <c r="K229" i="3"/>
  <c r="K201" i="3"/>
  <c r="K177" i="3"/>
  <c r="K186" i="3"/>
  <c r="K160" i="3"/>
  <c r="K164" i="3"/>
  <c r="K77" i="3"/>
  <c r="K52" i="3"/>
  <c r="K37" i="3"/>
  <c r="K96" i="3"/>
  <c r="K203" i="3"/>
  <c r="K199" i="3"/>
  <c r="K188" i="3"/>
  <c r="K148" i="3"/>
  <c r="K113" i="3"/>
  <c r="K260" i="3"/>
  <c r="K87" i="3"/>
  <c r="K88" i="3"/>
  <c r="K261" i="3"/>
  <c r="K288" i="3"/>
  <c r="K268" i="3"/>
  <c r="K258" i="3"/>
  <c r="K279" i="3"/>
  <c r="K175" i="3"/>
  <c r="K232" i="3"/>
  <c r="K219" i="3"/>
  <c r="K139" i="3"/>
  <c r="K92" i="3"/>
  <c r="K192" i="3"/>
  <c r="K72" i="3"/>
  <c r="K28" i="3"/>
  <c r="K48" i="3"/>
  <c r="K125" i="3"/>
  <c r="K222" i="3"/>
  <c r="K265" i="3"/>
  <c r="K250" i="3"/>
  <c r="K224" i="3"/>
  <c r="K131" i="3"/>
  <c r="K80" i="3"/>
  <c r="K143" i="3"/>
  <c r="K70" i="3"/>
  <c r="K30" i="3"/>
  <c r="K129" i="3"/>
  <c r="L80" i="4"/>
  <c r="M80" i="4"/>
  <c r="L63" i="4"/>
  <c r="M63" i="4"/>
  <c r="M99" i="4"/>
  <c r="M87" i="4"/>
  <c r="L141" i="4"/>
  <c r="M118" i="4"/>
  <c r="Q15" i="4"/>
  <c r="Z15" i="4" s="1"/>
  <c r="L59" i="4"/>
  <c r="M24" i="4"/>
  <c r="L60" i="4"/>
  <c r="R17" i="4"/>
  <c r="Q17" i="4"/>
  <c r="K244" i="4"/>
  <c r="M56" i="4"/>
  <c r="L35" i="4"/>
  <c r="K44" i="4"/>
  <c r="L286" i="4"/>
  <c r="L274" i="4"/>
  <c r="L252" i="4"/>
  <c r="M270" i="4"/>
  <c r="M233" i="4"/>
  <c r="L241" i="4"/>
  <c r="M236" i="4"/>
  <c r="M234" i="4"/>
  <c r="L179" i="4"/>
  <c r="K221" i="4"/>
  <c r="K194" i="4"/>
  <c r="L158" i="4"/>
  <c r="L167" i="4"/>
  <c r="L123" i="4"/>
  <c r="M203" i="4"/>
  <c r="M242" i="4"/>
  <c r="K185" i="4"/>
  <c r="L159" i="4"/>
  <c r="K132" i="4"/>
  <c r="L100" i="4"/>
  <c r="M100" i="4"/>
  <c r="K169" i="4"/>
  <c r="K145" i="4"/>
  <c r="L131" i="4"/>
  <c r="M94" i="4"/>
  <c r="L211" i="4"/>
  <c r="K146" i="4"/>
  <c r="K170" i="4"/>
  <c r="K200" i="4"/>
  <c r="K264" i="4"/>
  <c r="K288" i="4"/>
  <c r="M149" i="4"/>
  <c r="M138" i="4"/>
  <c r="M77" i="4"/>
  <c r="M50" i="4"/>
  <c r="P16" i="4"/>
  <c r="K30" i="4"/>
  <c r="M32" i="4"/>
  <c r="M35" i="4"/>
  <c r="M57" i="4"/>
  <c r="L78" i="4"/>
  <c r="M68" i="4"/>
  <c r="K102" i="4"/>
  <c r="L275" i="4"/>
  <c r="M252" i="4"/>
  <c r="M257" i="4"/>
  <c r="L256" i="4"/>
  <c r="M230" i="4"/>
  <c r="M228" i="4"/>
  <c r="L184" i="4"/>
  <c r="M174" i="4"/>
  <c r="K210" i="4"/>
  <c r="M245" i="4"/>
  <c r="M126" i="4"/>
  <c r="M153" i="4"/>
  <c r="K208" i="4"/>
  <c r="L160" i="4"/>
  <c r="K162" i="4"/>
  <c r="M147" i="4"/>
  <c r="M131" i="4"/>
  <c r="L76" i="4"/>
  <c r="L219" i="4"/>
  <c r="L244" i="4"/>
  <c r="K237" i="4"/>
  <c r="K278" i="4"/>
  <c r="M128" i="4"/>
  <c r="L84" i="4"/>
  <c r="K71" i="4"/>
  <c r="L134" i="4"/>
  <c r="L105" i="4"/>
  <c r="M105" i="4"/>
  <c r="M123" i="4"/>
  <c r="L50" i="4"/>
  <c r="S16" i="4"/>
  <c r="R14" i="4"/>
  <c r="L162" i="4"/>
  <c r="S15" i="4"/>
  <c r="AB15" i="4" s="1"/>
  <c r="L69" i="4"/>
  <c r="L55" i="4"/>
  <c r="M65" i="4"/>
  <c r="L33" i="4"/>
  <c r="L44" i="4"/>
  <c r="L16" i="4"/>
  <c r="K252" i="4"/>
  <c r="M215" i="4"/>
  <c r="K178" i="4"/>
  <c r="M227" i="4"/>
  <c r="L79" i="4"/>
  <c r="M79" i="4"/>
  <c r="K270" i="4"/>
  <c r="L283" i="4"/>
  <c r="L231" i="4"/>
  <c r="M284" i="4"/>
  <c r="M275" i="4"/>
  <c r="K279" i="4"/>
  <c r="M276" i="4"/>
  <c r="K266" i="4"/>
  <c r="L240" i="4"/>
  <c r="L264" i="4"/>
  <c r="M244" i="4"/>
  <c r="L272" i="4"/>
  <c r="K257" i="4"/>
  <c r="K281" i="4"/>
  <c r="L255" i="4"/>
  <c r="L250" i="4"/>
  <c r="K201" i="4"/>
  <c r="K137" i="4"/>
  <c r="K229" i="4"/>
  <c r="L221" i="4"/>
  <c r="M199" i="4"/>
  <c r="M183" i="4"/>
  <c r="L207" i="4"/>
  <c r="L182" i="4"/>
  <c r="K196" i="4"/>
  <c r="K171" i="4"/>
  <c r="M178" i="4"/>
  <c r="M218" i="4"/>
  <c r="K195" i="4"/>
  <c r="K166" i="4"/>
  <c r="M167" i="4"/>
  <c r="M133" i="4"/>
  <c r="M115" i="4"/>
  <c r="M141" i="4"/>
  <c r="M193" i="4"/>
  <c r="M277" i="4"/>
  <c r="M166" i="4"/>
  <c r="L132" i="4"/>
  <c r="M208" i="4"/>
  <c r="M144" i="4"/>
  <c r="M140" i="4"/>
  <c r="M156" i="4"/>
  <c r="L89" i="4"/>
  <c r="M89" i="4"/>
  <c r="L135" i="4"/>
  <c r="M76" i="4"/>
  <c r="L189" i="4"/>
  <c r="L130" i="4"/>
  <c r="L150" i="4"/>
  <c r="L226" i="4"/>
  <c r="L280" i="4"/>
  <c r="K139" i="4"/>
  <c r="M112" i="4"/>
  <c r="K92" i="4"/>
  <c r="K154" i="4"/>
  <c r="K202" i="4"/>
  <c r="K217" i="4"/>
  <c r="K276" i="4"/>
  <c r="K128" i="4"/>
  <c r="L113" i="4"/>
  <c r="L54" i="4"/>
  <c r="M54" i="4"/>
  <c r="M180" i="4"/>
  <c r="K149" i="4"/>
  <c r="L72" i="4"/>
  <c r="L106" i="4"/>
  <c r="P14" i="4"/>
  <c r="R16" i="4"/>
  <c r="M182" i="4"/>
  <c r="M81" i="4"/>
  <c r="L23" i="4"/>
  <c r="K64" i="4"/>
  <c r="L90" i="4"/>
  <c r="M44" i="4"/>
  <c r="L48" i="4"/>
  <c r="K250" i="4"/>
  <c r="K123" i="4"/>
  <c r="L233" i="4"/>
  <c r="L277" i="4"/>
  <c r="M256" i="4"/>
  <c r="M260" i="4"/>
  <c r="L237" i="4"/>
  <c r="K240" i="4"/>
  <c r="K265" i="4"/>
  <c r="K247" i="4"/>
  <c r="K222" i="4"/>
  <c r="L251" i="4"/>
  <c r="K223" i="4"/>
  <c r="L248" i="4"/>
  <c r="K193" i="4"/>
  <c r="L225" i="4"/>
  <c r="L198" i="4"/>
  <c r="L155" i="4"/>
  <c r="K214" i="4"/>
  <c r="M222" i="4"/>
  <c r="K245" i="4"/>
  <c r="L213" i="4"/>
  <c r="L152" i="4"/>
  <c r="K173" i="4"/>
  <c r="K206" i="4"/>
  <c r="L176" i="4"/>
  <c r="K197" i="4"/>
  <c r="K187" i="4"/>
  <c r="K218" i="4"/>
  <c r="M152" i="4"/>
  <c r="L108" i="4"/>
  <c r="M108" i="4"/>
  <c r="M159" i="4"/>
  <c r="M219" i="4"/>
  <c r="M287" i="4"/>
  <c r="K163" i="4"/>
  <c r="M223" i="4"/>
  <c r="K183" i="4"/>
  <c r="M127" i="4"/>
  <c r="L136" i="4"/>
  <c r="L151" i="4"/>
  <c r="L170" i="4"/>
  <c r="L73" i="4"/>
  <c r="M73" i="4"/>
  <c r="K113" i="4"/>
  <c r="L212" i="4"/>
  <c r="L246" i="4"/>
  <c r="K77" i="4"/>
  <c r="K172" i="4"/>
  <c r="K204" i="4"/>
  <c r="K235" i="4"/>
  <c r="K280" i="4"/>
  <c r="K122" i="4"/>
  <c r="M83" i="4"/>
  <c r="L180" i="4"/>
  <c r="M103" i="4"/>
  <c r="L157" i="4"/>
  <c r="M104" i="4"/>
  <c r="K42" i="4"/>
  <c r="M67" i="4"/>
  <c r="Q14" i="4"/>
  <c r="L114" i="4"/>
  <c r="K116" i="4"/>
  <c r="L75" i="4"/>
  <c r="L102" i="4"/>
  <c r="K28" i="4"/>
  <c r="K220" i="4"/>
  <c r="L188" i="4"/>
  <c r="L232" i="4"/>
  <c r="M186" i="4"/>
  <c r="M288" i="4"/>
  <c r="L291" i="4"/>
  <c r="L261" i="4"/>
  <c r="K290" i="4"/>
  <c r="M238" i="4"/>
  <c r="M271" i="4"/>
  <c r="K268" i="4"/>
  <c r="K282" i="4"/>
  <c r="L273" i="4"/>
  <c r="M283" i="4"/>
  <c r="L254" i="4"/>
  <c r="K255" i="4"/>
  <c r="M259" i="4"/>
  <c r="M273" i="4"/>
  <c r="M265" i="4"/>
  <c r="K242" i="4"/>
  <c r="L223" i="4"/>
  <c r="K243" i="4"/>
  <c r="L239" i="4"/>
  <c r="M232" i="4"/>
  <c r="L191" i="4"/>
  <c r="M197" i="4"/>
  <c r="K199" i="4"/>
  <c r="M231" i="4"/>
  <c r="L144" i="4"/>
  <c r="L206" i="4"/>
  <c r="L175" i="4"/>
  <c r="M195" i="4"/>
  <c r="M187" i="4"/>
  <c r="L165" i="4"/>
  <c r="L220" i="4"/>
  <c r="M163" i="4"/>
  <c r="K101" i="4"/>
  <c r="M168" i="4"/>
  <c r="M217" i="4"/>
  <c r="M285" i="4"/>
  <c r="M161" i="4"/>
  <c r="L201" i="4"/>
  <c r="K271" i="4"/>
  <c r="L110" i="4"/>
  <c r="L85" i="4"/>
  <c r="M145" i="4"/>
  <c r="L129" i="4"/>
  <c r="M110" i="4"/>
  <c r="L70" i="4"/>
  <c r="M70" i="4"/>
  <c r="K189" i="4"/>
  <c r="L124" i="4"/>
  <c r="K91" i="4"/>
  <c r="L120" i="4"/>
  <c r="L181" i="4"/>
  <c r="L262" i="4"/>
  <c r="L103" i="4"/>
  <c r="K190" i="4"/>
  <c r="K205" i="4"/>
  <c r="K263" i="4"/>
  <c r="K260" i="4"/>
  <c r="L58" i="4"/>
  <c r="L122" i="4"/>
  <c r="L93" i="4"/>
  <c r="L39" i="4"/>
  <c r="L173" i="4"/>
  <c r="M157" i="4"/>
  <c r="M97" i="4"/>
  <c r="L42" i="4"/>
  <c r="M53" i="4"/>
  <c r="L66" i="4"/>
  <c r="L116" i="4"/>
  <c r="M37" i="4"/>
  <c r="L86" i="4"/>
  <c r="L28" i="4"/>
  <c r="M21" i="4"/>
  <c r="M289" i="4"/>
  <c r="M143" i="4"/>
  <c r="L177" i="4"/>
  <c r="K287" i="4"/>
  <c r="L285" i="4"/>
  <c r="M267" i="4"/>
  <c r="M281" i="4"/>
  <c r="K259" i="4"/>
  <c r="M249" i="4"/>
  <c r="K191" i="4"/>
  <c r="M258" i="4"/>
  <c r="K248" i="4"/>
  <c r="L194" i="4"/>
  <c r="L224" i="4"/>
  <c r="M177" i="4"/>
  <c r="K164" i="4"/>
  <c r="K85" i="4"/>
  <c r="M160" i="4"/>
  <c r="M235" i="4"/>
  <c r="M286" i="4"/>
  <c r="L185" i="4"/>
  <c r="L115" i="4"/>
  <c r="L125" i="4"/>
  <c r="M125" i="4"/>
  <c r="K151" i="4"/>
  <c r="M101" i="4"/>
  <c r="K40" i="4"/>
  <c r="L146" i="4"/>
  <c r="L278" i="4"/>
  <c r="K136" i="4"/>
  <c r="K262" i="4"/>
  <c r="K253" i="4"/>
  <c r="M209" i="4"/>
  <c r="L112" i="4"/>
  <c r="L88" i="4"/>
  <c r="M169" i="4"/>
  <c r="L109" i="4"/>
  <c r="L15" i="4"/>
  <c r="S14" i="4"/>
  <c r="AB14" i="4" s="1"/>
  <c r="M142" i="4"/>
  <c r="L74" i="4"/>
  <c r="S17" i="4"/>
  <c r="AB17" i="4" s="1"/>
  <c r="P17" i="4"/>
  <c r="Q16" i="4"/>
  <c r="Z16" i="4" s="1"/>
  <c r="K183" i="3"/>
  <c r="P17" i="3"/>
  <c r="P15" i="3"/>
  <c r="R17" i="3"/>
  <c r="S16" i="3"/>
  <c r="P16" i="3"/>
  <c r="R15" i="3"/>
  <c r="S14" i="3"/>
  <c r="Q14" i="3"/>
  <c r="Q17" i="3"/>
  <c r="R16" i="3"/>
  <c r="R14" i="3"/>
  <c r="AA14" i="3" s="1"/>
  <c r="P14" i="3"/>
  <c r="Q15" i="3"/>
  <c r="Q16" i="3"/>
  <c r="S17" i="3"/>
  <c r="S15" i="3"/>
  <c r="K119" i="3"/>
  <c r="K156" i="3"/>
  <c r="M50" i="3"/>
  <c r="K256" i="3"/>
  <c r="M65" i="3"/>
  <c r="M121" i="3"/>
  <c r="L98" i="3"/>
  <c r="M53" i="3"/>
  <c r="M117" i="3"/>
  <c r="L73" i="3"/>
  <c r="K42" i="3"/>
  <c r="M137" i="3"/>
  <c r="M272" i="3"/>
  <c r="M275" i="3"/>
  <c r="M111" i="3"/>
  <c r="L81" i="3"/>
  <c r="K32" i="3"/>
  <c r="K141" i="3"/>
  <c r="L107" i="3"/>
  <c r="L41" i="3"/>
  <c r="K45" i="3"/>
  <c r="L203" i="3"/>
  <c r="L228" i="3"/>
  <c r="K115" i="3"/>
  <c r="L115" i="3"/>
  <c r="L120" i="3"/>
  <c r="L101" i="3"/>
  <c r="K14" i="3"/>
  <c r="K217" i="3"/>
  <c r="K245" i="3"/>
  <c r="K254" i="3"/>
  <c r="M43" i="3"/>
  <c r="K128" i="3"/>
  <c r="L72" i="3"/>
  <c r="L110" i="3"/>
  <c r="M110" i="3"/>
  <c r="L68" i="3"/>
  <c r="M82" i="3"/>
  <c r="M42" i="3"/>
  <c r="M180" i="3"/>
  <c r="M135" i="3"/>
  <c r="M245" i="3"/>
  <c r="L143" i="3"/>
  <c r="L78" i="3"/>
  <c r="M136" i="3"/>
  <c r="K239" i="3"/>
  <c r="L265" i="3"/>
  <c r="L221" i="3"/>
  <c r="L231" i="3"/>
  <c r="L205" i="3"/>
  <c r="L187" i="3"/>
  <c r="L126" i="3"/>
  <c r="L119" i="3"/>
  <c r="K165" i="3"/>
  <c r="K191" i="3"/>
  <c r="K244" i="3"/>
  <c r="L124" i="3"/>
  <c r="L80" i="3"/>
  <c r="M147" i="3"/>
  <c r="L56" i="3"/>
  <c r="K44" i="3"/>
  <c r="L58" i="3"/>
  <c r="M90" i="3"/>
  <c r="L211" i="3"/>
  <c r="K259" i="3"/>
  <c r="L239" i="3"/>
  <c r="K269" i="3"/>
  <c r="L212" i="3"/>
  <c r="M253" i="3"/>
  <c r="K170" i="3"/>
  <c r="M161" i="3"/>
  <c r="L118" i="3"/>
  <c r="L145" i="3"/>
  <c r="L266" i="3"/>
  <c r="L112" i="3"/>
  <c r="K215" i="3"/>
  <c r="K197" i="3"/>
  <c r="M52" i="3"/>
  <c r="M118" i="3"/>
  <c r="L54" i="3"/>
  <c r="L16" i="3"/>
  <c r="L96" i="3"/>
  <c r="M236" i="3"/>
  <c r="L44" i="3"/>
  <c r="L37" i="3"/>
  <c r="K127" i="3"/>
  <c r="L38" i="3"/>
  <c r="L259" i="3"/>
  <c r="K214" i="3"/>
  <c r="K140" i="3"/>
  <c r="L135" i="3"/>
  <c r="L161" i="3"/>
  <c r="M251" i="3"/>
  <c r="L166" i="3"/>
  <c r="L278" i="3"/>
  <c r="K273" i="3"/>
  <c r="M209" i="3"/>
  <c r="M164" i="3"/>
  <c r="K264" i="3"/>
  <c r="K210" i="3"/>
  <c r="L183" i="3"/>
  <c r="M166" i="3"/>
  <c r="K168" i="3"/>
  <c r="K213" i="3"/>
  <c r="K136" i="3"/>
  <c r="L201" i="3"/>
  <c r="L148" i="3"/>
  <c r="M204" i="3"/>
  <c r="K157" i="3"/>
  <c r="L156" i="3"/>
  <c r="L270" i="3"/>
  <c r="L273" i="3"/>
  <c r="L155" i="3"/>
  <c r="L131" i="3"/>
  <c r="M112" i="3"/>
  <c r="L176" i="3"/>
  <c r="K152" i="3"/>
  <c r="K121" i="3"/>
  <c r="K179" i="3"/>
  <c r="K248" i="3"/>
  <c r="K276" i="3"/>
  <c r="K154" i="3"/>
  <c r="L114" i="3"/>
  <c r="L84" i="3"/>
  <c r="M48" i="3"/>
  <c r="K103" i="3"/>
  <c r="K110" i="3"/>
  <c r="M79" i="3"/>
  <c r="L117" i="3"/>
  <c r="M96" i="3"/>
  <c r="M91" i="3"/>
  <c r="M159" i="3"/>
  <c r="M211" i="3"/>
  <c r="M268" i="3"/>
  <c r="M133" i="3"/>
  <c r="K122" i="3"/>
  <c r="K36" i="3"/>
  <c r="M66" i="3"/>
  <c r="L46" i="3"/>
  <c r="L29" i="3"/>
  <c r="L14" i="3"/>
  <c r="L22" i="3"/>
  <c r="K281" i="3"/>
  <c r="L222" i="3"/>
  <c r="M216" i="3"/>
  <c r="K233" i="3"/>
  <c r="M232" i="3"/>
  <c r="K134" i="3"/>
  <c r="L134" i="3"/>
  <c r="K166" i="3"/>
  <c r="M132" i="3"/>
  <c r="M192" i="3"/>
  <c r="K83" i="3"/>
  <c r="M289" i="3"/>
  <c r="K289" i="3"/>
  <c r="L290" i="3"/>
  <c r="M258" i="3"/>
  <c r="K230" i="3"/>
  <c r="K184" i="3"/>
  <c r="L206" i="3"/>
  <c r="L280" i="3"/>
  <c r="K251" i="3"/>
  <c r="K246" i="3"/>
  <c r="M277" i="3"/>
  <c r="M149" i="3"/>
  <c r="M174" i="3"/>
  <c r="K180" i="3"/>
  <c r="M141" i="3"/>
  <c r="L196" i="3"/>
  <c r="L171" i="3"/>
  <c r="K226" i="3"/>
  <c r="L195" i="3"/>
  <c r="M158" i="3"/>
  <c r="K59" i="3"/>
  <c r="M153" i="3"/>
  <c r="M177" i="3"/>
  <c r="K147" i="3"/>
  <c r="L287" i="3"/>
  <c r="L285" i="3"/>
  <c r="K283" i="3"/>
  <c r="M286" i="3"/>
  <c r="K278" i="3"/>
  <c r="L279" i="3"/>
  <c r="M290" i="3"/>
  <c r="M265" i="3"/>
  <c r="L246" i="3"/>
  <c r="M259" i="3"/>
  <c r="K277" i="3"/>
  <c r="M205" i="3"/>
  <c r="K202" i="3"/>
  <c r="L180" i="3"/>
  <c r="K189" i="3"/>
  <c r="L186" i="3"/>
  <c r="L185" i="3"/>
  <c r="K223" i="3"/>
  <c r="M210" i="3"/>
  <c r="M151" i="3"/>
  <c r="M165" i="3"/>
  <c r="M227" i="3"/>
  <c r="M116" i="3"/>
  <c r="L92" i="3"/>
  <c r="L182" i="3"/>
  <c r="L188" i="3"/>
  <c r="K155" i="3"/>
  <c r="L99" i="3"/>
  <c r="M287" i="3"/>
  <c r="L256" i="3"/>
  <c r="L283" i="3"/>
  <c r="L281" i="3"/>
  <c r="M250" i="3"/>
  <c r="L240" i="3"/>
  <c r="K282" i="3"/>
  <c r="M249" i="3"/>
  <c r="L274" i="3"/>
  <c r="L243" i="3"/>
  <c r="K262" i="3"/>
  <c r="L275" i="3"/>
  <c r="M252" i="3"/>
  <c r="L230" i="3"/>
  <c r="M194" i="3"/>
  <c r="K193" i="3"/>
  <c r="L229" i="3"/>
  <c r="L202" i="3"/>
  <c r="M278" i="3"/>
  <c r="L219" i="3"/>
  <c r="M282" i="3"/>
  <c r="M283" i="3"/>
  <c r="M264" i="3"/>
  <c r="L261" i="3"/>
  <c r="K235" i="3"/>
  <c r="M262" i="3"/>
  <c r="K236" i="3"/>
  <c r="M221" i="3"/>
  <c r="K204" i="3"/>
  <c r="K249" i="3"/>
  <c r="M231" i="3"/>
  <c r="M217" i="3"/>
  <c r="M184" i="3"/>
  <c r="K208" i="3"/>
  <c r="M185" i="3"/>
  <c r="M229" i="3"/>
  <c r="M246" i="3"/>
  <c r="K209" i="3"/>
  <c r="K173" i="3"/>
  <c r="L267" i="3"/>
  <c r="L237" i="3"/>
  <c r="M189" i="3"/>
  <c r="K220" i="3"/>
  <c r="M199" i="3"/>
  <c r="M181" i="3"/>
  <c r="L242" i="3"/>
  <c r="L138" i="3"/>
  <c r="M178" i="3"/>
  <c r="L162" i="3"/>
  <c r="L146" i="3"/>
  <c r="L244" i="3"/>
  <c r="M154" i="3"/>
  <c r="L207" i="3"/>
  <c r="K200" i="3"/>
  <c r="M126" i="3"/>
  <c r="L160" i="3"/>
  <c r="M139" i="3"/>
  <c r="K47" i="3"/>
  <c r="K190" i="3"/>
  <c r="M99" i="3"/>
  <c r="K57" i="3"/>
  <c r="L218" i="3"/>
  <c r="L241" i="3"/>
  <c r="M247" i="3"/>
  <c r="K169" i="3"/>
  <c r="K123" i="3"/>
  <c r="L144" i="3"/>
  <c r="K108" i="3"/>
  <c r="K75" i="3"/>
  <c r="M109" i="3"/>
  <c r="K137" i="3"/>
  <c r="K150" i="3"/>
  <c r="K247" i="3"/>
  <c r="K284" i="3"/>
  <c r="M128" i="3"/>
  <c r="M103" i="3"/>
  <c r="M69" i="3"/>
  <c r="L88" i="3"/>
  <c r="M67" i="3"/>
  <c r="M127" i="3"/>
  <c r="K33" i="3"/>
  <c r="M207" i="3"/>
  <c r="M175" i="3"/>
  <c r="M284" i="3"/>
  <c r="K133" i="3"/>
  <c r="M122" i="3"/>
  <c r="K94" i="3"/>
  <c r="K34" i="3"/>
  <c r="L34" i="3"/>
  <c r="M33" i="3"/>
  <c r="M40" i="3"/>
  <c r="M16" i="3"/>
  <c r="M120" i="3"/>
  <c r="L18" i="3"/>
  <c r="K196" i="3"/>
  <c r="M233" i="3"/>
  <c r="K225" i="3"/>
  <c r="L167" i="3"/>
  <c r="L253" i="3"/>
  <c r="M288" i="3"/>
  <c r="L252" i="3"/>
  <c r="K182" i="3"/>
  <c r="K231" i="3"/>
  <c r="M214" i="3"/>
  <c r="L178" i="3"/>
  <c r="M222" i="3"/>
  <c r="L184" i="3"/>
  <c r="K241" i="3"/>
  <c r="L199" i="3"/>
  <c r="M260" i="3"/>
  <c r="L172" i="3"/>
  <c r="L164" i="3"/>
  <c r="K228" i="3"/>
  <c r="K285" i="3"/>
  <c r="L177" i="3"/>
  <c r="K162" i="3"/>
  <c r="K151" i="3"/>
  <c r="L234" i="3"/>
  <c r="K198" i="3"/>
  <c r="M163" i="3"/>
  <c r="L225" i="3"/>
  <c r="L227" i="3"/>
  <c r="L139" i="3"/>
  <c r="M157" i="3"/>
  <c r="L271" i="3"/>
  <c r="K153" i="3"/>
  <c r="K91" i="3"/>
  <c r="K176" i="3"/>
  <c r="M32" i="3"/>
  <c r="K291" i="3"/>
  <c r="L87" i="3"/>
  <c r="L77" i="3"/>
  <c r="L89" i="3"/>
  <c r="M60" i="3"/>
  <c r="L122" i="3"/>
  <c r="L100" i="3"/>
  <c r="M119" i="3"/>
  <c r="M215" i="3"/>
  <c r="M191" i="3"/>
  <c r="L113" i="3"/>
  <c r="M92" i="3"/>
  <c r="K158" i="3"/>
  <c r="L25" i="3"/>
  <c r="L30" i="3"/>
  <c r="L26" i="3"/>
  <c r="L63" i="3"/>
  <c r="L45" i="3"/>
  <c r="K117" i="2"/>
  <c r="R15" i="2"/>
  <c r="AA15" i="2" s="1"/>
  <c r="L22" i="2"/>
  <c r="M95" i="2"/>
  <c r="M57" i="2"/>
  <c r="L107" i="2"/>
  <c r="L75" i="2"/>
  <c r="L97" i="2"/>
  <c r="K93" i="2"/>
  <c r="L117" i="2"/>
  <c r="M72" i="2"/>
  <c r="M92" i="2"/>
  <c r="L58" i="2"/>
  <c r="R14" i="2"/>
  <c r="AA14" i="2" s="1"/>
  <c r="M89" i="2"/>
  <c r="Q14" i="2"/>
  <c r="L69" i="2"/>
  <c r="L31" i="2"/>
  <c r="P16" i="2"/>
  <c r="L102" i="2"/>
  <c r="M51" i="2"/>
  <c r="S17" i="2"/>
  <c r="AB17" i="2" s="1"/>
  <c r="M77" i="2"/>
  <c r="L121" i="2"/>
  <c r="M60" i="2"/>
  <c r="M28" i="2"/>
  <c r="M119" i="2"/>
  <c r="M33" i="2"/>
  <c r="M101" i="2"/>
  <c r="M59" i="2"/>
  <c r="L32" i="2"/>
  <c r="M53" i="2"/>
  <c r="L44" i="2"/>
  <c r="L103" i="2"/>
  <c r="L87" i="2"/>
  <c r="L71" i="2"/>
  <c r="K107" i="2"/>
  <c r="K75" i="2"/>
  <c r="K113" i="2"/>
  <c r="M111" i="2"/>
  <c r="M97" i="2"/>
  <c r="L73" i="2"/>
  <c r="L84" i="2"/>
  <c r="L37" i="2"/>
  <c r="M29" i="2"/>
  <c r="S15" i="2"/>
  <c r="AB15" i="2" s="1"/>
  <c r="M39" i="2"/>
  <c r="M27" i="2"/>
  <c r="L109" i="2"/>
  <c r="K86" i="2"/>
  <c r="L55" i="2"/>
  <c r="L24" i="2"/>
  <c r="M34" i="2"/>
  <c r="K23" i="2"/>
  <c r="L112" i="2"/>
  <c r="L122" i="2"/>
  <c r="M120" i="2"/>
  <c r="K89" i="2"/>
  <c r="L118" i="2"/>
  <c r="K74" i="2"/>
  <c r="K109" i="2"/>
  <c r="K61" i="2"/>
  <c r="K55" i="2"/>
  <c r="K31" i="2"/>
  <c r="M103" i="2"/>
  <c r="M105" i="2"/>
  <c r="M71" i="2"/>
  <c r="K66" i="2"/>
  <c r="K123" i="2"/>
  <c r="M93" i="2"/>
  <c r="L36" i="2"/>
  <c r="L124" i="2"/>
  <c r="K38" i="2"/>
  <c r="L25" i="2"/>
  <c r="K106" i="2"/>
  <c r="K54" i="2"/>
  <c r="K42" i="2"/>
  <c r="K27" i="2"/>
  <c r="M14" i="2"/>
  <c r="M55" i="2"/>
  <c r="M31" i="2"/>
  <c r="L63" i="2"/>
  <c r="K32" i="2"/>
  <c r="K59" i="2"/>
  <c r="Q17" i="2"/>
  <c r="Z17" i="2" s="1"/>
  <c r="M123" i="2"/>
  <c r="Q15" i="2"/>
  <c r="Z15" i="2" s="1"/>
  <c r="L64" i="2"/>
  <c r="L96" i="2"/>
  <c r="K126" i="2"/>
  <c r="K125" i="2"/>
  <c r="K108" i="2"/>
  <c r="K92" i="2"/>
  <c r="K76" i="2"/>
  <c r="M115" i="2"/>
  <c r="M99" i="2"/>
  <c r="M83" i="2"/>
  <c r="K99" i="2"/>
  <c r="K110" i="2"/>
  <c r="K85" i="2"/>
  <c r="M112" i="2"/>
  <c r="M87" i="2"/>
  <c r="M113" i="2"/>
  <c r="M69" i="2"/>
  <c r="L116" i="2"/>
  <c r="L94" i="2"/>
  <c r="L66" i="2"/>
  <c r="L47" i="2"/>
  <c r="M80" i="2"/>
  <c r="K68" i="2"/>
  <c r="K48" i="2"/>
  <c r="M35" i="2"/>
  <c r="K41" i="2"/>
  <c r="L18" i="2"/>
  <c r="K65" i="2"/>
  <c r="M38" i="2"/>
  <c r="K101" i="2"/>
  <c r="L86" i="2"/>
  <c r="P17" i="2"/>
  <c r="K60" i="2"/>
  <c r="R16" i="2"/>
  <c r="K73" i="2"/>
  <c r="K102" i="2"/>
  <c r="M46" i="2"/>
  <c r="M98" i="2"/>
  <c r="K87" i="2"/>
  <c r="K111" i="2"/>
  <c r="M126" i="2"/>
  <c r="L120" i="2"/>
  <c r="L88" i="2"/>
  <c r="M90" i="2"/>
  <c r="K79" i="2"/>
  <c r="L74" i="2"/>
  <c r="L91" i="2"/>
  <c r="M110" i="2"/>
  <c r="M63" i="2"/>
  <c r="K90" i="2"/>
  <c r="M122" i="2"/>
  <c r="L78" i="2"/>
  <c r="L60" i="2"/>
  <c r="M79" i="2"/>
  <c r="L108" i="2"/>
  <c r="K82" i="2"/>
  <c r="M66" i="2"/>
  <c r="Q16" i="2"/>
  <c r="Z16" i="2" s="1"/>
  <c r="M116" i="2"/>
  <c r="L76" i="2"/>
  <c r="M37" i="2"/>
  <c r="L23" i="2"/>
  <c r="M88" i="2"/>
  <c r="R17" i="2"/>
  <c r="M19" i="2"/>
  <c r="M96" i="2"/>
  <c r="K81" i="2"/>
  <c r="M52" i="2"/>
  <c r="M26" i="2"/>
  <c r="L45" i="2"/>
  <c r="L16" i="2"/>
  <c r="AB17" i="3" l="1"/>
  <c r="AB14" i="3"/>
  <c r="AB16" i="3"/>
  <c r="AB15" i="3"/>
  <c r="Z17" i="3"/>
  <c r="Z16" i="3"/>
  <c r="Z15" i="3"/>
  <c r="AA16" i="4"/>
  <c r="Z17" i="4"/>
  <c r="AA14" i="4"/>
  <c r="AA17" i="4"/>
  <c r="AB16" i="4"/>
  <c r="Z14" i="4"/>
  <c r="AA15" i="4"/>
  <c r="AA15" i="3"/>
  <c r="AA17" i="3"/>
  <c r="AA16" i="3"/>
  <c r="Z14" i="3"/>
  <c r="AA16" i="2"/>
  <c r="AB14" i="2"/>
  <c r="AA17" i="2"/>
  <c r="AB16" i="2"/>
</calcChain>
</file>

<file path=xl/sharedStrings.xml><?xml version="1.0" encoding="utf-8"?>
<sst xmlns="http://schemas.openxmlformats.org/spreadsheetml/2006/main" count="876" uniqueCount="472">
  <si>
    <t>Attached with this workbook are three other workbooks containing the energy charges of big customers in London, specifically on the "Annex 2 EHV Charges"</t>
  </si>
  <si>
    <t>Compared to the 2021/22 charges, the 2022/23, 2023/24 and 2024/25 fixed charges are majorly based on the residual bands of the big customers</t>
  </si>
  <si>
    <t>Copy the customer names and Residual charging bands from the 2023 charges workbook into column A and B and confirmed they are accurate</t>
  </si>
  <si>
    <t>Using either VLOOKUP,INDEX/MATCH, or XLOOKUP,  extract the import fixed charges for the year 2021, 2022, 2023 and 2024 and calculate the annual fixed charges (£)</t>
  </si>
  <si>
    <r>
      <t xml:space="preserve">The import fixed charge is in pence per day, and  a financial year runs from </t>
    </r>
    <r>
      <rPr>
        <b/>
        <sz val="16"/>
        <color rgb="FF7030A0"/>
        <rFont val="Aptos Narrow"/>
        <family val="2"/>
        <scheme val="minor"/>
      </rPr>
      <t>1st April to 31st March</t>
    </r>
    <r>
      <rPr>
        <b/>
        <sz val="16"/>
        <color theme="1"/>
        <rFont val="Aptos Narrow"/>
        <family val="2"/>
        <scheme val="minor"/>
      </rPr>
      <t xml:space="preserve"> e.g. </t>
    </r>
    <r>
      <rPr>
        <b/>
        <sz val="16"/>
        <color rgb="FFFF0000"/>
        <rFont val="Aptos Narrow"/>
        <family val="2"/>
        <scheme val="minor"/>
      </rPr>
      <t>year 2022 is from 01-04-2022 to 31-03-2023</t>
    </r>
  </si>
  <si>
    <t>Row A11 to M11 is for reference purpose only. Use row A13 to M13 for your header in order to create the pivot table correctly.</t>
  </si>
  <si>
    <t>Based on your knowledge of monetarty calculations, fill-in the remaining part of the cells based on the instructions. GOOD LUCK</t>
  </si>
  <si>
    <t>DNO Area</t>
  </si>
  <si>
    <t>Part A</t>
  </si>
  <si>
    <t>Implement the aggregate calculation using SUMIF/SUMIFs</t>
  </si>
  <si>
    <t>Name</t>
  </si>
  <si>
    <t>Residual Charging Band</t>
  </si>
  <si>
    <t>2021 Import
fixed charge (p/day)</t>
  </si>
  <si>
    <t>2022+D11:D60 Import
fixed charge (p/day)</t>
  </si>
  <si>
    <t>2023 Import
fixed charge (p/day)</t>
  </si>
  <si>
    <t>2024 Import
fixed charge (p/day)</t>
  </si>
  <si>
    <t xml:space="preserve">2021 Annual Import
fixed charge (£) </t>
  </si>
  <si>
    <t xml:space="preserve">2022 Annual Import
fixed charge (£) </t>
  </si>
  <si>
    <t>2023 Annual Import
fixed charge  (£)</t>
  </si>
  <si>
    <t>2024 Annual Import
fixed charge  (£)</t>
  </si>
  <si>
    <t>2022 Import
fixed charge Changes (%)</t>
  </si>
  <si>
    <t>2023 Import
fixed charge Changes (%)</t>
  </si>
  <si>
    <t>2024 Import
fixed charge Changes (%)</t>
  </si>
  <si>
    <t>Aggregate  Amount of Fixed Charges based on Residual Charging Bands</t>
  </si>
  <si>
    <t>Percentage change in Charges based on TCR Changes and banding</t>
  </si>
  <si>
    <t>RCG</t>
  </si>
  <si>
    <t>2021_IFC</t>
  </si>
  <si>
    <t>2022_IFC</t>
  </si>
  <si>
    <t>2023_IFC</t>
  </si>
  <si>
    <t>2024_IFC</t>
  </si>
  <si>
    <t>2021_AFC</t>
  </si>
  <si>
    <t>2022_AFC</t>
  </si>
  <si>
    <t>2023_AFC</t>
  </si>
  <si>
    <t>2024_AFC</t>
  </si>
  <si>
    <t>Band</t>
  </si>
  <si>
    <t xml:space="preserve">2021 Import
fixed charge (£) </t>
  </si>
  <si>
    <t xml:space="preserve">2022 Import
fixed charge (£) </t>
  </si>
  <si>
    <t>2023 Import
fixed charge  (£)</t>
  </si>
  <si>
    <t>2024 Import
fixed charge  (£)</t>
  </si>
  <si>
    <t>_</t>
  </si>
  <si>
    <t>Use the most appropriate chart to present your results</t>
  </si>
  <si>
    <t>Part B</t>
  </si>
  <si>
    <t>Implement the (PART A) aggregate calculation ONLY using Pivot Table</t>
  </si>
  <si>
    <t>Use what you think is the second most appropriate chart to present your results</t>
  </si>
  <si>
    <t>Eastern Power Networks</t>
  </si>
  <si>
    <t>3VALSW</t>
  </si>
  <si>
    <t>ADBRKS</t>
  </si>
  <si>
    <t>ARAMAN</t>
  </si>
  <si>
    <t>ARKENF</t>
  </si>
  <si>
    <t>ARLAFD</t>
  </si>
  <si>
    <t>AW_GRA</t>
  </si>
  <si>
    <t>AWOUSE</t>
  </si>
  <si>
    <t>BERMAT</t>
  </si>
  <si>
    <t>BOCTHA</t>
  </si>
  <si>
    <t>BPA_CO</t>
  </si>
  <si>
    <t>BPTLTD</t>
  </si>
  <si>
    <t>BREFC2</t>
  </si>
  <si>
    <t>BTLCOM</t>
  </si>
  <si>
    <t>CEMXUK</t>
  </si>
  <si>
    <t>CMRODC</t>
  </si>
  <si>
    <t>CROWNP</t>
  </si>
  <si>
    <t>DGRLTY</t>
  </si>
  <si>
    <t>DRABED</t>
  </si>
  <si>
    <t>EMR_TI</t>
  </si>
  <si>
    <t>ESWMID</t>
  </si>
  <si>
    <t>ESWWIX</t>
  </si>
  <si>
    <t>FORD_D</t>
  </si>
  <si>
    <t>FRDHVS</t>
  </si>
  <si>
    <t>FUJISL</t>
  </si>
  <si>
    <t>FXDFAG</t>
  </si>
  <si>
    <t>FXDOYS</t>
  </si>
  <si>
    <t>GLXOST</t>
  </si>
  <si>
    <t>GLXOW2</t>
  </si>
  <si>
    <t>GLXOWR</t>
  </si>
  <si>
    <t>HEINZF</t>
  </si>
  <si>
    <t>HRLWDC</t>
  </si>
  <si>
    <t>HS2WRU</t>
  </si>
  <si>
    <t>HTFD_L</t>
  </si>
  <si>
    <t>INFSSE</t>
  </si>
  <si>
    <t>KLYN33</t>
  </si>
  <si>
    <t>LAKENH</t>
  </si>
  <si>
    <t>LBARPS</t>
  </si>
  <si>
    <t>LS&amp;E_N</t>
  </si>
  <si>
    <t>LU_FIN</t>
  </si>
  <si>
    <t>LU_MHO</t>
  </si>
  <si>
    <t>LU_NEA</t>
  </si>
  <si>
    <t>MLVLCM</t>
  </si>
  <si>
    <t>MNBRNZ</t>
  </si>
  <si>
    <t>MSDHOD</t>
  </si>
  <si>
    <t>NEWHOL</t>
  </si>
  <si>
    <t>NEWSIL</t>
  </si>
  <si>
    <t>NR_BAS</t>
  </si>
  <si>
    <t>NR_COL</t>
  </si>
  <si>
    <t>NR_CRW</t>
  </si>
  <si>
    <t>NR_GRA</t>
  </si>
  <si>
    <t>NR_HOR</t>
  </si>
  <si>
    <t>NR_KNG</t>
  </si>
  <si>
    <t>NR_LBR</t>
  </si>
  <si>
    <t>NR_MAN</t>
  </si>
  <si>
    <t>NR_MIL</t>
  </si>
  <si>
    <t>NR_NRW</t>
  </si>
  <si>
    <t>NR_PET</t>
  </si>
  <si>
    <t>NR_RAY</t>
  </si>
  <si>
    <t>NR_RYE</t>
  </si>
  <si>
    <t>NR_SED</t>
  </si>
  <si>
    <t>NR_SHN</t>
  </si>
  <si>
    <t>NR_SPR</t>
  </si>
  <si>
    <t>NR_STW</t>
  </si>
  <si>
    <t>NR_SUN</t>
  </si>
  <si>
    <t>NR_TOT</t>
  </si>
  <si>
    <t>NR_UGL</t>
  </si>
  <si>
    <t>NR_WEL</t>
  </si>
  <si>
    <t>NRAUTH</t>
  </si>
  <si>
    <t>NYSEIB</t>
  </si>
  <si>
    <t>PLMPPR</t>
  </si>
  <si>
    <t>PP_COR</t>
  </si>
  <si>
    <t>PRECIS</t>
  </si>
  <si>
    <t>PRMFDS</t>
  </si>
  <si>
    <t>QNETIC</t>
  </si>
  <si>
    <t>RAF_AL</t>
  </si>
  <si>
    <t>RAINDC</t>
  </si>
  <si>
    <t>RANJAC</t>
  </si>
  <si>
    <t>RNDMHS</t>
  </si>
  <si>
    <t>RPRLTD</t>
  </si>
  <si>
    <t>SEN1&amp;2</t>
  </si>
  <si>
    <t>SHELL_</t>
  </si>
  <si>
    <t>STANS2</t>
  </si>
  <si>
    <t>STANS3</t>
  </si>
  <si>
    <t>STMFRD</t>
  </si>
  <si>
    <t>TILBEM</t>
  </si>
  <si>
    <t>TILBUR</t>
  </si>
  <si>
    <t>UB_EYE</t>
  </si>
  <si>
    <t>UBS_UK</t>
  </si>
  <si>
    <t>VXHALL</t>
  </si>
  <si>
    <t>WARNER</t>
  </si>
  <si>
    <t>WILLIA</t>
  </si>
  <si>
    <t>WWYNDC</t>
  </si>
  <si>
    <t>ABSRSF</t>
  </si>
  <si>
    <t>AIAMAN</t>
  </si>
  <si>
    <t>ALCORG</t>
  </si>
  <si>
    <t>ARDLGH</t>
  </si>
  <si>
    <t>ARLBES</t>
  </si>
  <si>
    <t>ASTONC</t>
  </si>
  <si>
    <t>AVENUE</t>
  </si>
  <si>
    <t>BARNFM</t>
  </si>
  <si>
    <t>BAYFMS</t>
  </si>
  <si>
    <t>BDGHSE</t>
  </si>
  <si>
    <t>BDWLWF</t>
  </si>
  <si>
    <t>BERDHF</t>
  </si>
  <si>
    <t>BGWDWF</t>
  </si>
  <si>
    <t>BLCAMB</t>
  </si>
  <si>
    <t>BLDOCK</t>
  </si>
  <si>
    <t>BLGTSF</t>
  </si>
  <si>
    <t>BMPFM2</t>
  </si>
  <si>
    <t>BNNSHL</t>
  </si>
  <si>
    <t>BOXTED</t>
  </si>
  <si>
    <t>BRCHGP</t>
  </si>
  <si>
    <t>BREFC1</t>
  </si>
  <si>
    <t>BROGB_</t>
  </si>
  <si>
    <t>BROXSF</t>
  </si>
  <si>
    <t>BRTHS2</t>
  </si>
  <si>
    <t>BRTHSS</t>
  </si>
  <si>
    <t>BRTHSW</t>
  </si>
  <si>
    <t>BS_BUR</t>
  </si>
  <si>
    <t>BS_WIS</t>
  </si>
  <si>
    <t>BSGBRN</t>
  </si>
  <si>
    <t>BURYLN</t>
  </si>
  <si>
    <t>CANTSF</t>
  </si>
  <si>
    <t>CAVDRD</t>
  </si>
  <si>
    <t>CHEDSF</t>
  </si>
  <si>
    <t>CHFARM</t>
  </si>
  <si>
    <t>CHPLOW</t>
  </si>
  <si>
    <t>CLAYPV</t>
  </si>
  <si>
    <t>CLDECT</t>
  </si>
  <si>
    <t>CLFFQY</t>
  </si>
  <si>
    <t>CLRDWN</t>
  </si>
  <si>
    <t>CLTSHL</t>
  </si>
  <si>
    <t>COLDHA</t>
  </si>
  <si>
    <t>COMBRN</t>
  </si>
  <si>
    <t>CRANHM</t>
  </si>
  <si>
    <t>CROYDN</t>
  </si>
  <si>
    <t>CRSSNG</t>
  </si>
  <si>
    <t>CTWDFM</t>
  </si>
  <si>
    <t>DBLANE</t>
  </si>
  <si>
    <t>DRAPER</t>
  </si>
  <si>
    <t>DRAYTN</t>
  </si>
  <si>
    <t>DRYHSE</t>
  </si>
  <si>
    <t>EARLHF</t>
  </si>
  <si>
    <t>EBCKHM</t>
  </si>
  <si>
    <t>EDLMUC</t>
  </si>
  <si>
    <t>EDLPIT</t>
  </si>
  <si>
    <t>EGMRSF</t>
  </si>
  <si>
    <t>ELLOSF</t>
  </si>
  <si>
    <t>ELSAGE</t>
  </si>
  <si>
    <t>EPRSUT</t>
  </si>
  <si>
    <t>ERNUNN</t>
  </si>
  <si>
    <t>EUSTSF</t>
  </si>
  <si>
    <t>EXNING</t>
  </si>
  <si>
    <t>EYEWFM</t>
  </si>
  <si>
    <t>FBWTHE</t>
  </si>
  <si>
    <t>FENLND</t>
  </si>
  <si>
    <t>FIBEYE</t>
  </si>
  <si>
    <t>FLYFRM</t>
  </si>
  <si>
    <t>FWINDS</t>
  </si>
  <si>
    <t>GDE132</t>
  </si>
  <si>
    <t>GFTHRN</t>
  </si>
  <si>
    <t>GLASM2</t>
  </si>
  <si>
    <t>GLASSM</t>
  </si>
  <si>
    <t>GOOSFM</t>
  </si>
  <si>
    <t>GOSFLD</t>
  </si>
  <si>
    <t>GREYSH</t>
  </si>
  <si>
    <t>GRNEND</t>
  </si>
  <si>
    <t>GRNFRM</t>
  </si>
  <si>
    <t>GRNILM</t>
  </si>
  <si>
    <t>GRTYAR</t>
  </si>
  <si>
    <t>GUNFL3</t>
  </si>
  <si>
    <t>GUNFLT</t>
  </si>
  <si>
    <t>HALLFM</t>
  </si>
  <si>
    <t>HDATTP</t>
  </si>
  <si>
    <t>HDGMSF</t>
  </si>
  <si>
    <t>HGHFLD</t>
  </si>
  <si>
    <t>HHFARM</t>
  </si>
  <si>
    <t>HOBACK</t>
  </si>
  <si>
    <t>HOLTON</t>
  </si>
  <si>
    <t>HONYSM</t>
  </si>
  <si>
    <t>HRMT_B</t>
  </si>
  <si>
    <t>HRMT_P</t>
  </si>
  <si>
    <t>HRSFEN</t>
  </si>
  <si>
    <t>HUTBAT</t>
  </si>
  <si>
    <t>HYDESF</t>
  </si>
  <si>
    <t>ICGLTD</t>
  </si>
  <si>
    <t>JKSLNE</t>
  </si>
  <si>
    <t>KNGSLN</t>
  </si>
  <si>
    <t>KNNING</t>
  </si>
  <si>
    <t>LBZSNS</t>
  </si>
  <si>
    <t>LCKFRD</t>
  </si>
  <si>
    <t>LDAHSF</t>
  </si>
  <si>
    <t>LEICSQ</t>
  </si>
  <si>
    <t>LEXHSF</t>
  </si>
  <si>
    <t>LIMKLN</t>
  </si>
  <si>
    <t>LITSTA</t>
  </si>
  <si>
    <t>LNGFRD</t>
  </si>
  <si>
    <t>LNGHO2</t>
  </si>
  <si>
    <t>LNGHOE</t>
  </si>
  <si>
    <t>LONWST</t>
  </si>
  <si>
    <t>LORDSW</t>
  </si>
  <si>
    <t>LWRNCE</t>
  </si>
  <si>
    <t>LYONSH</t>
  </si>
  <si>
    <t>MANFRM</t>
  </si>
  <si>
    <t>MANORF</t>
  </si>
  <si>
    <t>MDLWCK</t>
  </si>
  <si>
    <t>MDWFRM</t>
  </si>
  <si>
    <t>MELBRN</t>
  </si>
  <si>
    <t>MILLDR</t>
  </si>
  <si>
    <t>MILLFM</t>
  </si>
  <si>
    <t>MINGAY</t>
  </si>
  <si>
    <t>MLLFLD</t>
  </si>
  <si>
    <t>MOLLAV</t>
  </si>
  <si>
    <t>MOWLEM</t>
  </si>
  <si>
    <t>NEVEDN</t>
  </si>
  <si>
    <t>NEWTON</t>
  </si>
  <si>
    <t>NNFKSF</t>
  </si>
  <si>
    <t>NVASCT</t>
  </si>
  <si>
    <t>OLDAIR</t>
  </si>
  <si>
    <t>OULTON</t>
  </si>
  <si>
    <t>OUTWDS</t>
  </si>
  <si>
    <t>PARKFM</t>
  </si>
  <si>
    <t>PBPS_2</t>
  </si>
  <si>
    <t>PICKEN</t>
  </si>
  <si>
    <t>PLCEFM</t>
  </si>
  <si>
    <t>PLYTRS</t>
  </si>
  <si>
    <t>POBAIL</t>
  </si>
  <si>
    <t>PRHMSF</t>
  </si>
  <si>
    <t>PTRBRO</t>
  </si>
  <si>
    <t>QRRNDN</t>
  </si>
  <si>
    <t>RAINHM</t>
  </si>
  <si>
    <t>RANDCS</t>
  </si>
  <si>
    <t>RANSON</t>
  </si>
  <si>
    <t>REDTI1</t>
  </si>
  <si>
    <t>REYDON</t>
  </si>
  <si>
    <t>RKYERF</t>
  </si>
  <si>
    <t>RMSYSF</t>
  </si>
  <si>
    <t>RMWFII</t>
  </si>
  <si>
    <t>ROOKRY</t>
  </si>
  <si>
    <t>ROYSTN</t>
  </si>
  <si>
    <t>SALHSE</t>
  </si>
  <si>
    <t>SCMOOR</t>
  </si>
  <si>
    <t>SCROBY</t>
  </si>
  <si>
    <t>SCTTOW</t>
  </si>
  <si>
    <t>SFKEFW</t>
  </si>
  <si>
    <t>SHERSH</t>
  </si>
  <si>
    <t>SNTBRE</t>
  </si>
  <si>
    <t>SPRIGS</t>
  </si>
  <si>
    <t>STAGSH</t>
  </si>
  <si>
    <t>STNPTS</t>
  </si>
  <si>
    <t>STOSTH</t>
  </si>
  <si>
    <t>STRTHL</t>
  </si>
  <si>
    <t>STWBRG</t>
  </si>
  <si>
    <t>SWNLND</t>
  </si>
  <si>
    <t>THORNM</t>
  </si>
  <si>
    <t>TILGRN</t>
  </si>
  <si>
    <t>TOGGAM</t>
  </si>
  <si>
    <t>TOOLEY</t>
  </si>
  <si>
    <t>TRNCLE</t>
  </si>
  <si>
    <t>UKPRST</t>
  </si>
  <si>
    <t>VINESF</t>
  </si>
  <si>
    <t>WAIRWF</t>
  </si>
  <si>
    <t>WCKHAM</t>
  </si>
  <si>
    <t>WDLWWF</t>
  </si>
  <si>
    <t>WDLWWW</t>
  </si>
  <si>
    <t>WHMLWF</t>
  </si>
  <si>
    <t>WIGGIN</t>
  </si>
  <si>
    <t>WLBRHM</t>
  </si>
  <si>
    <t>WOOLLY</t>
  </si>
  <si>
    <t>WRGSTE</t>
  </si>
  <si>
    <t>WRYDEC</t>
  </si>
  <si>
    <t>WSBRDG</t>
  </si>
  <si>
    <t>WSTNLV</t>
  </si>
  <si>
    <t>WTRLOO</t>
  </si>
  <si>
    <t/>
  </si>
  <si>
    <t>South Eastern Power Networks</t>
  </si>
  <si>
    <t>B&amp;RLTD</t>
  </si>
  <si>
    <t>BEDDIN</t>
  </si>
  <si>
    <t>BP_OIL</t>
  </si>
  <si>
    <t>CHESDC</t>
  </si>
  <si>
    <t>DIGREA</t>
  </si>
  <si>
    <t>EUROTU</t>
  </si>
  <si>
    <t>GAT_AF</t>
  </si>
  <si>
    <t>GAT_BF</t>
  </si>
  <si>
    <t>KNGSPN</t>
  </si>
  <si>
    <t>NP_LAB</t>
  </si>
  <si>
    <t>NR_3BR</t>
  </si>
  <si>
    <t>NR_AFD</t>
  </si>
  <si>
    <t>NR_ASH</t>
  </si>
  <si>
    <t>NR_BRI</t>
  </si>
  <si>
    <t>NR_BYF</t>
  </si>
  <si>
    <t>NR_CAN</t>
  </si>
  <si>
    <t>NR_CRO</t>
  </si>
  <si>
    <t>NR_DOR</t>
  </si>
  <si>
    <t>NR_EAS</t>
  </si>
  <si>
    <t>NR_FOK</t>
  </si>
  <si>
    <t>NR_HAS</t>
  </si>
  <si>
    <t>NR_LEA</t>
  </si>
  <si>
    <t>NR_MAI</t>
  </si>
  <si>
    <t>NR_NOR</t>
  </si>
  <si>
    <t>NR_QUE</t>
  </si>
  <si>
    <t>NR_SIT</t>
  </si>
  <si>
    <t>NR_THA</t>
  </si>
  <si>
    <t>NR_TUN</t>
  </si>
  <si>
    <t>PFIZER</t>
  </si>
  <si>
    <t>SENTIV</t>
  </si>
  <si>
    <t>THAMEM</t>
  </si>
  <si>
    <t>THAMES</t>
  </si>
  <si>
    <t>TWHK66</t>
  </si>
  <si>
    <t>ANMSTR</t>
  </si>
  <si>
    <t>ASHBYS</t>
  </si>
  <si>
    <t>ASHGEN</t>
  </si>
  <si>
    <t>AYLESF</t>
  </si>
  <si>
    <t>BEDERF</t>
  </si>
  <si>
    <t>BESAYL</t>
  </si>
  <si>
    <t>BNTLEY</t>
  </si>
  <si>
    <t>BNTLY2</t>
  </si>
  <si>
    <t>BOBBNG</t>
  </si>
  <si>
    <t>BRAMBS</t>
  </si>
  <si>
    <t>BRELLE</t>
  </si>
  <si>
    <t>BRETSH</t>
  </si>
  <si>
    <t>BRKHST</t>
  </si>
  <si>
    <t>BTBRKS</t>
  </si>
  <si>
    <t>CAPELG</t>
  </si>
  <si>
    <t>CLYHLL</t>
  </si>
  <si>
    <t>CRYENG</t>
  </si>
  <si>
    <t>DARENT</t>
  </si>
  <si>
    <t>DSCPRK</t>
  </si>
  <si>
    <t>FORDSF</t>
  </si>
  <si>
    <t>FRWOOD</t>
  </si>
  <si>
    <t>GLASSN</t>
  </si>
  <si>
    <t>GROVEH</t>
  </si>
  <si>
    <t>GUSTON</t>
  </si>
  <si>
    <t>HADLOW</t>
  </si>
  <si>
    <t>HANSTA</t>
  </si>
  <si>
    <t>HLLMBY</t>
  </si>
  <si>
    <t>HORAMS</t>
  </si>
  <si>
    <t>KENTI2</t>
  </si>
  <si>
    <t>KENTIS</t>
  </si>
  <si>
    <t>KM3CHP</t>
  </si>
  <si>
    <t>KNTSFM</t>
  </si>
  <si>
    <t>KNWLTN</t>
  </si>
  <si>
    <t>LBOURN</t>
  </si>
  <si>
    <t>LCHEYI</t>
  </si>
  <si>
    <t>LENHAM</t>
  </si>
  <si>
    <t>LGHTON</t>
  </si>
  <si>
    <t>MARSHB</t>
  </si>
  <si>
    <t>MLEHLL</t>
  </si>
  <si>
    <t>MLMAYN</t>
  </si>
  <si>
    <t>MVVRID</t>
  </si>
  <si>
    <t>NEWHVN</t>
  </si>
  <si>
    <t>NEWRID</t>
  </si>
  <si>
    <t>OAKLND</t>
  </si>
  <si>
    <t>OLDRSF</t>
  </si>
  <si>
    <t>ORCHRD</t>
  </si>
  <si>
    <t>PADWSF</t>
  </si>
  <si>
    <t>POSHWF</t>
  </si>
  <si>
    <t>PRIORS</t>
  </si>
  <si>
    <t>PSHLEY</t>
  </si>
  <si>
    <t>SELLSF</t>
  </si>
  <si>
    <t>SEVIND</t>
  </si>
  <si>
    <t>SHEPHM</t>
  </si>
  <si>
    <t>SHORHM</t>
  </si>
  <si>
    <t>SOLEES</t>
  </si>
  <si>
    <t>STAREN</t>
  </si>
  <si>
    <t>SYCAMR</t>
  </si>
  <si>
    <t>THAEAR</t>
  </si>
  <si>
    <t>THANET</t>
  </si>
  <si>
    <t>THORNE</t>
  </si>
  <si>
    <t>TONGSF</t>
  </si>
  <si>
    <t>WDLNDS</t>
  </si>
  <si>
    <t>WIDHFM</t>
  </si>
  <si>
    <t>WLBEES</t>
  </si>
  <si>
    <t>WRGALL</t>
  </si>
  <si>
    <t>WSTWDX</t>
  </si>
  <si>
    <t>London Power Networks</t>
  </si>
  <si>
    <t>22BSHP</t>
  </si>
  <si>
    <t>BISHPC</t>
  </si>
  <si>
    <t>BLMBGN</t>
  </si>
  <si>
    <t>BLMBGS</t>
  </si>
  <si>
    <t>BRDGTE</t>
  </si>
  <si>
    <t>BRKFLD</t>
  </si>
  <si>
    <t>BRMLEY</t>
  </si>
  <si>
    <t>CRLIMM</t>
  </si>
  <si>
    <t>DART11</t>
  </si>
  <si>
    <t>DART33</t>
  </si>
  <si>
    <t>EPNLEI</t>
  </si>
  <si>
    <t>FENAVE</t>
  </si>
  <si>
    <t>FENCHS</t>
  </si>
  <si>
    <t>GBLSWI</t>
  </si>
  <si>
    <t>KNGLPN</t>
  </si>
  <si>
    <t>LEDNHS</t>
  </si>
  <si>
    <t>LIMEST</t>
  </si>
  <si>
    <t>LNWAL1</t>
  </si>
  <si>
    <t>LNWALL</t>
  </si>
  <si>
    <t>LU_ACT</t>
  </si>
  <si>
    <t>LU_CAN</t>
  </si>
  <si>
    <t>LU_CHA</t>
  </si>
  <si>
    <t>LU_HOX</t>
  </si>
  <si>
    <t>LU_LOT</t>
  </si>
  <si>
    <t>LU_MAN</t>
  </si>
  <si>
    <t>LU_STE</t>
  </si>
  <si>
    <t>MRKLNE</t>
  </si>
  <si>
    <t>NGC_BA</t>
  </si>
  <si>
    <t>NR_BOW</t>
  </si>
  <si>
    <t>NR_BRO</t>
  </si>
  <si>
    <t>NR_CIT</t>
  </si>
  <si>
    <t>NR_MAD</t>
  </si>
  <si>
    <t>NR_W11</t>
  </si>
  <si>
    <t>NR_W25</t>
  </si>
  <si>
    <t>NR_WES</t>
  </si>
  <si>
    <t>NR_WHI</t>
  </si>
  <si>
    <t>NR_WIM</t>
  </si>
  <si>
    <t>TELEHW</t>
  </si>
  <si>
    <t>THAMEB</t>
  </si>
  <si>
    <t>THAMEC</t>
  </si>
  <si>
    <t>TWCHST</t>
  </si>
  <si>
    <t>TWGNCH</t>
  </si>
  <si>
    <t>TWKIRT</t>
  </si>
  <si>
    <t>VOLTDC</t>
  </si>
  <si>
    <t>BELVED</t>
  </si>
  <si>
    <t>SELCHP</t>
  </si>
  <si>
    <t>TLRSLN</t>
  </si>
  <si>
    <t>The workbooks contain the energy charges of big customers in London</t>
  </si>
  <si>
    <t>The financial modelling task compared the fixed charges for 2021/22 , 2022/23, 2023/24 and 2024/25  based on the residual bands of the big customers</t>
  </si>
  <si>
    <t>VLOOKUP,was used to extract the import fixed charges for the year 2021, 2022, 2023 and 2024 to calculate the annual fixed charges (£)</t>
  </si>
  <si>
    <t>The import fixed charge is in pence per day, and  a financial year runs from 1st April to 31st March e.g. year 2022 is from 01-04-2022 to 31-03-2023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</si>
</sst>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4" borderId="5" xfId="0" applyFont="1" applyFill="1" applyBorder="1"/>
    <xf numFmtId="0" fontId="4" fillId="4" borderId="0" xfId="0" applyFont="1" applyFill="1"/>
    <xf numFmtId="0" fontId="4" fillId="5" borderId="0" xfId="0" applyFont="1" applyFill="1" applyAlignment="1">
      <alignment horizontal="center"/>
    </xf>
    <xf numFmtId="0" fontId="0" fillId="0" borderId="6" xfId="0" applyBorder="1"/>
    <xf numFmtId="49" fontId="8" fillId="6" borderId="1" xfId="3" applyNumberFormat="1" applyFont="1" applyFill="1" applyBorder="1" applyAlignment="1">
      <alignment horizontal="center" vertical="center" wrapText="1"/>
    </xf>
    <xf numFmtId="49" fontId="8" fillId="5" borderId="1" xfId="3" applyNumberFormat="1" applyFont="1" applyFill="1" applyBorder="1" applyAlignment="1">
      <alignment horizontal="center" vertical="center" wrapText="1"/>
    </xf>
    <xf numFmtId="49" fontId="8" fillId="7" borderId="1" xfId="3" applyNumberFormat="1" applyFont="1" applyFill="1" applyBorder="1" applyAlignment="1">
      <alignment horizontal="center" vertical="center" wrapText="1"/>
    </xf>
    <xf numFmtId="49" fontId="8" fillId="7" borderId="7" xfId="3" applyNumberFormat="1" applyFont="1" applyFill="1" applyBorder="1" applyAlignment="1">
      <alignment horizontal="center" vertical="center" wrapText="1"/>
    </xf>
    <xf numFmtId="0" fontId="0" fillId="0" borderId="5" xfId="0" applyBorder="1"/>
    <xf numFmtId="14" fontId="0" fillId="0" borderId="0" xfId="0" applyNumberFormat="1"/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right"/>
    </xf>
    <xf numFmtId="49" fontId="8" fillId="6" borderId="0" xfId="3" applyNumberFormat="1" applyFont="1" applyFill="1" applyAlignment="1">
      <alignment horizontal="center" vertical="center" wrapText="1"/>
    </xf>
    <xf numFmtId="0" fontId="2" fillId="0" borderId="0" xfId="0" applyFont="1"/>
    <xf numFmtId="49" fontId="8" fillId="6" borderId="6" xfId="3" applyNumberFormat="1" applyFont="1" applyFill="1" applyBorder="1" applyAlignment="1">
      <alignment horizontal="center" vertical="center" wrapText="1"/>
    </xf>
    <xf numFmtId="0" fontId="7" fillId="8" borderId="1" xfId="3" applyFill="1" applyBorder="1" applyAlignment="1" applyProtection="1">
      <alignment horizontal="left" vertical="center" wrapText="1"/>
      <protection locked="0"/>
    </xf>
    <xf numFmtId="43" fontId="0" fillId="0" borderId="0" xfId="1" applyFon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9" borderId="2" xfId="0" applyFill="1" applyBorder="1"/>
    <xf numFmtId="0" fontId="0" fillId="9" borderId="3" xfId="0" applyFill="1" applyBorder="1"/>
    <xf numFmtId="0" fontId="3" fillId="9" borderId="3" xfId="0" applyFont="1" applyFill="1" applyBorder="1"/>
    <xf numFmtId="0" fontId="0" fillId="9" borderId="11" xfId="0" applyFill="1" applyBorder="1"/>
    <xf numFmtId="0" fontId="0" fillId="0" borderId="12" xfId="0" applyBorder="1"/>
    <xf numFmtId="0" fontId="0" fillId="0" borderId="13" xfId="0" applyBorder="1"/>
    <xf numFmtId="0" fontId="4" fillId="4" borderId="2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10" fontId="0" fillId="0" borderId="1" xfId="2" applyNumberFormat="1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9" borderId="14" xfId="0" applyFill="1" applyBorder="1"/>
    <xf numFmtId="0" fontId="3" fillId="9" borderId="16" xfId="0" applyFont="1" applyFill="1" applyBorder="1"/>
    <xf numFmtId="0" fontId="0" fillId="9" borderId="15" xfId="0" applyFill="1" applyBorder="1"/>
    <xf numFmtId="0" fontId="0" fillId="9" borderId="16" xfId="0" applyFill="1" applyBorder="1"/>
    <xf numFmtId="0" fontId="3" fillId="9" borderId="14" xfId="0" applyFont="1" applyFill="1" applyBorder="1"/>
    <xf numFmtId="0" fontId="3" fillId="9" borderId="15" xfId="0" applyFont="1" applyFill="1" applyBorder="1"/>
  </cellXfs>
  <cellStyles count="4">
    <cellStyle name="Comma" xfId="1" builtinId="3"/>
    <cellStyle name="Normal" xfId="0" builtinId="0"/>
    <cellStyle name="Normal 2" xfId="3" xr:uid="{431EC6A8-F492-4C9E-B8D7-DFCC749B86D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Change in Charges (TCR and Bands)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Task_LPN!$Z$52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Task_LPN!$Y$53:$Y$56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Task_LPN!$Z$53:$Z$56</c:f>
              <c:numCache>
                <c:formatCode>0.00%</c:formatCode>
                <c:ptCount val="4"/>
                <c:pt idx="0">
                  <c:v>1.0667317209769274</c:v>
                </c:pt>
                <c:pt idx="1">
                  <c:v>15.991483861089357</c:v>
                </c:pt>
                <c:pt idx="2">
                  <c:v>6.6439576861524845</c:v>
                </c:pt>
                <c:pt idx="3">
                  <c:v>6.1075811716957835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D6E-8278-FBB53F4BCC54}"/>
            </c:ext>
          </c:extLst>
        </c:ser>
        <c:ser>
          <c:idx val="1"/>
          <c:order val="1"/>
          <c:tx>
            <c:strRef>
              <c:f>Task_LPN!$AA$52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Task_LPN!$Y$53:$Y$56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Task_LPN!$AA$53:$AA$56</c:f>
              <c:numCache>
                <c:formatCode>0.00%</c:formatCode>
                <c:ptCount val="4"/>
                <c:pt idx="0">
                  <c:v>-4.5345375417516376E-2</c:v>
                </c:pt>
                <c:pt idx="1">
                  <c:v>-0.26721094562666847</c:v>
                </c:pt>
                <c:pt idx="2">
                  <c:v>-0.24002200047299715</c:v>
                </c:pt>
                <c:pt idx="3">
                  <c:v>-0.23972934267482793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B-4D6E-8278-FBB53F4BCC54}"/>
            </c:ext>
          </c:extLst>
        </c:ser>
        <c:ser>
          <c:idx val="2"/>
          <c:order val="2"/>
          <c:tx>
            <c:strRef>
              <c:f>Task_LPN!$AB$52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Task_LPN!$Y$53:$Y$56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Task_LPN!$AB$53:$AB$56</c:f>
              <c:numCache>
                <c:formatCode>0.00%</c:formatCode>
                <c:ptCount val="4"/>
                <c:pt idx="0">
                  <c:v>1.0761475715278461</c:v>
                </c:pt>
                <c:pt idx="1">
                  <c:v>1.5139885779496192</c:v>
                </c:pt>
                <c:pt idx="2">
                  <c:v>0.77935604959700822</c:v>
                </c:pt>
                <c:pt idx="3">
                  <c:v>0.89673089971277031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B-4D6E-8278-FBB53F4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323487"/>
        <c:axId val="750330559"/>
      </c:barChart>
      <c:catAx>
        <c:axId val="75032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30559"/>
        <c:crosses val="autoZero"/>
        <c:auto val="1"/>
        <c:lblAlgn val="ctr"/>
        <c:lblOffset val="100"/>
        <c:noMultiLvlLbl val="0"/>
      </c:catAx>
      <c:valAx>
        <c:axId val="7503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Changes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348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YoY</a:t>
            </a:r>
            <a:r>
              <a:rPr lang="en-US" b="1" baseline="0"/>
              <a:t> Fixed Charges (Bands)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37538189451"/>
          <c:y val="0.10516485170968429"/>
          <c:w val="0.8418600429910118"/>
          <c:h val="0.65428526658935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Task_SEPN!$O$14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Task_SEPN!$P$13:$S$13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Task_SEPN!$P$14:$S$14</c:f>
              <c:numCache>
                <c:formatCode>"£"#,##0.00</c:formatCode>
                <c:ptCount val="4"/>
                <c:pt idx="0">
                  <c:v>10009.460000000001</c:v>
                </c:pt>
                <c:pt idx="1">
                  <c:v>29623.51</c:v>
                </c:pt>
                <c:pt idx="2">
                  <c:v>48562.67</c:v>
                </c:pt>
                <c:pt idx="3">
                  <c:v>135606.41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44C-B2C9-E006903CD818}"/>
            </c:ext>
          </c:extLst>
        </c:ser>
        <c:ser>
          <c:idx val="1"/>
          <c:order val="1"/>
          <c:tx>
            <c:strRef>
              <c:f>Task_SEPN!$O$15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Task_SEPN!$P$13:$S$13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Task_SEPN!$P$15:$S$15</c:f>
              <c:numCache>
                <c:formatCode>"£"#,##0.00</c:formatCode>
                <c:ptCount val="4"/>
                <c:pt idx="0">
                  <c:v>53016.61</c:v>
                </c:pt>
                <c:pt idx="1">
                  <c:v>403438.63</c:v>
                </c:pt>
                <c:pt idx="2">
                  <c:v>348576.94</c:v>
                </c:pt>
                <c:pt idx="3">
                  <c:v>844426.66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C-444C-B2C9-E006903CD818}"/>
            </c:ext>
          </c:extLst>
        </c:ser>
        <c:ser>
          <c:idx val="2"/>
          <c:order val="2"/>
          <c:tx>
            <c:strRef>
              <c:f>Task_SEPN!$O$16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Task_SEPN!$P$13:$S$13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Task_SEPN!$P$16:$S$16</c:f>
              <c:numCache>
                <c:formatCode>"£"#,##0.00</c:formatCode>
                <c:ptCount val="4"/>
                <c:pt idx="0">
                  <c:v>30022.36</c:v>
                </c:pt>
                <c:pt idx="1">
                  <c:v>630510.23</c:v>
                </c:pt>
                <c:pt idx="2">
                  <c:v>363602.9</c:v>
                </c:pt>
                <c:pt idx="3">
                  <c:v>1202199.28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C-444C-B2C9-E006903CD818}"/>
            </c:ext>
          </c:extLst>
        </c:ser>
        <c:ser>
          <c:idx val="3"/>
          <c:order val="3"/>
          <c:tx>
            <c:strRef>
              <c:f>Task_SEPN!$O$17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Task_SEPN!$P$13:$S$13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Task_SEPN!$P$17:$S$17</c:f>
              <c:numCache>
                <c:formatCode>"£"#,##0.00</c:formatCode>
                <c:ptCount val="4"/>
                <c:pt idx="0">
                  <c:v>633887.54999999993</c:v>
                </c:pt>
                <c:pt idx="1">
                  <c:v>2312698.2900000005</c:v>
                </c:pt>
                <c:pt idx="2">
                  <c:v>1940543.6199999999</c:v>
                </c:pt>
                <c:pt idx="3">
                  <c:v>4500978.0500000007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C-444C-B2C9-E006903C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733168"/>
        <c:axId val="1645494992"/>
      </c:barChart>
      <c:catAx>
        <c:axId val="18247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94992"/>
        <c:crosses val="autoZero"/>
        <c:auto val="1"/>
        <c:lblAlgn val="ctr"/>
        <c:lblOffset val="100"/>
        <c:noMultiLvlLbl val="0"/>
      </c:catAx>
      <c:valAx>
        <c:axId val="1645494992"/>
        <c:scaling>
          <c:orientation val="minMax"/>
          <c:max val="4500000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</a:t>
                </a:r>
                <a:r>
                  <a:rPr lang="en-GB" baseline="0"/>
                  <a:t> fixed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33168"/>
        <c:crosses val="autoZero"/>
        <c:crossBetween val="between"/>
        <c:majorUnit val="1000000"/>
        <c:minorUnit val="0.5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Change in Charges (TCR and 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Task_SEPN!$Z$13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Task_SEPN!$Y$14:$Y$17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Task_SEPN!$Z$14:$Z$17</c:f>
              <c:numCache>
                <c:formatCode>0.00%</c:formatCode>
                <c:ptCount val="4"/>
                <c:pt idx="0">
                  <c:v>1.9595512645037791</c:v>
                </c:pt>
                <c:pt idx="1">
                  <c:v>6.6096647824144172</c:v>
                </c:pt>
                <c:pt idx="2">
                  <c:v>20.001354656995652</c:v>
                </c:pt>
                <c:pt idx="3">
                  <c:v>2.6484362092298559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49B9-AAAA-6A4777E50C9C}"/>
            </c:ext>
          </c:extLst>
        </c:ser>
        <c:ser>
          <c:idx val="1"/>
          <c:order val="1"/>
          <c:tx>
            <c:strRef>
              <c:f>Task_SEPN!$AA$13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Task_SEPN!$Y$14:$Y$17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Task_SEPN!$AA$14:$AA$17</c:f>
              <c:numCache>
                <c:formatCode>0.00%</c:formatCode>
                <c:ptCount val="4"/>
                <c:pt idx="0">
                  <c:v>0.63932869535041603</c:v>
                </c:pt>
                <c:pt idx="1">
                  <c:v>-0.13598521787564066</c:v>
                </c:pt>
                <c:pt idx="2">
                  <c:v>-0.42331958674167736</c:v>
                </c:pt>
                <c:pt idx="3">
                  <c:v>-0.16091795095329986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E-49B9-AAAA-6A4777E50C9C}"/>
            </c:ext>
          </c:extLst>
        </c:ser>
        <c:ser>
          <c:idx val="2"/>
          <c:order val="2"/>
          <c:tx>
            <c:strRef>
              <c:f>Task_SEPN!$AB$13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Task_SEPN!$Y$14:$Y$17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Task_SEPN!$AB$14:$AB$17</c:f>
              <c:numCache>
                <c:formatCode>0.00%</c:formatCode>
                <c:ptCount val="4"/>
                <c:pt idx="0">
                  <c:v>1.7924002119323341</c:v>
                </c:pt>
                <c:pt idx="1">
                  <c:v>1.4224971967451432</c:v>
                </c:pt>
                <c:pt idx="2">
                  <c:v>2.3063522870692172</c:v>
                </c:pt>
                <c:pt idx="3">
                  <c:v>1.319441832490218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E-49B9-AAAA-6A4777E5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76960"/>
        <c:axId val="659380800"/>
      </c:barChart>
      <c:catAx>
        <c:axId val="6593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  <a:r>
                  <a:rPr lang="en-GB" baseline="0"/>
                  <a:t> and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0800"/>
        <c:crosses val="autoZero"/>
        <c:auto val="1"/>
        <c:lblAlgn val="ctr"/>
        <c:lblOffset val="100"/>
        <c:noMultiLvlLbl val="0"/>
      </c:catAx>
      <c:valAx>
        <c:axId val="65938080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 Change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69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NETWORK FINANCIAL MODELLINGgt.xlsx]Task_SEPN!PivotTable8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YoY Fixed Charges (Bands)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Task_SEPN!$Q$52</c:f>
              <c:strCache>
                <c:ptCount val="1"/>
                <c:pt idx="0">
                  <c:v>2021 Import
fixed charge (£)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Task_SEPN!$P$53:$P$56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Task_SEPN!$Q$53:$Q$56</c:f>
              <c:numCache>
                <c:formatCode>"£"#,##0.00</c:formatCode>
                <c:ptCount val="4"/>
                <c:pt idx="0">
                  <c:v>10009.459999999997</c:v>
                </c:pt>
                <c:pt idx="1">
                  <c:v>53016.61</c:v>
                </c:pt>
                <c:pt idx="2">
                  <c:v>30022.36</c:v>
                </c:pt>
                <c:pt idx="3">
                  <c:v>633887.54999999993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5-46D5-8193-B05FBE612B8E}"/>
            </c:ext>
          </c:extLst>
        </c:ser>
        <c:ser>
          <c:idx val="1"/>
          <c:order val="1"/>
          <c:tx>
            <c:strRef>
              <c:f>Task_SEPN!$R$52</c:f>
              <c:strCache>
                <c:ptCount val="1"/>
                <c:pt idx="0">
                  <c:v>2022 Import
fixed charge (£)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Task_SEPN!$P$53:$P$56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Task_SEPN!$R$53:$R$56</c:f>
              <c:numCache>
                <c:formatCode>"£"#,##0.00</c:formatCode>
                <c:ptCount val="4"/>
                <c:pt idx="0">
                  <c:v>29623.510000000002</c:v>
                </c:pt>
                <c:pt idx="1">
                  <c:v>403438.63</c:v>
                </c:pt>
                <c:pt idx="2">
                  <c:v>630510.23</c:v>
                </c:pt>
                <c:pt idx="3">
                  <c:v>2312698.2900000005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5-46D5-8193-B05FBE612B8E}"/>
            </c:ext>
          </c:extLst>
        </c:ser>
        <c:ser>
          <c:idx val="2"/>
          <c:order val="2"/>
          <c:tx>
            <c:strRef>
              <c:f>Task_SEPN!$S$52</c:f>
              <c:strCache>
                <c:ptCount val="1"/>
                <c:pt idx="0">
                  <c:v>2023 Import
fixed charge 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Task_SEPN!$P$53:$P$56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Task_SEPN!$S$53:$S$56</c:f>
              <c:numCache>
                <c:formatCode>"£"#,##0.00</c:formatCode>
                <c:ptCount val="4"/>
                <c:pt idx="0">
                  <c:v>48562.67</c:v>
                </c:pt>
                <c:pt idx="1">
                  <c:v>348576.94</c:v>
                </c:pt>
                <c:pt idx="2">
                  <c:v>363602.9</c:v>
                </c:pt>
                <c:pt idx="3">
                  <c:v>1940543.6199999999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5-46D5-8193-B05FBE612B8E}"/>
            </c:ext>
          </c:extLst>
        </c:ser>
        <c:ser>
          <c:idx val="3"/>
          <c:order val="3"/>
          <c:tx>
            <c:strRef>
              <c:f>Task_SEPN!$T$52</c:f>
              <c:strCache>
                <c:ptCount val="1"/>
                <c:pt idx="0">
                  <c:v>2024 Import
fixed charge  (£)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Task_SEPN!$P$53:$P$56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Task_SEPN!$T$53:$T$56</c:f>
              <c:numCache>
                <c:formatCode>"£"#,##0.00</c:formatCode>
                <c:ptCount val="4"/>
                <c:pt idx="0">
                  <c:v>135606.41</c:v>
                </c:pt>
                <c:pt idx="1">
                  <c:v>844426.66</c:v>
                </c:pt>
                <c:pt idx="2">
                  <c:v>1202199.28</c:v>
                </c:pt>
                <c:pt idx="3">
                  <c:v>4500978.05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5-46D5-8193-B05FBE61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778192"/>
        <c:axId val="1637777232"/>
        <c:axId val="0"/>
      </c:bar3DChart>
      <c:catAx>
        <c:axId val="16377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Bands</a:t>
                </a:r>
                <a:r>
                  <a:rPr lang="en-GB" baseline="0"/>
                  <a:t>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7232"/>
        <c:crosses val="autoZero"/>
        <c:auto val="1"/>
        <c:lblAlgn val="ctr"/>
        <c:lblOffset val="100"/>
        <c:noMultiLvlLbl val="0"/>
      </c:catAx>
      <c:valAx>
        <c:axId val="163777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Import</a:t>
                </a:r>
                <a:r>
                  <a:rPr lang="en-GB" baseline="0"/>
                  <a:t> FixedCharges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YoY</a:t>
            </a:r>
            <a:r>
              <a:rPr lang="en-US" b="1" baseline="0"/>
              <a:t> Fixed Charges (Bands)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37538189451"/>
          <c:y val="0.10516485170968429"/>
          <c:w val="0.8418600429910118"/>
          <c:h val="0.65428526658935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Task_LPN!$O$14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Task_LPN!$P$13:$S$13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Task_LPN!$P$14:$S$14</c:f>
              <c:numCache>
                <c:formatCode>"£"#,##0.00</c:formatCode>
                <c:ptCount val="4"/>
                <c:pt idx="0">
                  <c:v>32711.13</c:v>
                </c:pt>
                <c:pt idx="1">
                  <c:v>67605.13</c:v>
                </c:pt>
                <c:pt idx="2">
                  <c:v>64539.55</c:v>
                </c:pt>
                <c:pt idx="3">
                  <c:v>133993.63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3-4272-A67B-929B54494FBB}"/>
            </c:ext>
          </c:extLst>
        </c:ser>
        <c:ser>
          <c:idx val="1"/>
          <c:order val="1"/>
          <c:tx>
            <c:strRef>
              <c:f>Task_LPN!$O$15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Task_LPN!$P$13:$S$13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Task_LPN!$P$15:$S$15</c:f>
              <c:numCache>
                <c:formatCode>"£"#,##0.00</c:formatCode>
                <c:ptCount val="4"/>
                <c:pt idx="0">
                  <c:v>16980.7</c:v>
                </c:pt>
                <c:pt idx="1">
                  <c:v>288527.29000000004</c:v>
                </c:pt>
                <c:pt idx="2">
                  <c:v>211429.64</c:v>
                </c:pt>
                <c:pt idx="3">
                  <c:v>531531.69999999995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3-4272-A67B-929B54494FBB}"/>
            </c:ext>
          </c:extLst>
        </c:ser>
        <c:ser>
          <c:idx val="2"/>
          <c:order val="2"/>
          <c:tx>
            <c:strRef>
              <c:f>Task_LPN!$O$16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Task_LPN!$P$13:$S$13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Task_LPN!$P$16:$S$16</c:f>
              <c:numCache>
                <c:formatCode>"£"#,##0.00</c:formatCode>
                <c:ptCount val="4"/>
                <c:pt idx="0">
                  <c:v>58043.41</c:v>
                </c:pt>
                <c:pt idx="1">
                  <c:v>443681.37</c:v>
                </c:pt>
                <c:pt idx="2">
                  <c:v>337188.07999999996</c:v>
                </c:pt>
                <c:pt idx="3">
                  <c:v>599977.64999999991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3-4272-A67B-929B54494FBB}"/>
            </c:ext>
          </c:extLst>
        </c:ser>
        <c:ser>
          <c:idx val="3"/>
          <c:order val="3"/>
          <c:tx>
            <c:strRef>
              <c:f>Task_LPN!$O$17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Task_LPN!$P$13:$S$13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Task_LPN!$P$17:$S$17</c:f>
              <c:numCache>
                <c:formatCode>"£"#,##0.00</c:formatCode>
                <c:ptCount val="4"/>
                <c:pt idx="0">
                  <c:v>421624.80000000005</c:v>
                </c:pt>
                <c:pt idx="1">
                  <c:v>2996732.4900000007</c:v>
                </c:pt>
                <c:pt idx="2">
                  <c:v>2278327.7800000003</c:v>
                </c:pt>
                <c:pt idx="3">
                  <c:v>4321374.6999999993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3-4272-A67B-929B5449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733168"/>
        <c:axId val="1645494992"/>
      </c:barChart>
      <c:catAx>
        <c:axId val="18247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94992"/>
        <c:crosses val="autoZero"/>
        <c:auto val="1"/>
        <c:lblAlgn val="ctr"/>
        <c:lblOffset val="100"/>
        <c:noMultiLvlLbl val="0"/>
      </c:catAx>
      <c:valAx>
        <c:axId val="1645494992"/>
        <c:scaling>
          <c:orientation val="minMax"/>
          <c:max val="4500000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</a:t>
                </a:r>
                <a:r>
                  <a:rPr lang="en-GB" baseline="0"/>
                  <a:t> fixed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33168"/>
        <c:crosses val="autoZero"/>
        <c:crossBetween val="between"/>
        <c:majorUnit val="1000000"/>
        <c:minorUnit val="0.5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Change in Charges (TCR and 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Task_LPN!$Z$13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Task_LPN!$Y$14:$Y$17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Task_LPN!$Z$14:$Z$17</c:f>
              <c:numCache>
                <c:formatCode>0.00%</c:formatCode>
                <c:ptCount val="4"/>
                <c:pt idx="0">
                  <c:v>0</c:v>
                </c:pt>
                <c:pt idx="1">
                  <c:v>15.991483861089357</c:v>
                </c:pt>
                <c:pt idx="2">
                  <c:v>6.6439576861524845</c:v>
                </c:pt>
                <c:pt idx="3">
                  <c:v>6.1075811716957835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5-4FCA-B3CA-3135845293FE}"/>
            </c:ext>
          </c:extLst>
        </c:ser>
        <c:ser>
          <c:idx val="1"/>
          <c:order val="1"/>
          <c:tx>
            <c:strRef>
              <c:f>Task_LPN!$AA$13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Task_LPN!$Y$14:$Y$17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Task_LPN!$AA$14:$AA$17</c:f>
              <c:numCache>
                <c:formatCode>0.00%</c:formatCode>
                <c:ptCount val="4"/>
                <c:pt idx="0">
                  <c:v>-4.5345375417516376E-2</c:v>
                </c:pt>
                <c:pt idx="1">
                  <c:v>-0.26721094562666847</c:v>
                </c:pt>
                <c:pt idx="2">
                  <c:v>-0.24002200047299715</c:v>
                </c:pt>
                <c:pt idx="3">
                  <c:v>-0.23972934267482793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5-4FCA-B3CA-3135845293FE}"/>
            </c:ext>
          </c:extLst>
        </c:ser>
        <c:ser>
          <c:idx val="2"/>
          <c:order val="2"/>
          <c:tx>
            <c:strRef>
              <c:f>Task_LPN!$AB$13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Task_LPN!$Y$14:$Y$17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Task_LPN!$AB$14:$AB$17</c:f>
              <c:numCache>
                <c:formatCode>0.00%</c:formatCode>
                <c:ptCount val="4"/>
                <c:pt idx="0">
                  <c:v>1.0761475715278461</c:v>
                </c:pt>
                <c:pt idx="1">
                  <c:v>1.5139885779496192</c:v>
                </c:pt>
                <c:pt idx="2">
                  <c:v>0.77935604959700822</c:v>
                </c:pt>
                <c:pt idx="3">
                  <c:v>0.89673089971277031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5-4FCA-B3CA-31358452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76960"/>
        <c:axId val="659380800"/>
      </c:barChart>
      <c:catAx>
        <c:axId val="6593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  <a:r>
                  <a:rPr lang="en-GB" baseline="0"/>
                  <a:t> and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0800"/>
        <c:crosses val="autoZero"/>
        <c:auto val="1"/>
        <c:lblAlgn val="ctr"/>
        <c:lblOffset val="100"/>
        <c:noMultiLvlLbl val="0"/>
      </c:catAx>
      <c:valAx>
        <c:axId val="65938080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 Change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69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NETWORK FINANCIAL MODELLINGgt.xlsx]Task_LPN!PivotTable8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YoY Fixed Charges (Bands)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Task_LPN!$Q$52</c:f>
              <c:strCache>
                <c:ptCount val="1"/>
                <c:pt idx="0">
                  <c:v>2021 Import
fixed charge (£)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Task_LPN!$P$53:$P$56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Task_LPN!$Q$53:$Q$56</c:f>
              <c:numCache>
                <c:formatCode>"£"#,##0.00</c:formatCode>
                <c:ptCount val="4"/>
                <c:pt idx="0">
                  <c:v>32711.13</c:v>
                </c:pt>
                <c:pt idx="1">
                  <c:v>16980.7</c:v>
                </c:pt>
                <c:pt idx="2">
                  <c:v>58043.41</c:v>
                </c:pt>
                <c:pt idx="3">
                  <c:v>421624.80000000005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A-48B4-BA2C-11A8872E30C9}"/>
            </c:ext>
          </c:extLst>
        </c:ser>
        <c:ser>
          <c:idx val="1"/>
          <c:order val="1"/>
          <c:tx>
            <c:strRef>
              <c:f>Task_LPN!$R$52</c:f>
              <c:strCache>
                <c:ptCount val="1"/>
                <c:pt idx="0">
                  <c:v>2022 Import
fixed charge (£)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Task_LPN!$P$53:$P$56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Task_LPN!$R$53:$R$56</c:f>
              <c:numCache>
                <c:formatCode>"£"#,##0.00</c:formatCode>
                <c:ptCount val="4"/>
                <c:pt idx="0">
                  <c:v>67605.13</c:v>
                </c:pt>
                <c:pt idx="1">
                  <c:v>288527.29000000004</c:v>
                </c:pt>
                <c:pt idx="2">
                  <c:v>443681.37</c:v>
                </c:pt>
                <c:pt idx="3">
                  <c:v>2996732.4900000007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A-48B4-BA2C-11A8872E30C9}"/>
            </c:ext>
          </c:extLst>
        </c:ser>
        <c:ser>
          <c:idx val="2"/>
          <c:order val="2"/>
          <c:tx>
            <c:strRef>
              <c:f>Task_LPN!$S$52</c:f>
              <c:strCache>
                <c:ptCount val="1"/>
                <c:pt idx="0">
                  <c:v>2023 Import
fixed charge 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Task_LPN!$P$53:$P$56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Task_LPN!$S$53:$S$56</c:f>
              <c:numCache>
                <c:formatCode>"£"#,##0.00</c:formatCode>
                <c:ptCount val="4"/>
                <c:pt idx="0">
                  <c:v>64539.55</c:v>
                </c:pt>
                <c:pt idx="1">
                  <c:v>211429.64</c:v>
                </c:pt>
                <c:pt idx="2">
                  <c:v>337188.07999999996</c:v>
                </c:pt>
                <c:pt idx="3">
                  <c:v>2278327.7800000003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A-48B4-BA2C-11A8872E30C9}"/>
            </c:ext>
          </c:extLst>
        </c:ser>
        <c:ser>
          <c:idx val="3"/>
          <c:order val="3"/>
          <c:tx>
            <c:strRef>
              <c:f>Task_LPN!$T$52</c:f>
              <c:strCache>
                <c:ptCount val="1"/>
                <c:pt idx="0">
                  <c:v>2024 Import
fixed charge  (£)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Task_LPN!$P$53:$P$56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Task_LPN!$T$53:$T$56</c:f>
              <c:numCache>
                <c:formatCode>"£"#,##0.00</c:formatCode>
                <c:ptCount val="4"/>
                <c:pt idx="0">
                  <c:v>133993.63</c:v>
                </c:pt>
                <c:pt idx="1">
                  <c:v>531531.69999999995</c:v>
                </c:pt>
                <c:pt idx="2">
                  <c:v>599977.64999999991</c:v>
                </c:pt>
                <c:pt idx="3">
                  <c:v>4321374.6999999993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A-48B4-BA2C-11A8872E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778192"/>
        <c:axId val="1637777232"/>
        <c:axId val="0"/>
      </c:bar3DChart>
      <c:catAx>
        <c:axId val="16377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Bands</a:t>
                </a:r>
                <a:r>
                  <a:rPr lang="en-GB" baseline="0"/>
                  <a:t>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7232"/>
        <c:crosses val="autoZero"/>
        <c:auto val="1"/>
        <c:lblAlgn val="ctr"/>
        <c:lblOffset val="100"/>
        <c:noMultiLvlLbl val="0"/>
      </c:catAx>
      <c:valAx>
        <c:axId val="163777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Import</a:t>
                </a:r>
                <a:r>
                  <a:rPr lang="en-GB" baseline="0"/>
                  <a:t> FixedCharges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Change in Charges (TCR and Bands)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(EPN)'!$Z$52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(EPN)'!$Y$53:$Y$56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(EPN)'!$Z$53:$Z$56</c:f>
              <c:numCache>
                <c:formatCode>0.00%</c:formatCode>
                <c:ptCount val="4"/>
                <c:pt idx="0">
                  <c:v>0.68466629611009311</c:v>
                </c:pt>
                <c:pt idx="1">
                  <c:v>3.3610423162321066</c:v>
                </c:pt>
                <c:pt idx="2">
                  <c:v>4.8917423109398879</c:v>
                </c:pt>
                <c:pt idx="3">
                  <c:v>4.4382072486251207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2-45B8-8A23-9251CE2B5F5A}"/>
            </c:ext>
          </c:extLst>
        </c:ser>
        <c:ser>
          <c:idx val="1"/>
          <c:order val="1"/>
          <c:tx>
            <c:strRef>
              <c:f>'Task (EPN)'!$AA$52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(EPN)'!$Y$53:$Y$56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(EPN)'!$AA$53:$AA$56</c:f>
              <c:numCache>
                <c:formatCode>0.00%</c:formatCode>
                <c:ptCount val="4"/>
                <c:pt idx="0">
                  <c:v>0.26314530501022415</c:v>
                </c:pt>
                <c:pt idx="1">
                  <c:v>-0.15948370363342768</c:v>
                </c:pt>
                <c:pt idx="2">
                  <c:v>-0.22252752804339049</c:v>
                </c:pt>
                <c:pt idx="3">
                  <c:v>-0.32350906023128245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2-45B8-8A23-9251CE2B5F5A}"/>
            </c:ext>
          </c:extLst>
        </c:ser>
        <c:ser>
          <c:idx val="2"/>
          <c:order val="2"/>
          <c:tx>
            <c:strRef>
              <c:f>'Task (EPN)'!$AB$52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'Task (EPN)'!$Y$53:$Y$56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(EPN)'!$AB$53:$AB$56</c:f>
              <c:numCache>
                <c:formatCode>0.00%</c:formatCode>
                <c:ptCount val="4"/>
                <c:pt idx="0">
                  <c:v>1.5028407198947531</c:v>
                </c:pt>
                <c:pt idx="1">
                  <c:v>0.80102594853176945</c:v>
                </c:pt>
                <c:pt idx="2">
                  <c:v>1.4402168818494325</c:v>
                </c:pt>
                <c:pt idx="3">
                  <c:v>1.0941642519180808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2-45B8-8A23-9251CE2B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323487"/>
        <c:axId val="750330559"/>
      </c:barChart>
      <c:catAx>
        <c:axId val="75032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30559"/>
        <c:crosses val="autoZero"/>
        <c:auto val="1"/>
        <c:lblAlgn val="ctr"/>
        <c:lblOffset val="100"/>
        <c:noMultiLvlLbl val="0"/>
      </c:catAx>
      <c:valAx>
        <c:axId val="7503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Changes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348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YoY</a:t>
            </a:r>
            <a:r>
              <a:rPr lang="en-US" b="1" baseline="0"/>
              <a:t> Fixed Charges (Bands)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37538189451"/>
          <c:y val="0.10516485170968429"/>
          <c:w val="0.8418600429910118"/>
          <c:h val="0.65428526658935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(EPN)'!$O$14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(EPN)'!$P$13:$S$13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'Task (EPN)'!$P$14:$S$14</c:f>
              <c:numCache>
                <c:formatCode>"£"#,##0.00</c:formatCode>
                <c:ptCount val="4"/>
                <c:pt idx="0">
                  <c:v>192143.39999999997</c:v>
                </c:pt>
                <c:pt idx="1">
                  <c:v>323697.51000000007</c:v>
                </c:pt>
                <c:pt idx="2">
                  <c:v>408876.99000000011</c:v>
                </c:pt>
                <c:pt idx="3">
                  <c:v>1023353.9800000001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1-4A90-9339-F0B3B2EB580B}"/>
            </c:ext>
          </c:extLst>
        </c:ser>
        <c:ser>
          <c:idx val="1"/>
          <c:order val="1"/>
          <c:tx>
            <c:strRef>
              <c:f>'Task (EPN)'!$O$15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(EPN)'!$P$13:$S$13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'Task (EPN)'!$P$15:$S$15</c:f>
              <c:numCache>
                <c:formatCode>"£"#,##0.00</c:formatCode>
                <c:ptCount val="4"/>
                <c:pt idx="0">
                  <c:v>414097.35999999993</c:v>
                </c:pt>
                <c:pt idx="1">
                  <c:v>1805896.11</c:v>
                </c:pt>
                <c:pt idx="2">
                  <c:v>1517885.11</c:v>
                </c:pt>
                <c:pt idx="3">
                  <c:v>2733750.4699999993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1-4A90-9339-F0B3B2EB580B}"/>
            </c:ext>
          </c:extLst>
        </c:ser>
        <c:ser>
          <c:idx val="2"/>
          <c:order val="2"/>
          <c:tx>
            <c:strRef>
              <c:f>'Task (EPN)'!$O$16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(EPN)'!$P$13:$S$13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'Task (EPN)'!$P$16:$S$16</c:f>
              <c:numCache>
                <c:formatCode>"£"#,##0.00</c:formatCode>
                <c:ptCount val="4"/>
                <c:pt idx="0">
                  <c:v>367800.48</c:v>
                </c:pt>
                <c:pt idx="1">
                  <c:v>2166985.65</c:v>
                </c:pt>
                <c:pt idx="2">
                  <c:v>1684771.6900000002</c:v>
                </c:pt>
                <c:pt idx="3">
                  <c:v>4111208.3199999994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1-4A90-9339-F0B3B2EB580B}"/>
            </c:ext>
          </c:extLst>
        </c:ser>
        <c:ser>
          <c:idx val="3"/>
          <c:order val="3"/>
          <c:tx>
            <c:strRef>
              <c:f>'Task (EPN)'!$O$17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(EPN)'!$P$13:$S$13</c:f>
              <c:strCache>
                <c:ptCount val="4"/>
                <c:pt idx="0">
                  <c:v>2021 Import
fixed charge (£) </c:v>
                </c:pt>
                <c:pt idx="1">
                  <c:v>2022 Import
fixed charge (£) </c:v>
                </c:pt>
                <c:pt idx="2">
                  <c:v>2023 Import
fixed charge  (£)</c:v>
                </c:pt>
                <c:pt idx="3">
                  <c:v>2024 Import
fixed charge  (£)</c:v>
                </c:pt>
              </c:strCache>
            </c:strRef>
          </c:cat>
          <c:val>
            <c:numRef>
              <c:f>'Task (EPN)'!$P$17:$S$17</c:f>
              <c:numCache>
                <c:formatCode>"£"#,##0.00</c:formatCode>
                <c:ptCount val="4"/>
                <c:pt idx="0">
                  <c:v>561007.63</c:v>
                </c:pt>
                <c:pt idx="1">
                  <c:v>3050875.76</c:v>
                </c:pt>
                <c:pt idx="2">
                  <c:v>2063889.81</c:v>
                </c:pt>
                <c:pt idx="3">
                  <c:v>4322124.26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1-4A90-9339-F0B3B2EB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733168"/>
        <c:axId val="1645494992"/>
      </c:barChart>
      <c:catAx>
        <c:axId val="18247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94992"/>
        <c:crosses val="autoZero"/>
        <c:auto val="1"/>
        <c:lblAlgn val="ctr"/>
        <c:lblOffset val="100"/>
        <c:noMultiLvlLbl val="0"/>
      </c:catAx>
      <c:valAx>
        <c:axId val="1645494992"/>
        <c:scaling>
          <c:orientation val="minMax"/>
          <c:max val="4500000"/>
          <c:min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</a:t>
                </a:r>
                <a:r>
                  <a:rPr lang="en-GB" baseline="0"/>
                  <a:t> fixed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33168"/>
        <c:crosses val="autoZero"/>
        <c:crossBetween val="between"/>
        <c:majorUnit val="1000000"/>
        <c:minorUnit val="0.5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Change in Charges (TCR and 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(EPN)'!$Z$13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(EPN)'!$Y$14:$Y$17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(EPN)'!$Z$14:$Z$17</c:f>
              <c:numCache>
                <c:formatCode>0.00%</c:formatCode>
                <c:ptCount val="4"/>
                <c:pt idx="0">
                  <c:v>0.68466629611009333</c:v>
                </c:pt>
                <c:pt idx="1">
                  <c:v>3.3610423162321066</c:v>
                </c:pt>
                <c:pt idx="2">
                  <c:v>4.8917423109398879</c:v>
                </c:pt>
                <c:pt idx="3">
                  <c:v>4.4382072486251207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FC1-B046-8253904D6CFB}"/>
            </c:ext>
          </c:extLst>
        </c:ser>
        <c:ser>
          <c:idx val="1"/>
          <c:order val="1"/>
          <c:tx>
            <c:strRef>
              <c:f>'Task (EPN)'!$AA$13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(EPN)'!$Y$14:$Y$17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(EPN)'!$AA$14:$AA$17</c:f>
              <c:numCache>
                <c:formatCode>0.00%</c:formatCode>
                <c:ptCount val="4"/>
                <c:pt idx="0">
                  <c:v>0.26314530501022393</c:v>
                </c:pt>
                <c:pt idx="1">
                  <c:v>-0.15948370363342768</c:v>
                </c:pt>
                <c:pt idx="2">
                  <c:v>-0.22252752804339049</c:v>
                </c:pt>
                <c:pt idx="3">
                  <c:v>-0.32350906023128245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FC1-B046-8253904D6CFB}"/>
            </c:ext>
          </c:extLst>
        </c:ser>
        <c:ser>
          <c:idx val="2"/>
          <c:order val="2"/>
          <c:tx>
            <c:strRef>
              <c:f>'Task (EPN)'!$AB$13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'Task (EPN)'!$Y$14:$Y$17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'Task (EPN)'!$AB$14:$AB$17</c:f>
              <c:numCache>
                <c:formatCode>0.00%</c:formatCode>
                <c:ptCount val="4"/>
                <c:pt idx="0">
                  <c:v>1.5028407198947531</c:v>
                </c:pt>
                <c:pt idx="1">
                  <c:v>0.80102594853176945</c:v>
                </c:pt>
                <c:pt idx="2">
                  <c:v>1.4402168818494325</c:v>
                </c:pt>
                <c:pt idx="3">
                  <c:v>1.0941642519180808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FC1-B046-8253904D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76960"/>
        <c:axId val="659380800"/>
      </c:barChart>
      <c:catAx>
        <c:axId val="6593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  <a:r>
                  <a:rPr lang="en-GB" baseline="0"/>
                  <a:t> and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0800"/>
        <c:crosses val="autoZero"/>
        <c:auto val="1"/>
        <c:lblAlgn val="ctr"/>
        <c:lblOffset val="100"/>
        <c:noMultiLvlLbl val="0"/>
      </c:catAx>
      <c:valAx>
        <c:axId val="65938080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 Change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69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NETWORK FINANCIAL MODELLINGgt.xlsx]Task (EPN)!PivotTable8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YoY Fixed Charges (Bands)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(EPN)'!$Q$52</c:f>
              <c:strCache>
                <c:ptCount val="1"/>
                <c:pt idx="0">
                  <c:v>2021 Import
fixed charge (£)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(EPN)'!$P$53:$P$56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'Task (EPN)'!$Q$53:$Q$56</c:f>
              <c:numCache>
                <c:formatCode>"£"#,##0.00</c:formatCode>
                <c:ptCount val="4"/>
                <c:pt idx="0">
                  <c:v>192143.39999999997</c:v>
                </c:pt>
                <c:pt idx="1">
                  <c:v>414097.35999999993</c:v>
                </c:pt>
                <c:pt idx="2">
                  <c:v>367800.48</c:v>
                </c:pt>
                <c:pt idx="3">
                  <c:v>561007.63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4-45CD-8AD1-B6C046150734}"/>
            </c:ext>
          </c:extLst>
        </c:ser>
        <c:ser>
          <c:idx val="1"/>
          <c:order val="1"/>
          <c:tx>
            <c:strRef>
              <c:f>'Task (EPN)'!$R$52</c:f>
              <c:strCache>
                <c:ptCount val="1"/>
                <c:pt idx="0">
                  <c:v>2022 Import
fixed charge (£)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'Task (EPN)'!$P$53:$P$56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'Task (EPN)'!$R$53:$R$56</c:f>
              <c:numCache>
                <c:formatCode>"£"#,##0.00</c:formatCode>
                <c:ptCount val="4"/>
                <c:pt idx="0">
                  <c:v>323697.51</c:v>
                </c:pt>
                <c:pt idx="1">
                  <c:v>1805896.11</c:v>
                </c:pt>
                <c:pt idx="2">
                  <c:v>2166985.65</c:v>
                </c:pt>
                <c:pt idx="3">
                  <c:v>3050875.76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4-45CD-8AD1-B6C046150734}"/>
            </c:ext>
          </c:extLst>
        </c:ser>
        <c:ser>
          <c:idx val="2"/>
          <c:order val="2"/>
          <c:tx>
            <c:strRef>
              <c:f>'Task (EPN)'!$S$52</c:f>
              <c:strCache>
                <c:ptCount val="1"/>
                <c:pt idx="0">
                  <c:v>2023 Import
fixed charge 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'Task (EPN)'!$P$53:$P$56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'Task (EPN)'!$S$53:$S$56</c:f>
              <c:numCache>
                <c:formatCode>"£"#,##0.00</c:formatCode>
                <c:ptCount val="4"/>
                <c:pt idx="0">
                  <c:v>408876.99000000011</c:v>
                </c:pt>
                <c:pt idx="1">
                  <c:v>1517885.11</c:v>
                </c:pt>
                <c:pt idx="2">
                  <c:v>1684771.6900000002</c:v>
                </c:pt>
                <c:pt idx="3">
                  <c:v>2063889.81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4-45CD-8AD1-B6C046150734}"/>
            </c:ext>
          </c:extLst>
        </c:ser>
        <c:ser>
          <c:idx val="3"/>
          <c:order val="3"/>
          <c:tx>
            <c:strRef>
              <c:f>'Task (EPN)'!$T$52</c:f>
              <c:strCache>
                <c:ptCount val="1"/>
                <c:pt idx="0">
                  <c:v>2024 Import
fixed charge  (£)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'Task (EPN)'!$P$53:$P$56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'Task (EPN)'!$T$53:$T$56</c:f>
              <c:numCache>
                <c:formatCode>"£"#,##0.00</c:formatCode>
                <c:ptCount val="4"/>
                <c:pt idx="0">
                  <c:v>1023353.9800000001</c:v>
                </c:pt>
                <c:pt idx="1">
                  <c:v>2733750.4699999993</c:v>
                </c:pt>
                <c:pt idx="2">
                  <c:v>4111208.3199999994</c:v>
                </c:pt>
                <c:pt idx="3">
                  <c:v>4322124.26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4-45CD-8AD1-B6C04615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778192"/>
        <c:axId val="1637777232"/>
        <c:axId val="0"/>
      </c:bar3DChart>
      <c:catAx>
        <c:axId val="16377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Bands</a:t>
                </a:r>
                <a:r>
                  <a:rPr lang="en-GB" baseline="0"/>
                  <a:t>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7232"/>
        <c:crosses val="autoZero"/>
        <c:auto val="1"/>
        <c:lblAlgn val="ctr"/>
        <c:lblOffset val="100"/>
        <c:noMultiLvlLbl val="0"/>
      </c:catAx>
      <c:valAx>
        <c:axId val="163777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Import</a:t>
                </a:r>
                <a:r>
                  <a:rPr lang="en-GB" baseline="0"/>
                  <a:t> FixedCharges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7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Change in Charges (TCR and Bands)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Task_SEPN!$Z$52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Task_SEPN!$Y$53:$Y$56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Task_SEPN!$Z$53:$Z$56</c:f>
              <c:numCache>
                <c:formatCode>0.00%</c:formatCode>
                <c:ptCount val="4"/>
                <c:pt idx="0">
                  <c:v>1.9595512645037805</c:v>
                </c:pt>
                <c:pt idx="1">
                  <c:v>6.6096647824144172</c:v>
                </c:pt>
                <c:pt idx="2">
                  <c:v>20.001354656995652</c:v>
                </c:pt>
                <c:pt idx="3">
                  <c:v>2.6484362092298559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7-4BEE-BFA5-92A15D7CD5BF}"/>
            </c:ext>
          </c:extLst>
        </c:ser>
        <c:ser>
          <c:idx val="1"/>
          <c:order val="1"/>
          <c:tx>
            <c:strRef>
              <c:f>Task_SEPN!$AA$52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Task_SEPN!$Y$53:$Y$56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Task_SEPN!$AA$53:$AA$56</c:f>
              <c:numCache>
                <c:formatCode>0.00%</c:formatCode>
                <c:ptCount val="4"/>
                <c:pt idx="0">
                  <c:v>0.63932869535041581</c:v>
                </c:pt>
                <c:pt idx="1">
                  <c:v>-0.13598521787564066</c:v>
                </c:pt>
                <c:pt idx="2">
                  <c:v>-0.42331958674167736</c:v>
                </c:pt>
                <c:pt idx="3">
                  <c:v>-0.16091795095329986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7-4BEE-BFA5-92A15D7CD5BF}"/>
            </c:ext>
          </c:extLst>
        </c:ser>
        <c:ser>
          <c:idx val="2"/>
          <c:order val="2"/>
          <c:tx>
            <c:strRef>
              <c:f>Task_SEPN!$AB$52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Task_SEPN!$Y$53:$Y$56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Task_SEPN!$AB$53:$AB$56</c:f>
              <c:numCache>
                <c:formatCode>0.00%</c:formatCode>
                <c:ptCount val="4"/>
                <c:pt idx="0">
                  <c:v>1.7924002119323341</c:v>
                </c:pt>
                <c:pt idx="1">
                  <c:v>1.4224971967451432</c:v>
                </c:pt>
                <c:pt idx="2">
                  <c:v>2.3063522870692172</c:v>
                </c:pt>
                <c:pt idx="3">
                  <c:v>1.3194418324902175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7-4BEE-BFA5-92A15D7C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323487"/>
        <c:axId val="750330559"/>
      </c:barChart>
      <c:catAx>
        <c:axId val="75032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bands (YoY)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30559"/>
        <c:crosses val="autoZero"/>
        <c:auto val="1"/>
        <c:lblAlgn val="ctr"/>
        <c:lblOffset val="100"/>
        <c:noMultiLvlLbl val="0"/>
      </c:catAx>
      <c:valAx>
        <c:axId val="7503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Changes in Charges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348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287866</xdr:colOff>
      <xdr:row>65</xdr:row>
      <xdr:rowOff>0</xdr:rowOff>
    </xdr:from>
    <xdr:to>
      <xdr:col>29</xdr:col>
      <xdr:colOff>518581</xdr:colOff>
      <xdr:row>92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74672-7BE8-4592-872B-3ECD097C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33866</xdr:colOff>
      <xdr:row>23</xdr:row>
      <xdr:rowOff>63500</xdr:rowOff>
    </xdr:from>
    <xdr:to>
      <xdr:col>21</xdr:col>
      <xdr:colOff>592665</xdr:colOff>
      <xdr:row>46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EAA3D-0D7A-4F5E-B7FE-FA3DF44F4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414866</xdr:colOff>
      <xdr:row>22</xdr:row>
      <xdr:rowOff>182033</xdr:rowOff>
    </xdr:from>
    <xdr:to>
      <xdr:col>29</xdr:col>
      <xdr:colOff>8466</xdr:colOff>
      <xdr:row>46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83726-6901-47BC-B23B-EC97FA06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</xdr:colOff>
      <xdr:row>66</xdr:row>
      <xdr:rowOff>8467</xdr:rowOff>
    </xdr:from>
    <xdr:to>
      <xdr:col>21</xdr:col>
      <xdr:colOff>795867</xdr:colOff>
      <xdr:row>91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2DCD2-AC07-4386-92C1-54C6A1C7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287866</xdr:colOff>
      <xdr:row>65</xdr:row>
      <xdr:rowOff>0</xdr:rowOff>
    </xdr:from>
    <xdr:to>
      <xdr:col>29</xdr:col>
      <xdr:colOff>518581</xdr:colOff>
      <xdr:row>92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E7F59-CEEB-48B1-8005-A17925A63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33866</xdr:colOff>
      <xdr:row>23</xdr:row>
      <xdr:rowOff>63500</xdr:rowOff>
    </xdr:from>
    <xdr:to>
      <xdr:col>21</xdr:col>
      <xdr:colOff>592665</xdr:colOff>
      <xdr:row>46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46F77-038D-47E3-9CD7-F8F9D0D6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414866</xdr:colOff>
      <xdr:row>22</xdr:row>
      <xdr:rowOff>182033</xdr:rowOff>
    </xdr:from>
    <xdr:to>
      <xdr:col>29</xdr:col>
      <xdr:colOff>8466</xdr:colOff>
      <xdr:row>46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7F2CD-70CA-45D0-8408-344358137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</xdr:colOff>
      <xdr:row>66</xdr:row>
      <xdr:rowOff>8467</xdr:rowOff>
    </xdr:from>
    <xdr:to>
      <xdr:col>21</xdr:col>
      <xdr:colOff>795867</xdr:colOff>
      <xdr:row>91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233A0-C33B-44B5-925F-DB7E4029B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287866</xdr:colOff>
      <xdr:row>65</xdr:row>
      <xdr:rowOff>0</xdr:rowOff>
    </xdr:from>
    <xdr:to>
      <xdr:col>29</xdr:col>
      <xdr:colOff>518581</xdr:colOff>
      <xdr:row>92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2BF3E-7612-4FBA-87A0-C1980794D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33866</xdr:colOff>
      <xdr:row>23</xdr:row>
      <xdr:rowOff>63500</xdr:rowOff>
    </xdr:from>
    <xdr:to>
      <xdr:col>21</xdr:col>
      <xdr:colOff>592665</xdr:colOff>
      <xdr:row>46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CDA2-BF8E-423E-80F6-91A323FB6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414866</xdr:colOff>
      <xdr:row>22</xdr:row>
      <xdr:rowOff>182033</xdr:rowOff>
    </xdr:from>
    <xdr:to>
      <xdr:col>29</xdr:col>
      <xdr:colOff>8466</xdr:colOff>
      <xdr:row>46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A6FD1-CD72-4E10-A465-A76188E5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8466</xdr:colOff>
      <xdr:row>66</xdr:row>
      <xdr:rowOff>8467</xdr:rowOff>
    </xdr:from>
    <xdr:to>
      <xdr:col>21</xdr:col>
      <xdr:colOff>795867</xdr:colOff>
      <xdr:row>91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F0BFA-0FBD-4F13-811C-EC95188A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3a2b6e3787c9f8ef/Desktop/ALL%20DSK%20DOC/CHM%20GLOBAL/CHM%202025/Knowledge%20class%202025/Excel%20Class%20Materials/MS%20EXCEL%20PERSONAL%20PROJECT%20V2025_01/A_4%20YRS%20EXP%20v2025_01%20SEP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3a2b6e3787c9f8ef/Desktop/ALL%20DSK%20DOC/CHM%20GLOBAL/CHM%202025/Knowledge%20class%202025/Excel%20Class%20Materials/MS%20EXCEL%20PERSONAL%20PROJECT%20V2025_01/A_4%20YRS%20EXP%20v2025_01%20SEPN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3a2b6e3787c9f8ef/Desktop/ALL%20DSK%20DOC/CHM%20GLOBAL/CHM%202025/Knowledge%20class%202025/Excel%20Class%20Materials/MS%20EXCEL%20PERSONAL%20PROJECT%20V2025_01/A_4%20YRS%20EXP%20v2025_01%20SEP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bijimi" refreshedDate="45745.747712268516" createdVersion="8" refreshedVersion="8" minRefreshableVersion="3" recordCount="113" xr:uid="{42E2A160-8576-49A3-AD3C-DD3CB5DB129C}">
  <cacheSource type="worksheet">
    <worksheetSource ref="A13:M126" sheet="Task" r:id="rId2"/>
  </cacheSource>
  <cacheFields count="13">
    <cacheField name="Name" numFmtId="0">
      <sharedItems/>
    </cacheField>
    <cacheField name="RCG" numFmtId="0">
      <sharedItems containsSemiMixedTypes="0" containsString="0" containsNumber="1" containsInteger="1" minValue="0" maxValue="4" count="5">
        <n v="2"/>
        <n v="3"/>
        <n v="1"/>
        <n v="4"/>
        <n v="0"/>
      </sharedItems>
    </cacheField>
    <cacheField name="2021_IFC" numFmtId="43">
      <sharedItems containsSemiMixedTypes="0" containsString="0" containsNumber="1" minValue="0" maxValue="31434.21"/>
    </cacheField>
    <cacheField name="2022_IFC" numFmtId="43">
      <sharedItems containsSemiMixedTypes="0" containsString="0" containsNumber="1" minValue="0" maxValue="76308.740000000005"/>
    </cacheField>
    <cacheField name="2023_IFC" numFmtId="43">
      <sharedItems containsSemiMixedTypes="0" containsString="0" containsNumber="1" minValue="0" maxValue="68272.77"/>
    </cacheField>
    <cacheField name="2024_IFC" numFmtId="43">
      <sharedItems containsSemiMixedTypes="0" containsString="0" containsNumber="1" minValue="0" maxValue="113242.67"/>
    </cacheField>
    <cacheField name="2021_AFC" numFmtId="164">
      <sharedItems containsSemiMixedTypes="0" containsString="0" containsNumber="1" minValue="0" maxValue="114734.87"/>
    </cacheField>
    <cacheField name="2022_AFC" numFmtId="164">
      <sharedItems containsSemiMixedTypes="0" containsString="0" containsNumber="1" minValue="0" maxValue="278526.90000000002"/>
    </cacheField>
    <cacheField name="2023_AFC" numFmtId="164">
      <sharedItems containsSemiMixedTypes="0" containsString="0" containsNumber="1" minValue="0" maxValue="249878.34"/>
    </cacheField>
    <cacheField name="2024_AFC" numFmtId="164">
      <sharedItems containsSemiMixedTypes="0" containsString="0" containsNumber="1" minValue="0" maxValue="413335.75"/>
    </cacheField>
    <cacheField name="2022 Import_x000a_fixed charge Changes (%)" numFmtId="9">
      <sharedItems containsSemiMixedTypes="0" containsString="0" containsNumber="1" minValue="0" maxValue="136.49"/>
    </cacheField>
    <cacheField name="2023 Import_x000a_fixed charge Changes (%)" numFmtId="9">
      <sharedItems containsSemiMixedTypes="0" containsString="0" containsNumber="1" minValue="-0.99" maxValue="0.13"/>
    </cacheField>
    <cacheField name="2024 Import_x000a_fixed charge Changes (%)" numFmtId="9">
      <sharedItems containsSemiMixedTypes="0" containsString="0" containsNumber="1" minValue="0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bijimi" refreshedDate="45745.825586458333" createdVersion="8" refreshedVersion="8" minRefreshableVersion="3" recordCount="113" xr:uid="{348608F9-120C-47CC-B5E8-87F071A60A81}">
  <cacheSource type="worksheet">
    <worksheetSource ref="A13:M126" sheet="Task" r:id="rId2"/>
  </cacheSource>
  <cacheFields count="13">
    <cacheField name="Name" numFmtId="0">
      <sharedItems/>
    </cacheField>
    <cacheField name="RCG" numFmtId="0">
      <sharedItems containsSemiMixedTypes="0" containsString="0" containsNumber="1" containsInteger="1" minValue="0" maxValue="4" count="5">
        <n v="1"/>
        <n v="3"/>
        <n v="4"/>
        <n v="2"/>
        <n v="0"/>
      </sharedItems>
    </cacheField>
    <cacheField name="2021_IFC" numFmtId="43">
      <sharedItems containsSemiMixedTypes="0" containsString="0" containsNumber="1" minValue="0" maxValue="46752.22"/>
    </cacheField>
    <cacheField name="2022_IFC" numFmtId="43">
      <sharedItems containsSemiMixedTypes="0" containsString="0" containsNumber="1" minValue="0" maxValue="101797.28"/>
    </cacheField>
    <cacheField name="2023_IFC" numFmtId="43">
      <sharedItems containsSemiMixedTypes="0" containsString="0" containsNumber="1" minValue="0" maxValue="83371.259999999995"/>
    </cacheField>
    <cacheField name="2024_IFC" numFmtId="43">
      <sharedItems containsSemiMixedTypes="0" containsString="0" containsNumber="1" minValue="0" maxValue="147019.09"/>
    </cacheField>
    <cacheField name="2021_AFC" numFmtId="164">
      <sharedItems containsSemiMixedTypes="0" containsString="0" containsNumber="1" minValue="0" maxValue="170645.6"/>
    </cacheField>
    <cacheField name="2022_AFC" numFmtId="164">
      <sharedItems containsSemiMixedTypes="0" containsString="0" containsNumber="1" minValue="0" maxValue="371560.07"/>
    </cacheField>
    <cacheField name="2023_AFC" numFmtId="164">
      <sharedItems containsSemiMixedTypes="0" containsString="0" containsNumber="1" minValue="0" maxValue="305138.81"/>
    </cacheField>
    <cacheField name="2024_AFC" numFmtId="164">
      <sharedItems containsSemiMixedTypes="0" containsString="0" containsNumber="1" minValue="0" maxValue="536619.68000000005"/>
    </cacheField>
    <cacheField name="2022 Import_x000a_fixed charge Changes (%)" numFmtId="9">
      <sharedItems containsSemiMixedTypes="0" containsString="0" containsNumber="1" minValue="0" maxValue="588.84"/>
    </cacheField>
    <cacheField name="2023 Import_x000a_fixed charge Changes (%)" numFmtId="9">
      <sharedItems containsSemiMixedTypes="0" containsString="0" containsNumber="1" minValue="-1" maxValue="0.56000000000000005"/>
    </cacheField>
    <cacheField name="2024 Import_x000a_fixed charge Changes (%)" numFmtId="9">
      <sharedItems containsSemiMixedTypes="0" containsString="0" containsNumber="1" minValue="-1" maxValue="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bijimi" refreshedDate="45745.859806018518" createdVersion="8" refreshedVersion="8" minRefreshableVersion="3" recordCount="113" xr:uid="{B9F34F1F-4269-4352-ABB6-9B0254802F34}">
  <cacheSource type="worksheet">
    <worksheetSource ref="A13:M126" sheet="Task" r:id="rId2"/>
  </cacheSource>
  <cacheFields count="13">
    <cacheField name="Name" numFmtId="0">
      <sharedItems/>
    </cacheField>
    <cacheField name="RCG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2021_IFC" numFmtId="43">
      <sharedItems containsSemiMixedTypes="0" containsString="0" containsNumber="1" minValue="0" maxValue="90359.38"/>
    </cacheField>
    <cacheField name="2022_IFC" numFmtId="43">
      <sharedItems containsSemiMixedTypes="0" containsString="0" containsNumber="1" minValue="0" maxValue="124027.21"/>
    </cacheField>
    <cacheField name="2023_IFC" numFmtId="43">
      <sharedItems containsSemiMixedTypes="0" containsString="0" containsNumber="1" minValue="0" maxValue="125905.33"/>
    </cacheField>
    <cacheField name="2024_IFC" numFmtId="43">
      <sharedItems containsSemiMixedTypes="0" containsString="0" containsNumber="1" minValue="0" maxValue="220981.93"/>
    </cacheField>
    <cacheField name="2021_AFC" numFmtId="164">
      <sharedItems containsSemiMixedTypes="0" containsString="0" containsNumber="1" minValue="0" maxValue="329811.74"/>
    </cacheField>
    <cacheField name="2022_AFC" numFmtId="164">
      <sharedItems containsSemiMixedTypes="0" containsString="0" containsNumber="1" minValue="0" maxValue="452699.32"/>
    </cacheField>
    <cacheField name="2023_AFC" numFmtId="164">
      <sharedItems containsSemiMixedTypes="0" containsString="0" containsNumber="1" minValue="0" maxValue="460813.51"/>
    </cacheField>
    <cacheField name="2024_AFC" numFmtId="164">
      <sharedItems containsSemiMixedTypes="0" containsString="0" containsNumber="1" minValue="0" maxValue="806584.04"/>
    </cacheField>
    <cacheField name="2022 Import_x000a_fixed charge Changes (%)" numFmtId="9">
      <sharedItems containsSemiMixedTypes="0" containsString="0" containsNumber="1" minValue="0" maxValue="404.11"/>
    </cacheField>
    <cacheField name="2023 Import_x000a_fixed charge Changes (%)" numFmtId="9">
      <sharedItems containsSemiMixedTypes="0" containsString="0" containsNumber="1" minValue="-1" maxValue="0.93"/>
    </cacheField>
    <cacheField name="2024 Import_x000a_fixed charge Changes (%)" numFmtId="9">
      <sharedItems containsSemiMixedTypes="0" containsString="0" containsNumber="1" minValue="-1" maxValue="2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22BSHP"/>
    <x v="0"/>
    <n v="380.07"/>
    <n v="6147.17"/>
    <n v="4521.8100000000004"/>
    <n v="11326.24"/>
    <n v="1387.26"/>
    <n v="22437.17"/>
    <n v="16549.82"/>
    <n v="41340.78"/>
    <n v="15.17"/>
    <n v="-0.26"/>
    <n v="1.5"/>
  </r>
  <r>
    <s v="BISHPC"/>
    <x v="1"/>
    <n v="380.07"/>
    <n v="17915.96"/>
    <n v="12601.27"/>
    <n v="23723.85"/>
    <n v="1387.26"/>
    <n v="65393.25"/>
    <n v="46120.65"/>
    <n v="86592.05"/>
    <n v="46.14"/>
    <n v="-0.28999999999999998"/>
    <n v="0.88"/>
  </r>
  <r>
    <s v="BLMBGN"/>
    <x v="0"/>
    <n v="190.04"/>
    <n v="5951.01"/>
    <n v="4291.34"/>
    <n v="11018.84"/>
    <n v="693.65"/>
    <n v="21721.19"/>
    <n v="15706.3"/>
    <n v="40218.769999999997"/>
    <n v="30.31"/>
    <n v="-0.28000000000000003"/>
    <n v="1.56"/>
  </r>
  <r>
    <s v="BLMBGS"/>
    <x v="2"/>
    <n v="190.04"/>
    <n v="1066.6199999999999"/>
    <n v="840.39"/>
    <n v="2445.1"/>
    <n v="693.65"/>
    <n v="3893.16"/>
    <n v="3075.83"/>
    <n v="8924.6200000000008"/>
    <n v="4.6100000000000003"/>
    <n v="-0.21"/>
    <n v="1.9"/>
  </r>
  <r>
    <s v="BRDGTE"/>
    <x v="0"/>
    <n v="190.04"/>
    <n v="5951.01"/>
    <n v="4291.34"/>
    <n v="11018.84"/>
    <n v="693.65"/>
    <n v="21721.19"/>
    <n v="15706.3"/>
    <n v="40218.769999999997"/>
    <n v="30.31"/>
    <n v="-0.28000000000000003"/>
    <n v="1.56"/>
  </r>
  <r>
    <s v="BRKFLD"/>
    <x v="0"/>
    <n v="380.07"/>
    <n v="6147.17"/>
    <n v="4521.8100000000004"/>
    <n v="11326.24"/>
    <n v="1387.26"/>
    <n v="22437.17"/>
    <n v="16549.82"/>
    <n v="41340.78"/>
    <n v="15.17"/>
    <n v="-0.26"/>
    <n v="1.5"/>
  </r>
  <r>
    <s v="BRMLEY"/>
    <x v="3"/>
    <n v="0"/>
    <n v="43861.69"/>
    <n v="30150.11"/>
    <n v="62395.63"/>
    <n v="0"/>
    <n v="160095.17000000001"/>
    <n v="110349.4"/>
    <n v="227744.05"/>
    <n v="0"/>
    <n v="-0.31"/>
    <n v="1.06"/>
  </r>
  <r>
    <s v="CRLIMM"/>
    <x v="3"/>
    <n v="7207.67"/>
    <n v="51301.59"/>
    <n v="38891.4"/>
    <n v="74054.539999999994"/>
    <n v="26308"/>
    <n v="187250.8"/>
    <n v="142342.51999999999"/>
    <n v="270299.07"/>
    <n v="6.12"/>
    <n v="-0.24"/>
    <n v="0.9"/>
  </r>
  <r>
    <s v="DART11"/>
    <x v="0"/>
    <n v="0"/>
    <n v="5754.85"/>
    <n v="4060.87"/>
    <n v="10711.44"/>
    <n v="0"/>
    <n v="21005.200000000001"/>
    <n v="14862.78"/>
    <n v="39096.76"/>
    <n v="0"/>
    <n v="-0.28999999999999998"/>
    <n v="1.63"/>
  </r>
  <r>
    <s v="DART33"/>
    <x v="1"/>
    <n v="0"/>
    <n v="17523.64"/>
    <n v="12140.32"/>
    <n v="23109.06"/>
    <n v="0"/>
    <n v="63961.29"/>
    <n v="44433.57"/>
    <n v="84348.07"/>
    <n v="0"/>
    <n v="-0.31"/>
    <n v="0.9"/>
  </r>
  <r>
    <s v="EPNLEI"/>
    <x v="3"/>
    <n v="0"/>
    <n v="43861.69"/>
    <n v="30150.11"/>
    <n v="62395.63"/>
    <n v="0"/>
    <n v="160095.17000000001"/>
    <n v="110349.4"/>
    <n v="227744.05"/>
    <n v="0"/>
    <n v="-0.31"/>
    <n v="1.06"/>
  </r>
  <r>
    <s v="FENAVE"/>
    <x v="0"/>
    <n v="380.07"/>
    <n v="6147.17"/>
    <n v="4521.8100000000004"/>
    <n v="11326.24"/>
    <n v="1387.26"/>
    <n v="22437.17"/>
    <n v="16549.82"/>
    <n v="41340.78"/>
    <n v="15.17"/>
    <n v="-0.26"/>
    <n v="1.5"/>
  </r>
  <r>
    <s v="FENCHS"/>
    <x v="0"/>
    <n v="495.34"/>
    <n v="6266.15"/>
    <n v="4661.6000000000004"/>
    <n v="11326.24"/>
    <n v="1807.99"/>
    <n v="22871.45"/>
    <n v="17061.46"/>
    <n v="41340.78"/>
    <n v="11.65"/>
    <n v="-0.25"/>
    <n v="1.42"/>
  </r>
  <r>
    <s v="GBLSWI"/>
    <x v="3"/>
    <n v="7315.91"/>
    <n v="51413.33"/>
    <n v="39022.68"/>
    <n v="74229.64"/>
    <n v="26703.07"/>
    <n v="187658.65"/>
    <n v="142823.01"/>
    <n v="270938.19"/>
    <n v="6.03"/>
    <n v="-0.24"/>
    <n v="0.9"/>
  </r>
  <r>
    <s v="KNGLPN"/>
    <x v="0"/>
    <n v="0"/>
    <n v="5754.85"/>
    <n v="4060.87"/>
    <n v="10711.44"/>
    <n v="0"/>
    <n v="21005.200000000001"/>
    <n v="14862.78"/>
    <n v="39096.76"/>
    <n v="0"/>
    <n v="-0.28999999999999998"/>
    <n v="1.63"/>
  </r>
  <r>
    <s v="LEDNHS"/>
    <x v="0"/>
    <n v="426.18"/>
    <n v="6194.76"/>
    <n v="4577.7299999999996"/>
    <n v="11326.24"/>
    <n v="1555.56"/>
    <n v="22610.87"/>
    <n v="16754.490000000002"/>
    <n v="41340.78"/>
    <n v="13.54"/>
    <n v="-0.26"/>
    <n v="1.47"/>
  </r>
  <r>
    <s v="LIMEST"/>
    <x v="0"/>
    <n v="380.07"/>
    <n v="6147.17"/>
    <n v="4521.8100000000004"/>
    <n v="11326.24"/>
    <n v="1387.26"/>
    <n v="22437.17"/>
    <n v="16549.82"/>
    <n v="41340.78"/>
    <n v="15.17"/>
    <n v="-0.26"/>
    <n v="1.5"/>
  </r>
  <r>
    <s v="LNWAL1"/>
    <x v="2"/>
    <n v="0"/>
    <n v="1437.08"/>
    <n v="1275.6500000000001"/>
    <n v="3025.65"/>
    <n v="0"/>
    <n v="5245.34"/>
    <n v="4668.88"/>
    <n v="11043.62"/>
    <n v="0"/>
    <n v="-0.11"/>
    <n v="1.37"/>
  </r>
  <r>
    <s v="LNWALL"/>
    <x v="0"/>
    <n v="1097.8699999999999"/>
    <n v="6321.47"/>
    <n v="4726.6000000000004"/>
    <n v="11599.38"/>
    <n v="4007.23"/>
    <n v="23073.37"/>
    <n v="17299.36"/>
    <n v="42337.74"/>
    <n v="4.76"/>
    <n v="-0.25"/>
    <n v="1.45"/>
  </r>
  <r>
    <s v="LU_ACT"/>
    <x v="0"/>
    <n v="198.73"/>
    <n v="5959.98"/>
    <n v="4301.88"/>
    <n v="11032.9"/>
    <n v="725.36"/>
    <n v="21753.93"/>
    <n v="15744.88"/>
    <n v="40270.089999999997"/>
    <n v="28.99"/>
    <n v="-0.28000000000000003"/>
    <n v="1.56"/>
  </r>
  <r>
    <s v="LU_CAN"/>
    <x v="3"/>
    <n v="6413.3"/>
    <n v="50481.63"/>
    <n v="37928.01"/>
    <n v="72769.600000000006"/>
    <n v="23408.55"/>
    <n v="184257.95"/>
    <n v="138816.51999999999"/>
    <n v="265609.03999999998"/>
    <n v="6.87"/>
    <n v="-0.25"/>
    <n v="0.91"/>
  </r>
  <r>
    <s v="LU_CHA"/>
    <x v="3"/>
    <n v="7011.55"/>
    <n v="51099.15"/>
    <n v="38653.54"/>
    <n v="73737.3"/>
    <n v="25592.16"/>
    <n v="186511.9"/>
    <n v="141471.96"/>
    <n v="269141.15000000002"/>
    <n v="6.29"/>
    <n v="-0.24"/>
    <n v="0.9"/>
  </r>
  <r>
    <s v="LU_HOX"/>
    <x v="3"/>
    <n v="6322.23"/>
    <n v="50387.62"/>
    <n v="37817.550000000003"/>
    <n v="72622.27"/>
    <n v="23076.14"/>
    <n v="183914.81"/>
    <n v="138412.23000000001"/>
    <n v="265071.28999999998"/>
    <n v="6.97"/>
    <n v="-0.25"/>
    <n v="0.92"/>
  </r>
  <r>
    <s v="LU_LOT"/>
    <x v="3"/>
    <n v="31434.21"/>
    <n v="76308.740000000005"/>
    <n v="68272.77"/>
    <n v="113242.67"/>
    <n v="114734.87"/>
    <n v="278526.90000000002"/>
    <n v="249878.34"/>
    <n v="413335.75"/>
    <n v="1.43"/>
    <n v="-0.1"/>
    <n v="0.65"/>
  </r>
  <r>
    <s v="LU_MAN"/>
    <x v="3"/>
    <n v="22098.51"/>
    <n v="66672.240000000005"/>
    <n v="56950.66"/>
    <n v="98141.52"/>
    <n v="80659.56"/>
    <n v="243353.68"/>
    <n v="208439.42"/>
    <n v="358216.55"/>
    <n v="2.02"/>
    <n v="-0.14000000000000001"/>
    <n v="0.72"/>
  </r>
  <r>
    <s v="LU_STE"/>
    <x v="3"/>
    <n v="5950.57"/>
    <n v="50003.99"/>
    <n v="37366.82"/>
    <n v="72021.100000000006"/>
    <n v="21719.58"/>
    <n v="182514.56"/>
    <n v="136762.56"/>
    <n v="262877.02"/>
    <n v="7.4"/>
    <n v="-0.25"/>
    <n v="0.92"/>
  </r>
  <r>
    <s v="MRKLNE"/>
    <x v="2"/>
    <n v="380.07"/>
    <n v="1262.78"/>
    <n v="1070.8599999999999"/>
    <n v="2752.5"/>
    <n v="1387.26"/>
    <n v="4609.1499999999996"/>
    <n v="3919.35"/>
    <n v="10046.629999999999"/>
    <n v="2.3199999999999998"/>
    <n v="-0.15"/>
    <n v="1.56"/>
  </r>
  <r>
    <s v="NGC_BA"/>
    <x v="2"/>
    <n v="0"/>
    <n v="870.46"/>
    <n v="609.91999999999996"/>
    <n v="2137.71"/>
    <n v="0"/>
    <n v="3177.18"/>
    <n v="2232.31"/>
    <n v="7802.64"/>
    <n v="0"/>
    <n v="-0.3"/>
    <n v="2.5"/>
  </r>
  <r>
    <s v="NR_BOW"/>
    <x v="1"/>
    <n v="5143.8999999999996"/>
    <n v="22833.279999999999"/>
    <n v="18378.72"/>
    <n v="31429.67"/>
    <n v="18775.240000000002"/>
    <n v="83341.47"/>
    <n v="67266.12"/>
    <n v="114718.3"/>
    <n v="3.44"/>
    <n v="-0.19"/>
    <n v="0.71"/>
  </r>
  <r>
    <s v="NR_BRO"/>
    <x v="3"/>
    <n v="2109.04"/>
    <n v="46038.69"/>
    <n v="32707.91"/>
    <n v="65807.16"/>
    <n v="7698"/>
    <n v="168041.22"/>
    <n v="119710.95"/>
    <n v="240196.13"/>
    <n v="20.83"/>
    <n v="-0.28999999999999998"/>
    <n v="1.01"/>
  </r>
  <r>
    <s v="NR_CIT"/>
    <x v="2"/>
    <n v="66.239999999999995"/>
    <n v="938.84"/>
    <n v="690.25"/>
    <n v="2244.86"/>
    <n v="241.78"/>
    <n v="3426.77"/>
    <n v="2526.3200000000002"/>
    <n v="8193.74"/>
    <n v="13.17"/>
    <n v="-0.26"/>
    <n v="2.2400000000000002"/>
  </r>
  <r>
    <s v="NR_MAD"/>
    <x v="2"/>
    <n v="132.47999999999999"/>
    <n v="1007.21"/>
    <n v="770.59"/>
    <n v="2352.0100000000002"/>
    <n v="483.55"/>
    <n v="3676.32"/>
    <n v="2820.36"/>
    <n v="8584.84"/>
    <n v="6.6"/>
    <n v="-0.23"/>
    <n v="2.04"/>
  </r>
  <r>
    <s v="NR_W11"/>
    <x v="1"/>
    <n v="5522.95"/>
    <n v="23224.55"/>
    <n v="18838.43"/>
    <n v="32042.82"/>
    <n v="20158.77"/>
    <n v="84769.61"/>
    <n v="68948.649999999994"/>
    <n v="116956.29"/>
    <n v="3.21"/>
    <n v="-0.19"/>
    <n v="0.7"/>
  </r>
  <r>
    <s v="NR_W25"/>
    <x v="1"/>
    <n v="4722.8999999999996"/>
    <n v="22398.720000000001"/>
    <n v="17868.150000000001"/>
    <n v="30748.68"/>
    <n v="17238.59"/>
    <n v="81755.33"/>
    <n v="65397.43"/>
    <n v="112232.68"/>
    <n v="3.74"/>
    <n v="-0.2"/>
    <n v="0.72"/>
  </r>
  <r>
    <s v="NR_WES"/>
    <x v="3"/>
    <n v="4727.76"/>
    <n v="48741.78"/>
    <n v="35883.82"/>
    <n v="70043.11"/>
    <n v="17256.32"/>
    <n v="177907.5"/>
    <n v="131334.78"/>
    <n v="255657.35"/>
    <n v="9.31"/>
    <n v="-0.26"/>
    <n v="0.95"/>
  </r>
  <r>
    <s v="NR_WHI"/>
    <x v="2"/>
    <n v="66.239999999999995"/>
    <n v="938.84"/>
    <n v="690.25"/>
    <n v="2244.86"/>
    <n v="241.78"/>
    <n v="3426.77"/>
    <n v="2526.3200000000002"/>
    <n v="8193.74"/>
    <n v="13.17"/>
    <n v="-0.26"/>
    <n v="2.2400000000000002"/>
  </r>
  <r>
    <s v="NR_WIM"/>
    <x v="3"/>
    <n v="8002.01"/>
    <n v="52121.53"/>
    <n v="39854.76"/>
    <n v="75339.45"/>
    <n v="29207.34"/>
    <n v="190243.58"/>
    <n v="145868.42000000001"/>
    <n v="274988.99"/>
    <n v="5.51"/>
    <n v="-0.23"/>
    <n v="0.89"/>
  </r>
  <r>
    <s v="TELEHW"/>
    <x v="3"/>
    <n v="930.26"/>
    <n v="44821.919999999998"/>
    <n v="31278.3"/>
    <n v="63900.39"/>
    <n v="3395.45"/>
    <n v="163600.01"/>
    <n v="114478.58"/>
    <n v="233236.42"/>
    <n v="47.18"/>
    <n v="-0.3"/>
    <n v="1.04"/>
  </r>
  <r>
    <s v="THAMEB"/>
    <x v="3"/>
    <n v="3194.94"/>
    <n v="47159.57"/>
    <n v="34024.85"/>
    <n v="67563.67"/>
    <n v="11661.53"/>
    <n v="172132.43"/>
    <n v="124530.95"/>
    <n v="246607.4"/>
    <n v="13.76"/>
    <n v="-0.28000000000000003"/>
    <n v="0.98"/>
  </r>
  <r>
    <s v="THAMEC"/>
    <x v="3"/>
    <n v="2795.68"/>
    <n v="46747.44"/>
    <n v="33540.639999999999"/>
    <n v="65674.59"/>
    <n v="10204.23"/>
    <n v="170628.16"/>
    <n v="122758.74"/>
    <n v="239712.25"/>
    <n v="15.72"/>
    <n v="-0.28000000000000003"/>
    <n v="0.95"/>
  </r>
  <r>
    <s v="TWCHST"/>
    <x v="2"/>
    <n v="7962.85"/>
    <n v="9089.8799999999992"/>
    <n v="10267.07"/>
    <n v="15018.17"/>
    <n v="29064.400000000001"/>
    <n v="33178.06"/>
    <n v="37577.480000000003"/>
    <n v="54816.32"/>
    <n v="0.14000000000000001"/>
    <n v="0.13"/>
    <n v="0.46"/>
  </r>
  <r>
    <s v="TWGNCH"/>
    <x v="2"/>
    <n v="132.47999999999999"/>
    <n v="1007.21"/>
    <n v="770.59"/>
    <n v="2352.0100000000002"/>
    <n v="483.55"/>
    <n v="3676.32"/>
    <n v="2820.36"/>
    <n v="8584.84"/>
    <n v="6.6"/>
    <n v="-0.23"/>
    <n v="2.04"/>
  </r>
  <r>
    <s v="TWKIRT"/>
    <x v="1"/>
    <n v="132.47999999999999"/>
    <n v="17660.39"/>
    <n v="12301"/>
    <n v="23323.360000000001"/>
    <n v="483.55"/>
    <n v="64460.42"/>
    <n v="45021.66"/>
    <n v="85130.26"/>
    <n v="132.31"/>
    <n v="-0.3"/>
    <n v="0.89"/>
  </r>
  <r>
    <s v="VOLTDC"/>
    <x v="0"/>
    <n v="533.76"/>
    <n v="6305.81"/>
    <n v="4708.2"/>
    <n v="11574.83"/>
    <n v="1948.22"/>
    <n v="23016.21"/>
    <n v="17232.009999999998"/>
    <n v="42248.13"/>
    <n v="10.81"/>
    <n v="-0.25"/>
    <n v="1.45"/>
  </r>
  <r>
    <s v="BELVED"/>
    <x v="4"/>
    <n v="321.43"/>
    <n v="44193.47"/>
    <n v="389.82"/>
    <n v="519.94000000000005"/>
    <n v="1173.22"/>
    <n v="161306.17000000001"/>
    <n v="1426.74"/>
    <n v="1897.78"/>
    <n v="136.49"/>
    <n v="-0.99"/>
    <n v="0.33"/>
  </r>
  <r>
    <s v="SELCHP"/>
    <x v="4"/>
    <n v="283.72000000000003"/>
    <n v="1163.32"/>
    <n v="344.09"/>
    <n v="458.93"/>
    <n v="1035.58"/>
    <n v="4246.12"/>
    <n v="1259.3699999999999"/>
    <n v="1675.09"/>
    <n v="3.1"/>
    <n v="-0.7"/>
    <n v="0.33"/>
  </r>
  <r>
    <s v="TLRSLN"/>
    <x v="2"/>
    <n v="31.55"/>
    <n v="903.03"/>
    <n v="648.17999999999995"/>
    <n v="2137.71"/>
    <n v="115.16"/>
    <n v="3296.06"/>
    <n v="2372.34"/>
    <n v="7802.64"/>
    <n v="27.62"/>
    <n v="-0.28000000000000003"/>
    <n v="2.29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  <r>
    <e v="#REF!"/>
    <x v="4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3VALSW"/>
    <x v="0"/>
    <n v="3059.22"/>
    <n v="4238.47"/>
    <n v="5010.4799999999996"/>
    <n v="8375.73"/>
    <n v="11166.15"/>
    <n v="15470.42"/>
    <n v="18338.36"/>
    <n v="30571.41"/>
    <n v="0.39"/>
    <n v="0.19"/>
    <n v="0.67"/>
  </r>
  <r>
    <s v="ADBRKS"/>
    <x v="1"/>
    <n v="3248"/>
    <n v="29185.59"/>
    <n v="19590.41"/>
    <n v="53499"/>
    <n v="11855.2"/>
    <n v="106527.4"/>
    <n v="71700.899999999994"/>
    <n v="195271.35"/>
    <n v="7.99"/>
    <n v="-0.33"/>
    <n v="1.72"/>
  </r>
  <r>
    <s v="ARAMAN"/>
    <x v="2"/>
    <n v="4405.26"/>
    <n v="56539.47"/>
    <n v="34865.440000000002"/>
    <n v="79868.66"/>
    <n v="16079.2"/>
    <n v="206369.07"/>
    <n v="127607.51"/>
    <n v="291520.61"/>
    <n v="11.83"/>
    <n v="-0.38"/>
    <n v="1.28"/>
  </r>
  <r>
    <s v="ARKENF"/>
    <x v="2"/>
    <n v="0"/>
    <n v="53408"/>
    <n v="31509.23"/>
    <n v="76775.66"/>
    <n v="0"/>
    <n v="194939.2"/>
    <n v="115323.78"/>
    <n v="280231.15999999997"/>
    <n v="0"/>
    <n v="-0.41"/>
    <n v="1.43"/>
  </r>
  <r>
    <s v="ARLAFD"/>
    <x v="3"/>
    <n v="212.37"/>
    <n v="12675.72"/>
    <n v="9733.7199999999993"/>
    <n v="19883.79"/>
    <n v="775.15"/>
    <n v="46266.38"/>
    <n v="35625.42"/>
    <n v="72575.83"/>
    <n v="58.69"/>
    <n v="-0.23"/>
    <n v="1.04"/>
  </r>
  <r>
    <s v="AW_GRA"/>
    <x v="3"/>
    <n v="0"/>
    <n v="12502.41"/>
    <n v="9547.9699999999993"/>
    <n v="19626.64"/>
    <n v="0"/>
    <n v="45633.8"/>
    <n v="34945.57"/>
    <n v="71637.240000000005"/>
    <n v="0"/>
    <n v="-0.23"/>
    <n v="1.05"/>
  </r>
  <r>
    <s v="AWOUSE"/>
    <x v="0"/>
    <n v="188.78"/>
    <n v="1170.72"/>
    <n v="1722.56"/>
    <n v="3824"/>
    <n v="689.05"/>
    <n v="4273.13"/>
    <n v="6304.57"/>
    <n v="13957.6"/>
    <n v="5.2"/>
    <n v="0.48"/>
    <n v="1.21"/>
  </r>
  <r>
    <s v="BERMAT"/>
    <x v="0"/>
    <n v="94.39"/>
    <n v="1069.8399999999999"/>
    <n v="1614.45"/>
    <n v="3674.33"/>
    <n v="344.52"/>
    <n v="3904.92"/>
    <n v="5908.89"/>
    <n v="13411.3"/>
    <n v="10.33"/>
    <n v="0.51"/>
    <n v="1.27"/>
  </r>
  <r>
    <s v="BOCTHA"/>
    <x v="3"/>
    <n v="955.94"/>
    <n v="13470.41"/>
    <n v="10585.43"/>
    <n v="21062.89"/>
    <n v="3489.18"/>
    <n v="49167"/>
    <n v="38742.67"/>
    <n v="76879.55"/>
    <n v="13.09"/>
    <n v="-0.21"/>
    <n v="0.98"/>
  </r>
  <r>
    <s v="BPA_CO"/>
    <x v="0"/>
    <n v="599.25"/>
    <n v="1609.4"/>
    <n v="2192.73"/>
    <n v="4474.8900000000003"/>
    <n v="2187.2600000000002"/>
    <n v="5874.31"/>
    <n v="8025.39"/>
    <n v="16333.35"/>
    <n v="1.69"/>
    <n v="0.37"/>
    <n v="1.04"/>
  </r>
  <r>
    <s v="BPTLTD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BREFC2"/>
    <x v="0"/>
    <n v="0"/>
    <n v="0"/>
    <n v="1695.71"/>
    <n v="3786.83"/>
    <n v="0"/>
    <n v="0"/>
    <n v="6206.3"/>
    <n v="13821.93"/>
    <n v="0"/>
    <n v="0"/>
    <n v="1.23"/>
  </r>
  <r>
    <s v="BTLCOM"/>
    <x v="3"/>
    <n v="377.55"/>
    <n v="12852.26"/>
    <n v="9922.92"/>
    <n v="20145.72"/>
    <n v="1378.06"/>
    <n v="46910.75"/>
    <n v="36317.89"/>
    <n v="73531.88"/>
    <n v="33.04"/>
    <n v="-0.23"/>
    <n v="1.02"/>
  </r>
  <r>
    <s v="CEMXUK"/>
    <x v="0"/>
    <n v="188.78"/>
    <n v="1170.72"/>
    <n v="1722.56"/>
    <n v="3824"/>
    <n v="689.05"/>
    <n v="4273.13"/>
    <n v="6304.57"/>
    <n v="13957.6"/>
    <n v="5.2"/>
    <n v="0.48"/>
    <n v="1.21"/>
  </r>
  <r>
    <s v="CMRODC"/>
    <x v="0"/>
    <n v="270.77999999999997"/>
    <n v="1258.3599999999999"/>
    <n v="1816.49"/>
    <n v="3954.04"/>
    <n v="988.35"/>
    <n v="4593.01"/>
    <n v="6648.35"/>
    <n v="14432.25"/>
    <n v="3.65"/>
    <n v="0.45"/>
    <n v="1.17"/>
  </r>
  <r>
    <s v="CROWNP"/>
    <x v="1"/>
    <n v="0"/>
    <n v="0"/>
    <n v="16960.46"/>
    <n v="49630.14"/>
    <n v="0"/>
    <n v="0"/>
    <n v="62075.28"/>
    <n v="181150.01"/>
    <n v="0"/>
    <n v="0"/>
    <n v="1.92"/>
  </r>
  <r>
    <s v="DGRLTY"/>
    <x v="2"/>
    <n v="8572.18"/>
    <n v="60992.81"/>
    <n v="39638.379999999997"/>
    <n v="86476.22"/>
    <n v="31288.46"/>
    <n v="222623.76"/>
    <n v="145076.47"/>
    <n v="315638.2"/>
    <n v="6.12"/>
    <n v="-0.35"/>
    <n v="1.18"/>
  </r>
  <r>
    <s v="DRABED"/>
    <x v="3"/>
    <n v="8156.77"/>
    <n v="21166.2"/>
    <n v="18833.53"/>
    <n v="15061.6"/>
    <n v="29772.21"/>
    <n v="77256.63"/>
    <n v="68930.720000000001"/>
    <n v="54974.84"/>
    <n v="1.59"/>
    <n v="-0.11"/>
    <n v="-0.2"/>
  </r>
  <r>
    <s v="EMR_TI"/>
    <x v="3"/>
    <n v="541.55999999999995"/>
    <n v="13027.54"/>
    <n v="10110.780000000001"/>
    <n v="20405.79"/>
    <n v="1976.69"/>
    <n v="47550.52"/>
    <n v="37005.449999999997"/>
    <n v="74481.13"/>
    <n v="23.06"/>
    <n v="-0.22"/>
    <n v="1.01"/>
  </r>
  <r>
    <s v="ESWMID"/>
    <x v="0"/>
    <n v="176.19"/>
    <n v="1157.27"/>
    <n v="1708.15"/>
    <n v="3804.05"/>
    <n v="643.09"/>
    <n v="4224.04"/>
    <n v="6251.83"/>
    <n v="13884.78"/>
    <n v="5.57"/>
    <n v="0.48"/>
    <n v="1.22"/>
  </r>
  <r>
    <s v="ESWWIX"/>
    <x v="0"/>
    <n v="2517.66"/>
    <n v="3659.69"/>
    <n v="4390.16"/>
    <n v="7516.97"/>
    <n v="9189.4599999999991"/>
    <n v="13357.87"/>
    <n v="16067.99"/>
    <n v="27436.94"/>
    <n v="0.45"/>
    <n v="0.2"/>
    <n v="0.71"/>
  </r>
  <r>
    <s v="FORD_D"/>
    <x v="2"/>
    <n v="26104.27"/>
    <n v="79730.03"/>
    <n v="59720.31"/>
    <n v="108548.63"/>
    <n v="95280.59"/>
    <n v="291014.61"/>
    <n v="218576.33"/>
    <n v="396202.5"/>
    <n v="2.0499999999999998"/>
    <n v="-0.25"/>
    <n v="0.81"/>
  </r>
  <r>
    <s v="FRDHVS"/>
    <x v="1"/>
    <n v="471.94"/>
    <n v="26218.71"/>
    <n v="16410.61"/>
    <n v="49096.95"/>
    <n v="1722.58"/>
    <n v="95698.29"/>
    <n v="60062.83"/>
    <n v="179203.87"/>
    <n v="54.56"/>
    <n v="-0.37"/>
    <n v="1.98"/>
  </r>
  <r>
    <s v="FUJISL"/>
    <x v="3"/>
    <n v="283.16000000000003"/>
    <n v="12751.38"/>
    <n v="9814.7999999999993"/>
    <n v="19996.05"/>
    <n v="1033.53"/>
    <n v="46542.54"/>
    <n v="35922.17"/>
    <n v="72985.58"/>
    <n v="44.03"/>
    <n v="-0.23"/>
    <n v="1.03"/>
  </r>
  <r>
    <s v="FXDFAG"/>
    <x v="3"/>
    <n v="2788.44"/>
    <n v="15428.87"/>
    <n v="12684.45"/>
    <n v="23968.720000000001"/>
    <n v="10177.81"/>
    <n v="56315.38"/>
    <n v="46425.09"/>
    <n v="87485.83"/>
    <n v="4.53"/>
    <n v="-0.18"/>
    <n v="0.88"/>
  </r>
  <r>
    <s v="FXDOYS"/>
    <x v="3"/>
    <n v="2788.44"/>
    <n v="15428.87"/>
    <n v="12684.45"/>
    <n v="23968.720000000001"/>
    <n v="10177.81"/>
    <n v="56315.38"/>
    <n v="46425.09"/>
    <n v="87485.83"/>
    <n v="4.53"/>
    <n v="-0.18"/>
    <n v="0.88"/>
  </r>
  <r>
    <s v="GLXOST"/>
    <x v="1"/>
    <n v="188.78"/>
    <n v="25916.080000000002"/>
    <n v="16086.27"/>
    <n v="48647.93"/>
    <n v="689.05"/>
    <n v="94593.69"/>
    <n v="58875.75"/>
    <n v="177564.94"/>
    <n v="136.28"/>
    <n v="-0.38"/>
    <n v="2.02"/>
  </r>
  <r>
    <s v="GLXOW2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GLXOWR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HEINZF"/>
    <x v="0"/>
    <n v="94.39"/>
    <n v="1069.8399999999999"/>
    <n v="1614.45"/>
    <n v="3674.33"/>
    <n v="344.52"/>
    <n v="3904.92"/>
    <n v="5908.89"/>
    <n v="13411.3"/>
    <n v="10.33"/>
    <n v="0.51"/>
    <n v="1.27"/>
  </r>
  <r>
    <s v="HRLWDC"/>
    <x v="3"/>
    <n v="13609.51"/>
    <n v="26993.75"/>
    <n v="25079.3"/>
    <n v="41127.9"/>
    <n v="49674.71"/>
    <n v="98527.19"/>
    <n v="91790.24"/>
    <n v="150116.84"/>
    <n v="0.98"/>
    <n v="-7.0000000000000007E-2"/>
    <n v="0.64"/>
  </r>
  <r>
    <s v="HS2WRU"/>
    <x v="1"/>
    <n v="0"/>
    <n v="0"/>
    <n v="27993.35"/>
    <n v="65131.85"/>
    <n v="0"/>
    <n v="0"/>
    <n v="102455.66"/>
    <n v="237731.25"/>
    <n v="0"/>
    <n v="0"/>
    <n v="1.32"/>
  </r>
  <r>
    <s v="HTFD_L"/>
    <x v="0"/>
    <n v="361.66"/>
    <n v="1355.48"/>
    <n v="1920.59"/>
    <n v="4040.85"/>
    <n v="1320.06"/>
    <n v="4947.5"/>
    <n v="7029.36"/>
    <n v="14749.1"/>
    <n v="2.75"/>
    <n v="0.42"/>
    <n v="1.1000000000000001"/>
  </r>
  <r>
    <s v="INFSSE"/>
    <x v="2"/>
    <n v="1083.1199999999999"/>
    <n v="47805.82"/>
    <n v="28078.18"/>
    <n v="67312.350000000006"/>
    <n v="3953.39"/>
    <n v="174491.24"/>
    <n v="102766.14"/>
    <n v="245690.08"/>
    <n v="43.14"/>
    <n v="-0.41"/>
    <n v="1.39"/>
  </r>
  <r>
    <s v="KLYN33"/>
    <x v="0"/>
    <n v="270.77999999999997"/>
    <n v="1258.3599999999999"/>
    <n v="1816.49"/>
    <n v="429.38"/>
    <n v="988.35"/>
    <n v="4593.01"/>
    <n v="6648.35"/>
    <n v="1567.24"/>
    <n v="3.65"/>
    <n v="0.45"/>
    <n v="-0.76"/>
  </r>
  <r>
    <s v="LAKENH"/>
    <x v="3"/>
    <n v="377.55"/>
    <n v="12852.26"/>
    <n v="9922.92"/>
    <n v="20145.72"/>
    <n v="1378.06"/>
    <n v="46910.75"/>
    <n v="36317.89"/>
    <n v="73531.88"/>
    <n v="33.04"/>
    <n v="-0.23"/>
    <n v="1.02"/>
  </r>
  <r>
    <s v="LBARPS"/>
    <x v="4"/>
    <n v="270.77999999999997"/>
    <n v="1258.3599999999999"/>
    <n v="310.16000000000003"/>
    <n v="429.38"/>
    <n v="988.35"/>
    <n v="4593.01"/>
    <n v="1135.19"/>
    <n v="1567.24"/>
    <n v="3.65"/>
    <n v="-0.75"/>
    <n v="0.38"/>
  </r>
  <r>
    <s v="LS&amp;E_N"/>
    <x v="3"/>
    <n v="705.8"/>
    <n v="13203.07"/>
    <n v="10298.9"/>
    <n v="20666.23"/>
    <n v="2576.17"/>
    <n v="48191.21"/>
    <n v="37693.97"/>
    <n v="75431.740000000005"/>
    <n v="17.71"/>
    <n v="-0.22"/>
    <n v="1"/>
  </r>
  <r>
    <s v="LU_FIN"/>
    <x v="1"/>
    <n v="541.55999999999995"/>
    <n v="26293.119999999999"/>
    <n v="16490.36"/>
    <n v="49207.35"/>
    <n v="1976.69"/>
    <n v="95969.89"/>
    <n v="60354.720000000001"/>
    <n v="179606.83"/>
    <n v="47.55"/>
    <n v="-0.37"/>
    <n v="1.98"/>
  </r>
  <r>
    <s v="LU_MHO"/>
    <x v="2"/>
    <n v="46752.22"/>
    <n v="101797.28"/>
    <n v="83371.259999999995"/>
    <n v="147019.09"/>
    <n v="170645.6"/>
    <n v="371560.07"/>
    <n v="305138.81"/>
    <n v="536619.68000000005"/>
    <n v="1.18"/>
    <n v="-0.18"/>
    <n v="0.76"/>
  </r>
  <r>
    <s v="LU_NEA"/>
    <x v="2"/>
    <n v="41081.599999999999"/>
    <n v="95736.87"/>
    <n v="76875.91"/>
    <n v="138027.06"/>
    <n v="149947.84"/>
    <n v="349439.58"/>
    <n v="281365.83"/>
    <n v="503798.77"/>
    <n v="1.33"/>
    <n v="-0.19"/>
    <n v="0.79"/>
  </r>
  <r>
    <s v="MLVLCM"/>
    <x v="0"/>
    <n v="94.39"/>
    <n v="1069.8399999999999"/>
    <n v="1614.45"/>
    <n v="3674.33"/>
    <n v="344.52"/>
    <n v="3904.92"/>
    <n v="5908.89"/>
    <n v="13411.3"/>
    <n v="10.33"/>
    <n v="0.51"/>
    <n v="1.27"/>
  </r>
  <r>
    <s v="MNBRNZ"/>
    <x v="0"/>
    <n v="3342.38"/>
    <n v="4541.1000000000004"/>
    <n v="5334.83"/>
    <n v="8824.74"/>
    <n v="12199.69"/>
    <n v="16575.02"/>
    <n v="19525.48"/>
    <n v="32210.3"/>
    <n v="0.36"/>
    <n v="0.18"/>
    <n v="0.65"/>
  </r>
  <r>
    <s v="MSDHOD"/>
    <x v="0"/>
    <n v="3711.37"/>
    <n v="4935.45"/>
    <n v="5757.48"/>
    <n v="9409.85"/>
    <n v="13546.5"/>
    <n v="18014.39"/>
    <n v="21072.38"/>
    <n v="34345.949999999997"/>
    <n v="0.33"/>
    <n v="0.17"/>
    <n v="0.63"/>
  </r>
  <r>
    <s v="NEWHOL"/>
    <x v="3"/>
    <n v="1990.69"/>
    <n v="14576.28"/>
    <n v="11770.67"/>
    <n v="22703.71"/>
    <n v="7266.02"/>
    <n v="53203.42"/>
    <n v="43080.65"/>
    <n v="82868.539999999994"/>
    <n v="6.32"/>
    <n v="-0.19"/>
    <n v="0.92"/>
  </r>
  <r>
    <s v="NEWSIL"/>
    <x v="1"/>
    <n v="377.55"/>
    <n v="26117.84"/>
    <n v="16302.5"/>
    <n v="48947.28"/>
    <n v="1378.06"/>
    <n v="95330.12"/>
    <n v="59667.15"/>
    <n v="178657.57"/>
    <n v="68.180000000000007"/>
    <n v="-0.37"/>
    <n v="1.99"/>
  </r>
  <r>
    <s v="NR_BAS"/>
    <x v="3"/>
    <n v="8673.49"/>
    <n v="21718.44"/>
    <n v="19425.400000000001"/>
    <n v="33300.75"/>
    <n v="31658.240000000002"/>
    <n v="79272.31"/>
    <n v="71096.960000000006"/>
    <n v="121547.74"/>
    <n v="1.5"/>
    <n v="-0.1"/>
    <n v="0.71"/>
  </r>
  <r>
    <s v="NR_COL"/>
    <x v="3"/>
    <n v="6755.29"/>
    <n v="19668.39"/>
    <n v="17228.23"/>
    <n v="30259.03"/>
    <n v="24656.81"/>
    <n v="71789.62"/>
    <n v="63055.32"/>
    <n v="110445.46"/>
    <n v="1.91"/>
    <n v="-0.12"/>
    <n v="0.75"/>
  </r>
  <r>
    <s v="NR_CRW"/>
    <x v="1"/>
    <n v="6729.59"/>
    <n v="32906.5"/>
    <n v="23578.36"/>
    <n v="59019.82"/>
    <n v="24563"/>
    <n v="120108.73"/>
    <n v="86296.8"/>
    <n v="215422.34"/>
    <n v="3.89"/>
    <n v="-0.28000000000000003"/>
    <n v="1.5"/>
  </r>
  <r>
    <s v="NR_GRA"/>
    <x v="3"/>
    <n v="3364.79"/>
    <n v="16044.84"/>
    <n v="13344.62"/>
    <n v="24882.65"/>
    <n v="12281.48"/>
    <n v="58563.67"/>
    <n v="48841.31"/>
    <n v="90821.67"/>
    <n v="3.77"/>
    <n v="-0.17"/>
    <n v="0.86"/>
  </r>
  <r>
    <s v="NR_HOR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KNG"/>
    <x v="0"/>
    <n v="3635.57"/>
    <n v="4854.4399999999996"/>
    <n v="5670.65"/>
    <n v="9289.66"/>
    <n v="13269.83"/>
    <n v="17718.71"/>
    <n v="20754.580000000002"/>
    <n v="33907.26"/>
    <n v="0.34"/>
    <n v="0.17"/>
    <n v="0.63"/>
  </r>
  <r>
    <s v="NR_LBR"/>
    <x v="1"/>
    <n v="9225.68"/>
    <n v="35574.17"/>
    <n v="26437.48"/>
    <n v="62977.94"/>
    <n v="33673.730000000003"/>
    <n v="129845.72"/>
    <n v="96761.18"/>
    <n v="229869.48"/>
    <n v="2.86"/>
    <n v="-0.25"/>
    <n v="1.38"/>
  </r>
  <r>
    <s v="NR_MAN"/>
    <x v="3"/>
    <n v="17533.490000000002"/>
    <n v="31187.46"/>
    <n v="29573.98"/>
    <n v="47350.239999999998"/>
    <n v="63997.24"/>
    <n v="113834.23"/>
    <n v="108240.77"/>
    <n v="172828.38"/>
    <n v="0.78"/>
    <n v="-0.05"/>
    <n v="0.6"/>
  </r>
  <r>
    <s v="NR_MIL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NRW"/>
    <x v="0"/>
    <n v="3364.79"/>
    <n v="4565.05"/>
    <n v="5360.49"/>
    <n v="8860.2800000000007"/>
    <n v="12281.48"/>
    <n v="16662.43"/>
    <n v="19619.39"/>
    <n v="32340.02"/>
    <n v="0.36"/>
    <n v="0.18"/>
    <n v="0.65"/>
  </r>
  <r>
    <s v="NR_PET"/>
    <x v="3"/>
    <n v="3364.79"/>
    <n v="16044.84"/>
    <n v="13344.62"/>
    <n v="24882.65"/>
    <n v="12281.48"/>
    <n v="58563.67"/>
    <n v="48841.31"/>
    <n v="90821.67"/>
    <n v="3.77"/>
    <n v="-0.17"/>
    <n v="0.86"/>
  </r>
  <r>
    <s v="NR_RAY"/>
    <x v="3"/>
    <n v="7000.36"/>
    <n v="19930.310000000001"/>
    <n v="17508.939999999999"/>
    <n v="30647.65"/>
    <n v="25551.31"/>
    <n v="72745.63"/>
    <n v="64082.720000000001"/>
    <n v="111863.92"/>
    <n v="1.85"/>
    <n v="-0.12"/>
    <n v="0.75"/>
  </r>
  <r>
    <s v="NR_RYE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SED"/>
    <x v="1"/>
    <n v="6729.59"/>
    <n v="32906.5"/>
    <n v="23578.36"/>
    <n v="59019.82"/>
    <n v="24563"/>
    <n v="120108.73"/>
    <n v="86296.8"/>
    <n v="215422.34"/>
    <n v="3.89"/>
    <n v="-0.28000000000000003"/>
    <n v="1.5"/>
  </r>
  <r>
    <s v="NR_SHN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SPR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STW"/>
    <x v="3"/>
    <n v="6729.59"/>
    <n v="19640.919999999998"/>
    <n v="17198.78"/>
    <n v="30218.27"/>
    <n v="24563"/>
    <n v="71689.36"/>
    <n v="62947.53"/>
    <n v="110296.69"/>
    <n v="1.92"/>
    <n v="-0.12"/>
    <n v="0.75"/>
  </r>
  <r>
    <s v="NR_SUN"/>
    <x v="1"/>
    <n v="8596.65"/>
    <n v="34901.9"/>
    <n v="25716.959999999999"/>
    <n v="0"/>
    <n v="31377.77"/>
    <n v="127391.94"/>
    <n v="94124.07"/>
    <n v="0"/>
    <n v="3.06"/>
    <n v="-0.26"/>
    <n v="-1"/>
  </r>
  <r>
    <s v="NR_TOT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_UGL"/>
    <x v="3"/>
    <n v="3364.79"/>
    <n v="16044.84"/>
    <n v="13344.62"/>
    <n v="24882.65"/>
    <n v="12281.48"/>
    <n v="58563.67"/>
    <n v="48841.31"/>
    <n v="90821.67"/>
    <n v="3.77"/>
    <n v="-0.17"/>
    <n v="0.86"/>
  </r>
  <r>
    <s v="NR_WEL"/>
    <x v="1"/>
    <n v="7271.14"/>
    <n v="33485.279999999999"/>
    <n v="24198.68"/>
    <n v="59878.58"/>
    <n v="26539.66"/>
    <n v="122221.27"/>
    <n v="88567.17"/>
    <n v="218556.82"/>
    <n v="3.61"/>
    <n v="-0.28000000000000003"/>
    <n v="1.47"/>
  </r>
  <r>
    <s v="NRAUTH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NYSEIB"/>
    <x v="1"/>
    <n v="5500.91"/>
    <n v="31593.360000000001"/>
    <n v="22170.98"/>
    <n v="57071.48"/>
    <n v="20078.32"/>
    <n v="115315.76"/>
    <n v="81145.789999999994"/>
    <n v="208310.9"/>
    <n v="4.74"/>
    <n v="-0.3"/>
    <n v="1.57"/>
  </r>
  <r>
    <s v="PLMPPR"/>
    <x v="2"/>
    <n v="1601.8"/>
    <n v="53543.31"/>
    <n v="31654.25"/>
    <n v="75423.16"/>
    <n v="5846.57"/>
    <n v="195433.08"/>
    <n v="115854.56"/>
    <n v="275294.53000000003"/>
    <n v="32.43"/>
    <n v="-0.41"/>
    <n v="1.38"/>
  </r>
  <r>
    <s v="PP_COR"/>
    <x v="3"/>
    <n v="1083.1199999999999"/>
    <n v="13606.32"/>
    <n v="10731.1"/>
    <n v="21264.55"/>
    <n v="3953.39"/>
    <n v="49663.07"/>
    <n v="39275.83"/>
    <n v="77615.61"/>
    <n v="11.56"/>
    <n v="-0.21"/>
    <n v="0.98"/>
  </r>
  <r>
    <s v="PRECIS"/>
    <x v="0"/>
    <n v="188.78"/>
    <n v="1170.72"/>
    <n v="1722.56"/>
    <n v="3824"/>
    <n v="689.05"/>
    <n v="4273.13"/>
    <n v="6304.57"/>
    <n v="13957.6"/>
    <n v="5.2"/>
    <n v="0.48"/>
    <n v="1.21"/>
  </r>
  <r>
    <s v="PRMFDS"/>
    <x v="0"/>
    <n v="188.78"/>
    <n v="1170.72"/>
    <n v="1722.56"/>
    <n v="3824"/>
    <n v="689.05"/>
    <n v="4273.13"/>
    <n v="6304.57"/>
    <n v="13957.6"/>
    <n v="5.2"/>
    <n v="0.48"/>
    <n v="1.21"/>
  </r>
  <r>
    <s v="QNETIC"/>
    <x v="0"/>
    <n v="2095.91"/>
    <n v="5348.04"/>
    <n v="6199.68"/>
    <n v="10656.98"/>
    <n v="7650.07"/>
    <n v="19520.349999999999"/>
    <n v="22690.83"/>
    <n v="38897.980000000003"/>
    <n v="1.55"/>
    <n v="0.16"/>
    <n v="0.71"/>
  </r>
  <r>
    <s v="RAF_AL"/>
    <x v="0"/>
    <n v="1258.83"/>
    <n v="2314.33"/>
    <n v="2948.25"/>
    <n v="0"/>
    <n v="4594.7299999999996"/>
    <n v="8447.2999999999993"/>
    <n v="10790.6"/>
    <n v="0"/>
    <n v="0.84"/>
    <n v="0.28000000000000003"/>
    <n v="-1"/>
  </r>
  <r>
    <s v="RAINDC"/>
    <x v="0"/>
    <n v="19996.46"/>
    <n v="21609.040000000001"/>
    <n v="23627.68"/>
    <n v="124370.28"/>
    <n v="72987.08"/>
    <n v="78873"/>
    <n v="86477.31"/>
    <n v="453951.52"/>
    <n v="0.08"/>
    <n v="0.1"/>
    <n v="4.25"/>
  </r>
  <r>
    <s v="RANJAC"/>
    <x v="0"/>
    <n v="94.39"/>
    <n v="1069.8399999999999"/>
    <n v="1614.45"/>
    <n v="3674.33"/>
    <n v="344.52"/>
    <n v="3904.92"/>
    <n v="5908.89"/>
    <n v="13411.3"/>
    <n v="10.33"/>
    <n v="0.51"/>
    <n v="1.27"/>
  </r>
  <r>
    <s v="RNDMHS"/>
    <x v="0"/>
    <n v="94.39"/>
    <n v="1069.8399999999999"/>
    <n v="1614.45"/>
    <n v="3674.33"/>
    <n v="344.52"/>
    <n v="3904.92"/>
    <n v="5908.89"/>
    <n v="13411.3"/>
    <n v="10.33"/>
    <n v="0.51"/>
    <n v="1.27"/>
  </r>
  <r>
    <s v="RPRLTD"/>
    <x v="0"/>
    <n v="188.78"/>
    <n v="1170.72"/>
    <n v="1722.56"/>
    <n v="3824"/>
    <n v="689.05"/>
    <n v="4273.13"/>
    <n v="6304.57"/>
    <n v="13957.6"/>
    <n v="5.2"/>
    <n v="0.48"/>
    <n v="1.21"/>
  </r>
  <r>
    <s v="SEN1&amp;2"/>
    <x v="1"/>
    <n v="3223.7"/>
    <n v="26588.19"/>
    <n v="17975.580000000002"/>
    <n v="48625.61"/>
    <n v="11766.51"/>
    <n v="97046.89"/>
    <n v="65790.62"/>
    <n v="177483.48"/>
    <n v="7.25"/>
    <n v="-0.32"/>
    <n v="1.7"/>
  </r>
  <r>
    <s v="SHELL_"/>
    <x v="2"/>
    <n v="541.55999999999995"/>
    <n v="52410.18"/>
    <n v="30439.8"/>
    <n v="73741.91"/>
    <n v="1976.69"/>
    <n v="191297.16"/>
    <n v="111409.67"/>
    <n v="269157.96999999997"/>
    <n v="95.78"/>
    <n v="-0.42"/>
    <n v="1.42"/>
  </r>
  <r>
    <s v="STANS2"/>
    <x v="3"/>
    <n v="15864.62"/>
    <n v="29403.88"/>
    <n v="27662.400000000001"/>
    <n v="44703.88"/>
    <n v="57905.86"/>
    <n v="107324.16"/>
    <n v="101244.38"/>
    <n v="163169.16"/>
    <n v="0.85"/>
    <n v="-0.06"/>
    <n v="0.61"/>
  </r>
  <r>
    <s v="STANS3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STMFRD"/>
    <x v="2"/>
    <n v="0"/>
    <n v="51831.4"/>
    <n v="29819.48"/>
    <n v="72883.149999999994"/>
    <n v="0"/>
    <n v="189184.61"/>
    <n v="109139.3"/>
    <n v="266023.5"/>
    <n v="0"/>
    <n v="-0.42"/>
    <n v="1.44"/>
  </r>
  <r>
    <s v="TILBEM"/>
    <x v="2"/>
    <n v="0"/>
    <n v="0"/>
    <n v="0"/>
    <n v="0"/>
    <n v="0"/>
    <n v="0"/>
    <n v="0"/>
    <n v="0"/>
    <n v="0"/>
    <n v="0"/>
    <n v="0"/>
  </r>
  <r>
    <s v="TILBUR"/>
    <x v="2"/>
    <n v="2512.9699999999998"/>
    <n v="53993.919999999998"/>
    <n v="32137.200000000001"/>
    <n v="76091.75"/>
    <n v="9172.34"/>
    <n v="197077.81"/>
    <n v="117622.15"/>
    <n v="277734.89"/>
    <n v="20.49"/>
    <n v="-0.4"/>
    <n v="1.36"/>
  </r>
  <r>
    <s v="UB_EYE"/>
    <x v="3"/>
    <n v="188.78"/>
    <n v="12650.51"/>
    <n v="9706.69"/>
    <n v="19846.37"/>
    <n v="689.05"/>
    <n v="46174.36"/>
    <n v="35526.49"/>
    <n v="72439.25"/>
    <n v="66.010000000000005"/>
    <n v="-0.23"/>
    <n v="1.04"/>
  </r>
  <r>
    <s v="UBS_UK"/>
    <x v="3"/>
    <n v="5796.54"/>
    <n v="18643.73"/>
    <n v="16130.03"/>
    <n v="28738.71"/>
    <n v="21157.37"/>
    <n v="68049.61"/>
    <n v="59035.91"/>
    <n v="104896.29"/>
    <n v="2.2200000000000002"/>
    <n v="-0.13"/>
    <n v="0.78"/>
  </r>
  <r>
    <s v="VXHALL"/>
    <x v="1"/>
    <n v="5035.33"/>
    <n v="31095.78"/>
    <n v="21637.69"/>
    <n v="56333.21"/>
    <n v="18378.95"/>
    <n v="113499.6"/>
    <n v="79193.95"/>
    <n v="205616.22"/>
    <n v="5.18"/>
    <n v="-0.3"/>
    <n v="1.6"/>
  </r>
  <r>
    <s v="WARNER"/>
    <x v="0"/>
    <n v="5218.8599999999997"/>
    <n v="6546.56"/>
    <n v="7484.22"/>
    <n v="11800.31"/>
    <n v="19048.84"/>
    <n v="23894.94"/>
    <n v="27392.25"/>
    <n v="43071.13"/>
    <n v="0.25"/>
    <n v="0.15"/>
    <n v="0.56999999999999995"/>
  </r>
  <r>
    <s v="WILLIA"/>
    <x v="0"/>
    <n v="1250.31"/>
    <n v="2305.2199999999998"/>
    <n v="2938.48"/>
    <n v="5507.29"/>
    <n v="4563.63"/>
    <n v="8414.0499999999993"/>
    <n v="10754.84"/>
    <n v="20101.61"/>
    <n v="0.84"/>
    <n v="0.28000000000000003"/>
    <n v="0.87"/>
  </r>
  <r>
    <s v="WWYNDC"/>
    <x v="2"/>
    <n v="21045.74"/>
    <n v="74323.789999999994"/>
    <n v="53926.080000000002"/>
    <n v="106255.81"/>
    <n v="76816.95"/>
    <n v="271281.83"/>
    <n v="197369.45"/>
    <n v="387833.71"/>
    <n v="2.5299999999999998"/>
    <n v="-0.27"/>
    <n v="0.97"/>
  </r>
  <r>
    <s v="ABSRSF"/>
    <x v="4"/>
    <n v="19.309999999999999"/>
    <n v="989.6"/>
    <n v="22.12"/>
    <n v="30.71"/>
    <n v="70.48"/>
    <n v="3612.04"/>
    <n v="80.959999999999994"/>
    <n v="112.09"/>
    <n v="50.25"/>
    <n v="-0.98"/>
    <n v="0.38"/>
  </r>
  <r>
    <s v="AIAMAN"/>
    <x v="0"/>
    <n v="8.99"/>
    <n v="978.57"/>
    <n v="1516.63"/>
    <n v="3538.91"/>
    <n v="32.81"/>
    <n v="3571.78"/>
    <n v="5550.87"/>
    <n v="12917.02"/>
    <n v="107.86"/>
    <n v="0.55000000000000004"/>
    <n v="1.33"/>
  </r>
  <r>
    <s v="ALCORG"/>
    <x v="0"/>
    <n v="5.36"/>
    <n v="974.75"/>
    <n v="1512.54"/>
    <n v="3524.66"/>
    <n v="19.559999999999999"/>
    <n v="3557.84"/>
    <n v="5535.9"/>
    <n v="12865.01"/>
    <n v="180.89"/>
    <n v="0.56000000000000005"/>
    <n v="1.32"/>
  </r>
  <r>
    <s v="ARDLGH"/>
    <x v="4"/>
    <n v="2.09"/>
    <n v="971.2"/>
    <n v="2.39"/>
    <n v="3.31"/>
    <n v="7.63"/>
    <n v="3544.88"/>
    <n v="8.75"/>
    <n v="12.08"/>
    <n v="463.6"/>
    <n v="-1"/>
    <n v="0.38"/>
  </r>
  <r>
    <s v="ARLBES"/>
    <x v="2"/>
    <n v="0"/>
    <n v="53743.49"/>
    <n v="31868.799999999999"/>
    <n v="75720.179999999993"/>
    <n v="0"/>
    <n v="196163.74"/>
    <n v="116639.81"/>
    <n v="276378.65999999997"/>
    <n v="0"/>
    <n v="-0.41"/>
    <n v="1.37"/>
  </r>
  <r>
    <s v="ASTONC"/>
    <x v="4"/>
    <n v="2.73"/>
    <n v="971.88"/>
    <n v="3.13"/>
    <n v="4.33"/>
    <n v="9.9600000000000009"/>
    <n v="3547.36"/>
    <n v="11.46"/>
    <n v="15.8"/>
    <n v="355.16"/>
    <n v="-1"/>
    <n v="0.38"/>
  </r>
  <r>
    <s v="AVENUE"/>
    <x v="4"/>
    <n v="18.16"/>
    <n v="988.37"/>
    <n v="20.8"/>
    <n v="24.72"/>
    <n v="66.28"/>
    <n v="3607.55"/>
    <n v="76.13"/>
    <n v="90.23"/>
    <n v="53.43"/>
    <n v="-0.98"/>
    <n v="0.19"/>
  </r>
  <r>
    <s v="BARNFM"/>
    <x v="4"/>
    <n v="53.56"/>
    <n v="1026.21"/>
    <n v="61.36"/>
    <n v="60.35"/>
    <n v="195.49"/>
    <n v="3745.67"/>
    <n v="224.58"/>
    <n v="220.28"/>
    <n v="18.16"/>
    <n v="-0.94"/>
    <n v="-0.02"/>
  </r>
  <r>
    <s v="BAYFMS"/>
    <x v="0"/>
    <n v="37.1"/>
    <n v="1008.62"/>
    <n v="1548.83"/>
    <n v="3580.69"/>
    <n v="135.41999999999999"/>
    <n v="3681.46"/>
    <n v="5668.72"/>
    <n v="13069.52"/>
    <n v="26.19"/>
    <n v="0.54"/>
    <n v="1.31"/>
  </r>
  <r>
    <s v="BDGHSE"/>
    <x v="4"/>
    <n v="29.88"/>
    <n v="1000.9"/>
    <n v="34.229999999999997"/>
    <n v="36.950000000000003"/>
    <n v="109.06"/>
    <n v="3653.29"/>
    <n v="125.28"/>
    <n v="134.87"/>
    <n v="32.5"/>
    <n v="-0.97"/>
    <n v="0.08"/>
  </r>
  <r>
    <s v="BDWLWF"/>
    <x v="4"/>
    <n v="35.14"/>
    <n v="1006.52"/>
    <n v="40.25"/>
    <n v="50.77"/>
    <n v="128.26"/>
    <n v="3673.8"/>
    <n v="147.32"/>
    <n v="185.31"/>
    <n v="27.64"/>
    <n v="-0.96"/>
    <n v="0.26"/>
  </r>
  <r>
    <s v="BERDHF"/>
    <x v="4"/>
    <n v="1391.75"/>
    <n v="53318.82"/>
    <n v="1594.02"/>
    <n v="809.12"/>
    <n v="5079.8900000000003"/>
    <n v="194613.69"/>
    <n v="5834.11"/>
    <n v="2953.29"/>
    <n v="37.31"/>
    <n v="-0.97"/>
    <n v="-0.49"/>
  </r>
  <r>
    <s v="BGWDWF"/>
    <x v="0"/>
    <n v="3.59"/>
    <n v="972.8"/>
    <n v="1510.45"/>
    <n v="3530.35"/>
    <n v="13.1"/>
    <n v="3550.72"/>
    <n v="5528.25"/>
    <n v="12885.78"/>
    <n v="270.05"/>
    <n v="0.56000000000000005"/>
    <n v="1.33"/>
  </r>
  <r>
    <s v="BLCAMB"/>
    <x v="4"/>
    <n v="5.31"/>
    <n v="974.64"/>
    <n v="6.08"/>
    <n v="8.42"/>
    <n v="19.38"/>
    <n v="3557.44"/>
    <n v="22.25"/>
    <n v="30.73"/>
    <n v="182.56"/>
    <n v="-0.99"/>
    <n v="0.38"/>
  </r>
  <r>
    <s v="BLDOCK"/>
    <x v="0"/>
    <n v="39.46"/>
    <n v="1011.14"/>
    <n v="1551.54"/>
    <n v="62.58"/>
    <n v="144.03"/>
    <n v="3690.66"/>
    <n v="5678.64"/>
    <n v="228.42"/>
    <n v="24.62"/>
    <n v="0.54"/>
    <n v="-0.96"/>
  </r>
  <r>
    <s v="BLGTSF"/>
    <x v="4"/>
    <n v="12.45"/>
    <n v="982.27"/>
    <n v="14.27"/>
    <n v="19.75"/>
    <n v="45.44"/>
    <n v="3585.29"/>
    <n v="52.23"/>
    <n v="72.09"/>
    <n v="77.900000000000006"/>
    <n v="-0.99"/>
    <n v="0.38"/>
  </r>
  <r>
    <s v="BMPFM2"/>
    <x v="4"/>
    <n v="0"/>
    <n v="1172.48"/>
    <n v="218.12"/>
    <n v="301.97000000000003"/>
    <n v="0"/>
    <n v="4279.55"/>
    <n v="798.32"/>
    <n v="1102.19"/>
    <n v="0"/>
    <n v="-0.81"/>
    <n v="0.38"/>
  </r>
  <r>
    <s v="BNNSHL"/>
    <x v="4"/>
    <n v="37.31"/>
    <n v="996.15"/>
    <n v="29.13"/>
    <n v="40.33"/>
    <n v="136.18"/>
    <n v="3635.95"/>
    <n v="106.62"/>
    <n v="147.19999999999999"/>
    <n v="25.7"/>
    <n v="-0.97"/>
    <n v="0.38"/>
  </r>
  <r>
    <s v="BOXTED"/>
    <x v="0"/>
    <n v="1.66"/>
    <n v="979.3"/>
    <n v="1517.41"/>
    <n v="3539.99"/>
    <n v="6.06"/>
    <n v="3574.45"/>
    <n v="5553.72"/>
    <n v="12920.96"/>
    <n v="588.84"/>
    <n v="0.55000000000000004"/>
    <n v="1.33"/>
  </r>
  <r>
    <s v="BRCHGP"/>
    <x v="4"/>
    <n v="37.619999999999997"/>
    <n v="1009.17"/>
    <n v="43.09"/>
    <n v="59.65"/>
    <n v="137.31"/>
    <n v="3683.47"/>
    <n v="157.71"/>
    <n v="217.72"/>
    <n v="25.83"/>
    <n v="-0.96"/>
    <n v="0.38"/>
  </r>
  <r>
    <s v="BREFC1"/>
    <x v="4"/>
    <n v="0"/>
    <n v="0"/>
    <n v="99.02"/>
    <n v="137.08000000000001"/>
    <n v="0"/>
    <n v="0"/>
    <n v="362.41"/>
    <n v="500.34"/>
    <n v="0"/>
    <n v="0"/>
    <n v="0.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B&amp;RLTD"/>
    <x v="0"/>
    <n v="218.82"/>
    <n v="568.74"/>
    <n v="915.78"/>
    <n v="2865.31"/>
    <n v="798.69"/>
    <n v="2075.9"/>
    <n v="3351.75"/>
    <n v="10458.379999999999"/>
    <n v="1.6"/>
    <n v="0.61"/>
    <n v="2.12"/>
  </r>
  <r>
    <s v="BEDDIN"/>
    <x v="1"/>
    <n v="109.41"/>
    <n v="7483.96"/>
    <n v="6187.9"/>
    <n v="16076.25"/>
    <n v="399.35"/>
    <n v="27316.45"/>
    <n v="22647.71"/>
    <n v="58678.31"/>
    <n v="67.400000000000006"/>
    <n v="-0.17"/>
    <n v="1.59"/>
  </r>
  <r>
    <s v="BP_OIL"/>
    <x v="0"/>
    <n v="218.82"/>
    <n v="568.74"/>
    <n v="915.78"/>
    <n v="2865.31"/>
    <n v="798.69"/>
    <n v="2075.9"/>
    <n v="3351.75"/>
    <n v="10458.379999999999"/>
    <n v="1.6"/>
    <n v="0.61"/>
    <n v="2.12"/>
  </r>
  <r>
    <s v="CHESDC"/>
    <x v="2"/>
    <n v="627.76"/>
    <n v="17311.240000000002"/>
    <n v="9870.5499999999993"/>
    <n v="33041.980000000003"/>
    <n v="2291.3200000000002"/>
    <n v="63186.03"/>
    <n v="36126.21"/>
    <n v="120603.23"/>
    <n v="26.58"/>
    <n v="-0.43"/>
    <n v="2.34"/>
  </r>
  <r>
    <s v="DIGREA"/>
    <x v="3"/>
    <n v="1536.48"/>
    <n v="34276.379999999997"/>
    <n v="25598.07"/>
    <n v="69548.53"/>
    <n v="5608.15"/>
    <n v="125108.79"/>
    <n v="93688.94"/>
    <n v="253852.13"/>
    <n v="21.31"/>
    <n v="-0.25"/>
    <n v="1.71"/>
  </r>
  <r>
    <s v="EUROTU"/>
    <x v="3"/>
    <n v="90359.38"/>
    <n v="124027.21"/>
    <n v="125905.33"/>
    <n v="220981.93"/>
    <n v="329811.74"/>
    <n v="452699.32"/>
    <n v="460813.51"/>
    <n v="806584.04"/>
    <n v="0.37"/>
    <n v="0.02"/>
    <n v="0.75"/>
  </r>
  <r>
    <s v="GAT_AF"/>
    <x v="2"/>
    <n v="2443.9"/>
    <n v="20999.35"/>
    <n v="12939.47"/>
    <n v="39690.720000000001"/>
    <n v="8920.24"/>
    <n v="76647.63"/>
    <n v="47358.46"/>
    <n v="144871.13"/>
    <n v="7.59"/>
    <n v="-0.38"/>
    <n v="2.06"/>
  </r>
  <r>
    <s v="GAT_BF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KNGSPN"/>
    <x v="3"/>
    <n v="0"/>
    <n v="32723.85"/>
    <n v="23862.93"/>
    <n v="66928.990000000005"/>
    <n v="0"/>
    <n v="119442.05"/>
    <n v="87338.32"/>
    <n v="244290.81"/>
    <n v="0"/>
    <n v="-0.27"/>
    <n v="1.8"/>
  </r>
  <r>
    <s v="NP_LAB"/>
    <x v="0"/>
    <n v="437.64"/>
    <n v="789.85"/>
    <n v="1162.8900000000001"/>
    <n v="3238.38"/>
    <n v="1597.39"/>
    <n v="2882.95"/>
    <n v="4256.18"/>
    <n v="11820.09"/>
    <n v="0.8"/>
    <n v="0.48"/>
    <n v="1.78"/>
  </r>
  <r>
    <s v="NR_3BR"/>
    <x v="3"/>
    <n v="941.64"/>
    <n v="33675.32"/>
    <n v="24926.31"/>
    <n v="68534.37"/>
    <n v="3436.99"/>
    <n v="122914.92"/>
    <n v="91230.29"/>
    <n v="250150.45"/>
    <n v="34.76"/>
    <n v="-0.26"/>
    <n v="1.74"/>
  </r>
  <r>
    <s v="NR_AFD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NR_ASH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NR_BRI"/>
    <x v="3"/>
    <n v="941.64"/>
    <n v="33675.32"/>
    <n v="24926.31"/>
    <n v="68534.37"/>
    <n v="3436.99"/>
    <n v="122914.92"/>
    <n v="91230.29"/>
    <n v="250150.45"/>
    <n v="34.76"/>
    <n v="-0.26"/>
    <n v="1.74"/>
  </r>
  <r>
    <s v="NR_BYF"/>
    <x v="3"/>
    <n v="941.64"/>
    <n v="33675.32"/>
    <n v="24926.31"/>
    <n v="68534.37"/>
    <n v="3436.99"/>
    <n v="122914.92"/>
    <n v="91230.29"/>
    <n v="250150.45"/>
    <n v="34.76"/>
    <n v="-0.26"/>
    <n v="1.74"/>
  </r>
  <r>
    <s v="NR_CAN"/>
    <x v="1"/>
    <n v="627.76"/>
    <n v="8007.72"/>
    <n v="6773.27"/>
    <n v="16959.97"/>
    <n v="2291.3200000000002"/>
    <n v="29228.18"/>
    <n v="24790.17"/>
    <n v="61903.89"/>
    <n v="11.76"/>
    <n v="-0.15"/>
    <n v="1.5"/>
  </r>
  <r>
    <s v="NR_CRO"/>
    <x v="3"/>
    <n v="627.76"/>
    <n v="33358.160000000003"/>
    <n v="24571.85"/>
    <n v="67999.240000000005"/>
    <n v="2291.3200000000002"/>
    <n v="121757.28"/>
    <n v="89932.97"/>
    <n v="248197.23"/>
    <n v="52.14"/>
    <n v="-0.26"/>
    <n v="1.76"/>
  </r>
  <r>
    <s v="NR_DOR"/>
    <x v="1"/>
    <n v="627.76"/>
    <n v="8007.72"/>
    <n v="6773.27"/>
    <n v="16959.97"/>
    <n v="2291.3200000000002"/>
    <n v="29228.18"/>
    <n v="24790.17"/>
    <n v="61903.89"/>
    <n v="11.76"/>
    <n v="-0.15"/>
    <n v="1.5"/>
  </r>
  <r>
    <s v="NR_EAS"/>
    <x v="1"/>
    <n v="627.76"/>
    <n v="8007.72"/>
    <n v="6773.27"/>
    <n v="16959.97"/>
    <n v="2291.3200000000002"/>
    <n v="29228.18"/>
    <n v="24790.17"/>
    <n v="61903.89"/>
    <n v="11.76"/>
    <n v="-0.15"/>
    <n v="1.5"/>
  </r>
  <r>
    <s v="NR_FOK"/>
    <x v="1"/>
    <n v="627.76"/>
    <n v="8007.72"/>
    <n v="6773.27"/>
    <n v="16959.97"/>
    <n v="2291.3200000000002"/>
    <n v="29228.18"/>
    <n v="24790.17"/>
    <n v="61903.89"/>
    <n v="11.76"/>
    <n v="-0.15"/>
    <n v="1.5"/>
  </r>
  <r>
    <s v="NR_HAS"/>
    <x v="1"/>
    <n v="3900.36"/>
    <n v="11314.52"/>
    <n v="10469"/>
    <n v="22539.41"/>
    <n v="14236.31"/>
    <n v="41298"/>
    <n v="38316.54"/>
    <n v="82268.850000000006"/>
    <n v="1.9"/>
    <n v="-7.0000000000000007E-2"/>
    <n v="1.1499999999999999"/>
  </r>
  <r>
    <s v="NR_LEA"/>
    <x v="3"/>
    <n v="627.76"/>
    <n v="33358.160000000003"/>
    <n v="24571.85"/>
    <n v="67999.240000000005"/>
    <n v="2291.3200000000002"/>
    <n v="121757.28"/>
    <n v="89932.97"/>
    <n v="248197.23"/>
    <n v="52.14"/>
    <n v="-0.26"/>
    <n v="1.76"/>
  </r>
  <r>
    <s v="NR_MAI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NR_NOR"/>
    <x v="3"/>
    <n v="1255.51"/>
    <n v="33992.480000000003"/>
    <n v="25280.77"/>
    <n v="69069.5"/>
    <n v="4582.6099999999997"/>
    <n v="124072.55"/>
    <n v="92527.62"/>
    <n v="252103.67999999999"/>
    <n v="26.07"/>
    <n v="-0.25"/>
    <n v="1.72"/>
  </r>
  <r>
    <s v="NR_QUE"/>
    <x v="0"/>
    <n v="329.74"/>
    <n v="680.82"/>
    <n v="1041.04"/>
    <n v="3054.42"/>
    <n v="1203.55"/>
    <n v="2484.9899999999998"/>
    <n v="3810.21"/>
    <n v="11148.63"/>
    <n v="1.06"/>
    <n v="0.53"/>
    <n v="1.93"/>
  </r>
  <r>
    <s v="NR_SIT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NR_THA"/>
    <x v="1"/>
    <n v="627.76"/>
    <n v="8007.72"/>
    <n v="6773.27"/>
    <n v="16959.97"/>
    <n v="2291.3200000000002"/>
    <n v="29228.18"/>
    <n v="24790.17"/>
    <n v="61903.89"/>
    <n v="11.76"/>
    <n v="-0.15"/>
    <n v="1.5"/>
  </r>
  <r>
    <s v="NR_TUN"/>
    <x v="2"/>
    <n v="627.76"/>
    <n v="19164.240000000002"/>
    <n v="10888.51"/>
    <n v="36594.39"/>
    <n v="2291.3200000000002"/>
    <n v="69949.48"/>
    <n v="39851.949999999997"/>
    <n v="133569.51999999999"/>
    <n v="29.53"/>
    <n v="-0.43"/>
    <n v="2.35"/>
  </r>
  <r>
    <s v="PFIZER"/>
    <x v="1"/>
    <n v="2082.9"/>
    <n v="9478.07"/>
    <n v="8416.5499999999993"/>
    <n v="19440.830000000002"/>
    <n v="7602.59"/>
    <n v="34594.959999999999"/>
    <n v="30804.57"/>
    <n v="70959.03"/>
    <n v="3.55"/>
    <n v="-0.11"/>
    <n v="1.3"/>
  </r>
  <r>
    <s v="SENTIV"/>
    <x v="3"/>
    <n v="68659.259999999995"/>
    <n v="102100.38"/>
    <n v="101399.49"/>
    <n v="183985.57"/>
    <n v="250606.3"/>
    <n v="372666.39"/>
    <n v="371122.13"/>
    <n v="671547.33"/>
    <n v="0.49"/>
    <n v="0"/>
    <n v="0.81"/>
  </r>
  <r>
    <s v="THAMEM"/>
    <x v="3"/>
    <n v="3839.52"/>
    <n v="36603.480000000003"/>
    <n v="28198.880000000001"/>
    <n v="73474.95"/>
    <n v="14014.25"/>
    <n v="133602.70000000001"/>
    <n v="103207.9"/>
    <n v="268183.57"/>
    <n v="8.5299999999999994"/>
    <n v="-0.23"/>
    <n v="1.6"/>
  </r>
  <r>
    <s v="THAMES"/>
    <x v="1"/>
    <n v="2942.58"/>
    <n v="10346.73"/>
    <n v="9387.3799999999992"/>
    <n v="20906.490000000002"/>
    <n v="10740.42"/>
    <n v="37765.56"/>
    <n v="34357.81"/>
    <n v="76308.69"/>
    <n v="2.52"/>
    <n v="-0.09"/>
    <n v="1.22"/>
  </r>
  <r>
    <s v="TWHK66"/>
    <x v="1"/>
    <n v="188.64"/>
    <n v="7564.02"/>
    <n v="6277.38"/>
    <n v="16211.32"/>
    <n v="688.54"/>
    <n v="27608.67"/>
    <n v="22975.21"/>
    <n v="59171.32"/>
    <n v="39.1"/>
    <n v="-0.17"/>
    <n v="1.58"/>
  </r>
  <r>
    <s v="ANMSTR"/>
    <x v="4"/>
    <n v="0"/>
    <n v="383.88"/>
    <n v="38.56"/>
    <n v="58.21"/>
    <n v="0"/>
    <n v="1401.16"/>
    <n v="141.13"/>
    <n v="212.47"/>
    <n v="0"/>
    <n v="-0.9"/>
    <n v="0.51"/>
  </r>
  <r>
    <s v="ASHBYS"/>
    <x v="4"/>
    <n v="9.6300000000000008"/>
    <n v="357.36"/>
    <n v="10.88"/>
    <n v="16.420000000000002"/>
    <n v="35.15"/>
    <n v="1304.3599999999999"/>
    <n v="39.82"/>
    <n v="59.93"/>
    <n v="36.11"/>
    <n v="-0.97"/>
    <n v="0.51"/>
  </r>
  <r>
    <s v="ASHGEN"/>
    <x v="0"/>
    <n v="91.9"/>
    <n v="440.49"/>
    <n v="772.45"/>
    <n v="0"/>
    <n v="335.44"/>
    <n v="1607.79"/>
    <n v="2827.17"/>
    <n v="0"/>
    <n v="3.79"/>
    <n v="0.76"/>
    <n v="-1"/>
  </r>
  <r>
    <s v="AYLESF"/>
    <x v="3"/>
    <n v="313.88"/>
    <n v="33041.01"/>
    <n v="24217.39"/>
    <n v="67518.210000000006"/>
    <n v="1145.6600000000001"/>
    <n v="120599.69"/>
    <n v="88635.65"/>
    <n v="246441.47"/>
    <n v="104.27"/>
    <n v="-0.27"/>
    <n v="1.78"/>
  </r>
  <r>
    <s v="BEDERF"/>
    <x v="4"/>
    <n v="338.93"/>
    <n v="690.1"/>
    <n v="382.75"/>
    <n v="577.83000000000004"/>
    <n v="1237.0899999999999"/>
    <n v="2518.87"/>
    <n v="1400.87"/>
    <n v="2109.08"/>
    <n v="1.04"/>
    <n v="-0.44"/>
    <n v="0.51"/>
  </r>
  <r>
    <s v="BESAYL"/>
    <x v="4"/>
    <n v="345.61"/>
    <n v="33073.07"/>
    <n v="390.29"/>
    <n v="589.22"/>
    <n v="1261.48"/>
    <n v="120716.71"/>
    <n v="1428.46"/>
    <n v="2150.65"/>
    <n v="94.69"/>
    <n v="-0.99"/>
    <n v="0.51"/>
  </r>
  <r>
    <s v="BNTLEY"/>
    <x v="4"/>
    <n v="8.67"/>
    <n v="356.39"/>
    <n v="9.7899999999999991"/>
    <n v="14.77"/>
    <n v="31.65"/>
    <n v="1300.82"/>
    <n v="35.83"/>
    <n v="53.91"/>
    <n v="40.1"/>
    <n v="-0.97"/>
    <n v="0.5"/>
  </r>
  <r>
    <s v="BNTLY2"/>
    <x v="4"/>
    <n v="6.6"/>
    <n v="354.31"/>
    <n v="7.46"/>
    <n v="11.26"/>
    <n v="24.09"/>
    <n v="1293.23"/>
    <n v="27.3"/>
    <n v="41.1"/>
    <n v="52.68"/>
    <n v="-0.98"/>
    <n v="0.51"/>
  </r>
  <r>
    <s v="BOBBNG"/>
    <x v="4"/>
    <n v="4.7"/>
    <n v="352.38"/>
    <n v="5.31"/>
    <n v="8.02"/>
    <n v="17.16"/>
    <n v="1286.19"/>
    <n v="19.43"/>
    <n v="29.27"/>
    <n v="73.95"/>
    <n v="-0.98"/>
    <n v="0.51"/>
  </r>
  <r>
    <s v="BRAMBS"/>
    <x v="4"/>
    <n v="345.61"/>
    <n v="7722.63"/>
    <n v="390.29"/>
    <n v="589.22"/>
    <n v="1261.48"/>
    <n v="28187.599999999999"/>
    <n v="1428.46"/>
    <n v="2150.65"/>
    <n v="21.34"/>
    <n v="-0.95"/>
    <n v="0.51"/>
  </r>
  <r>
    <s v="BRELLE"/>
    <x v="0"/>
    <n v="33.79"/>
    <n v="381.78"/>
    <n v="706.83"/>
    <n v="2549.85"/>
    <n v="123.33"/>
    <n v="1393.5"/>
    <n v="2587"/>
    <n v="9306.9500000000007"/>
    <n v="10.3"/>
    <n v="0.86"/>
    <n v="2.6"/>
  </r>
  <r>
    <s v="BRETSH"/>
    <x v="4"/>
    <n v="22.5"/>
    <n v="370.37"/>
    <n v="25.41"/>
    <n v="38.36"/>
    <n v="82.13"/>
    <n v="1351.85"/>
    <n v="93"/>
    <n v="140.01"/>
    <n v="15.46"/>
    <n v="-0.93"/>
    <n v="0.51"/>
  </r>
  <r>
    <s v="BRKHST"/>
    <x v="1"/>
    <n v="1628.32"/>
    <n v="9018.74"/>
    <n v="7903.2"/>
    <n v="18665.830000000002"/>
    <n v="5943.37"/>
    <n v="32918.400000000001"/>
    <n v="28925.71"/>
    <n v="68130.28"/>
    <n v="4.54"/>
    <n v="-0.12"/>
    <n v="1.36"/>
  </r>
  <r>
    <s v="BTBRKS"/>
    <x v="0"/>
    <n v="48.75"/>
    <n v="396.89"/>
    <n v="723.71"/>
    <n v="2575.35"/>
    <n v="177.94"/>
    <n v="1448.65"/>
    <n v="2648.78"/>
    <n v="9400.0300000000007"/>
    <n v="7.14"/>
    <n v="0.83"/>
    <n v="2.5499999999999998"/>
  </r>
  <r>
    <s v="CAPELG"/>
    <x v="0"/>
    <n v="0.86"/>
    <n v="348.5"/>
    <n v="669.64"/>
    <n v="1.47"/>
    <n v="3.14"/>
    <n v="1272.03"/>
    <n v="2450.88"/>
    <n v="5.37"/>
    <n v="404.11"/>
    <n v="0.93"/>
    <n v="-1"/>
  </r>
  <r>
    <s v="CLYHLL"/>
    <x v="4"/>
    <n v="6.53"/>
    <n v="354.23"/>
    <n v="7.37"/>
    <n v="11.13"/>
    <n v="23.83"/>
    <n v="1292.94"/>
    <n v="26.97"/>
    <n v="40.619999999999997"/>
    <n v="53.26"/>
    <n v="-0.98"/>
    <n v="0.51"/>
  </r>
  <r>
    <s v="CRYENG"/>
    <x v="4"/>
    <n v="112.13"/>
    <n v="460.93"/>
    <n v="126.63"/>
    <n v="191.17"/>
    <n v="409.27"/>
    <n v="1682.39"/>
    <n v="463.47"/>
    <n v="697.77"/>
    <n v="3.11"/>
    <n v="-0.72"/>
    <n v="0.51"/>
  </r>
  <r>
    <s v="DARENT"/>
    <x v="0"/>
    <n v="0"/>
    <n v="478.19"/>
    <n v="814.58"/>
    <n v="2712.53"/>
    <n v="0"/>
    <n v="1745.39"/>
    <n v="2981.36"/>
    <n v="9900.73"/>
    <n v="0"/>
    <n v="0.71"/>
    <n v="2.3199999999999998"/>
  </r>
  <r>
    <s v="DSCPRK"/>
    <x v="2"/>
    <n v="1387.09"/>
    <n v="19446.490000000002"/>
    <n v="11203.97"/>
    <n v="37070.629999999997"/>
    <n v="5062.88"/>
    <n v="70979.69"/>
    <n v="41006.53"/>
    <n v="135307.79999999999"/>
    <n v="13.02"/>
    <n v="-0.42"/>
    <n v="2.2999999999999998"/>
  </r>
  <r>
    <s v="FORDSF"/>
    <x v="4"/>
    <n v="11.34"/>
    <n v="359.09"/>
    <n v="12.81"/>
    <n v="19.34"/>
    <n v="41.39"/>
    <n v="1310.68"/>
    <n v="46.88"/>
    <n v="70.59"/>
    <n v="30.67"/>
    <n v="-0.96"/>
    <n v="0.51"/>
  </r>
  <r>
    <s v="FRWOOD"/>
    <x v="4"/>
    <n v="17.91"/>
    <n v="365.73"/>
    <n v="20.22"/>
    <n v="30.53"/>
    <n v="65.37"/>
    <n v="1334.91"/>
    <n v="74.010000000000005"/>
    <n v="111.43"/>
    <n v="19.420000000000002"/>
    <n v="-0.94"/>
    <n v="0.51"/>
  </r>
  <r>
    <s v="GLASSN"/>
    <x v="4"/>
    <n v="0"/>
    <n v="388.13"/>
    <n v="433.79"/>
    <n v="654.88"/>
    <n v="0"/>
    <n v="1416.67"/>
    <n v="1587.67"/>
    <n v="2390.31"/>
    <n v="0"/>
    <n v="0.12"/>
    <n v="0.51"/>
  </r>
  <r>
    <s v="GROVEH"/>
    <x v="3"/>
    <n v="411.64"/>
    <n v="33139.79"/>
    <n v="24327.79"/>
    <n v="67630.789999999994"/>
    <n v="1502.49"/>
    <n v="120960.23"/>
    <n v="89039.71"/>
    <n v="246852.38"/>
    <n v="79.510000000000005"/>
    <n v="-0.26"/>
    <n v="1.77"/>
  </r>
  <r>
    <s v="GUSTON"/>
    <x v="4"/>
    <n v="15.15"/>
    <n v="362.94"/>
    <n v="17.11"/>
    <n v="25.83"/>
    <n v="55.3"/>
    <n v="1324.73"/>
    <n v="62.62"/>
    <n v="94.28"/>
    <n v="22.96"/>
    <n v="-0.95"/>
    <n v="0.51"/>
  </r>
  <r>
    <s v="HADLOW"/>
    <x v="4"/>
    <n v="1.82"/>
    <n v="349.47"/>
    <n v="2.06"/>
    <n v="3.11"/>
    <n v="6.64"/>
    <n v="1275.57"/>
    <n v="7.54"/>
    <n v="11.35"/>
    <n v="191.1"/>
    <n v="-0.99"/>
    <n v="0.51"/>
  </r>
  <r>
    <s v="HANSTA"/>
    <x v="4"/>
    <n v="1.8"/>
    <n v="349.45"/>
    <n v="2.04"/>
    <n v="3.08"/>
    <n v="6.57"/>
    <n v="1275.49"/>
    <n v="7.47"/>
    <n v="11.24"/>
    <n v="193.14"/>
    <n v="-0.99"/>
    <n v="0.5"/>
  </r>
  <r>
    <s v="HLLMBY"/>
    <x v="4"/>
    <n v="9.41"/>
    <n v="357.14"/>
    <n v="10.63"/>
    <n v="16.05"/>
    <n v="34.35"/>
    <n v="1303.56"/>
    <n v="38.909999999999997"/>
    <n v="58.58"/>
    <n v="36.950000000000003"/>
    <n v="-0.97"/>
    <n v="0.51"/>
  </r>
  <r>
    <s v="HORAMS"/>
    <x v="4"/>
    <n v="13.17"/>
    <n v="360.94"/>
    <n v="14.88"/>
    <n v="22.46"/>
    <n v="48.07"/>
    <n v="1317.43"/>
    <n v="54.46"/>
    <n v="81.98"/>
    <n v="26.41"/>
    <n v="-0.96"/>
    <n v="0.51"/>
  </r>
  <r>
    <s v="KENTI2"/>
    <x v="0"/>
    <n v="8.2799999999999994"/>
    <n v="356"/>
    <n v="673.71"/>
    <n v="2506.35"/>
    <n v="30.22"/>
    <n v="1299.4000000000001"/>
    <n v="2465.7800000000002"/>
    <n v="9148.18"/>
    <n v="42"/>
    <n v="0.9"/>
    <n v="2.71"/>
  </r>
  <r>
    <s v="KENTIS"/>
    <x v="0"/>
    <n v="6.82"/>
    <n v="354.53"/>
    <n v="676.37"/>
    <n v="2518.19"/>
    <n v="24.89"/>
    <n v="1294.03"/>
    <n v="2475.5100000000002"/>
    <n v="9191.39"/>
    <n v="50.99"/>
    <n v="0.91"/>
    <n v="2.71"/>
  </r>
  <r>
    <s v="KM3CHP"/>
    <x v="1"/>
    <n v="260.45999999999998"/>
    <n v="7636.59"/>
    <n v="6358.48"/>
    <n v="16333.77"/>
    <n v="950.68"/>
    <n v="27873.55"/>
    <n v="23272.04"/>
    <n v="59618.26"/>
    <n v="28.32"/>
    <n v="-0.17"/>
    <n v="1.56"/>
  </r>
  <r>
    <s v="KNTSFM"/>
    <x v="4"/>
    <n v="0"/>
    <n v="0"/>
    <n v="834.04"/>
    <n v="1259.1500000000001"/>
    <n v="0"/>
    <n v="0"/>
    <n v="3052.59"/>
    <n v="4595.8999999999996"/>
    <n v="0"/>
    <n v="0"/>
    <n v="0.51"/>
  </r>
  <r>
    <s v="KNWLTN"/>
    <x v="4"/>
    <n v="13.55"/>
    <n v="361.32"/>
    <n v="15.3"/>
    <n v="23.1"/>
    <n v="49.46"/>
    <n v="1318.82"/>
    <n v="56"/>
    <n v="84.32"/>
    <n v="25.66"/>
    <n v="-0.96"/>
    <n v="0.51"/>
  </r>
  <r>
    <s v="LBOURN"/>
    <x v="4"/>
    <n v="7.86"/>
    <n v="355.58"/>
    <n v="8.8800000000000008"/>
    <n v="13.41"/>
    <n v="28.69"/>
    <n v="1297.8699999999999"/>
    <n v="32.5"/>
    <n v="48.95"/>
    <n v="44.24"/>
    <n v="-0.97"/>
    <n v="0.51"/>
  </r>
  <r>
    <s v="LCHEYI"/>
    <x v="4"/>
    <n v="5.87"/>
    <n v="353.57"/>
    <n v="6.63"/>
    <n v="10.01"/>
    <n v="21.43"/>
    <n v="1290.53"/>
    <n v="24.27"/>
    <n v="36.54"/>
    <n v="59.22"/>
    <n v="-0.98"/>
    <n v="0.51"/>
  </r>
  <r>
    <s v="LENHAM"/>
    <x v="4"/>
    <n v="12.81"/>
    <n v="360.58"/>
    <n v="14.47"/>
    <n v="21.84"/>
    <n v="46.76"/>
    <n v="1316.12"/>
    <n v="52.96"/>
    <n v="79.72"/>
    <n v="27.15"/>
    <n v="-0.96"/>
    <n v="0.51"/>
  </r>
  <r>
    <s v="LGHTON"/>
    <x v="4"/>
    <n v="10.99"/>
    <n v="358.73"/>
    <n v="12.41"/>
    <n v="18.73"/>
    <n v="40.11"/>
    <n v="1309.3599999999999"/>
    <n v="45.42"/>
    <n v="68.36"/>
    <n v="31.64"/>
    <n v="-0.97"/>
    <n v="0.51"/>
  </r>
  <r>
    <s v="MARSHB"/>
    <x v="4"/>
    <n v="20.03"/>
    <n v="367.87"/>
    <n v="22.62"/>
    <n v="34.15"/>
    <n v="73.11"/>
    <n v="1342.73"/>
    <n v="82.79"/>
    <n v="124.65"/>
    <n v="17.37"/>
    <n v="-0.94"/>
    <n v="0.51"/>
  </r>
  <r>
    <s v="MLEHLL"/>
    <x v="4"/>
    <n v="2.4900000000000002"/>
    <n v="350.15"/>
    <n v="2.81"/>
    <n v="4.25"/>
    <n v="9.09"/>
    <n v="1278.05"/>
    <n v="10.28"/>
    <n v="15.51"/>
    <n v="139.6"/>
    <n v="-0.99"/>
    <n v="0.51"/>
  </r>
  <r>
    <s v="MLMAYN"/>
    <x v="4"/>
    <n v="1.37"/>
    <n v="349.02"/>
    <n v="1.55"/>
    <n v="2.34"/>
    <n v="5"/>
    <n v="1273.92"/>
    <n v="5.67"/>
    <n v="8.5399999999999991"/>
    <n v="253.78"/>
    <n v="-1"/>
    <n v="0.51"/>
  </r>
  <r>
    <s v="MVVRID"/>
    <x v="4"/>
    <n v="1005.02"/>
    <n v="1363.15"/>
    <n v="1134.96"/>
    <n v="2815.57"/>
    <n v="3668.32"/>
    <n v="4975.5"/>
    <n v="4153.95"/>
    <n v="10276.83"/>
    <n v="0.36"/>
    <n v="-0.17"/>
    <n v="1.47"/>
  </r>
  <r>
    <s v="NEWHVN"/>
    <x v="4"/>
    <n v="39.229999999999997"/>
    <n v="387.28"/>
    <n v="44.31"/>
    <n v="66.89"/>
    <n v="143.19"/>
    <n v="1413.57"/>
    <n v="162.16999999999999"/>
    <n v="244.15"/>
    <n v="8.8699999999999992"/>
    <n v="-0.89"/>
    <n v="0.51"/>
  </r>
  <r>
    <s v="NEWRID"/>
    <x v="0"/>
    <n v="3.51"/>
    <n v="351.18"/>
    <n v="672.63"/>
    <n v="2498.23"/>
    <n v="12.81"/>
    <n v="1281.81"/>
    <n v="2461.83"/>
    <n v="9118.5400000000009"/>
    <n v="99.06"/>
    <n v="0.92"/>
    <n v="2.7"/>
  </r>
  <r>
    <s v="OAKLND"/>
    <x v="4"/>
    <n v="5.72"/>
    <n v="353.41"/>
    <n v="6.46"/>
    <n v="9.75"/>
    <n v="20.88"/>
    <n v="1289.95"/>
    <n v="23.64"/>
    <n v="35.590000000000003"/>
    <n v="60.78"/>
    <n v="-0.98"/>
    <n v="0.51"/>
  </r>
  <r>
    <s v="OLDRSF"/>
    <x v="4"/>
    <n v="4.13"/>
    <n v="351.81"/>
    <n v="4.67"/>
    <n v="7.05"/>
    <n v="15.07"/>
    <n v="1284.1099999999999"/>
    <n v="17.09"/>
    <n v="25.73"/>
    <n v="84.21"/>
    <n v="-0.99"/>
    <n v="0.51"/>
  </r>
  <r>
    <s v="ORCHRD"/>
    <x v="4"/>
    <n v="5.19"/>
    <n v="352.87"/>
    <n v="5.86"/>
    <n v="8.84"/>
    <n v="18.940000000000001"/>
    <n v="1287.98"/>
    <n v="21.45"/>
    <n v="32.270000000000003"/>
    <n v="67"/>
    <n v="-0.98"/>
    <n v="0.5"/>
  </r>
  <r>
    <s v="PADWSF"/>
    <x v="4"/>
    <n v="4.34"/>
    <n v="352.01"/>
    <n v="4.9000000000000004"/>
    <n v="7.39"/>
    <n v="15.84"/>
    <n v="1284.8399999999999"/>
    <n v="17.93"/>
    <n v="26.97"/>
    <n v="80.11"/>
    <n v="-0.99"/>
    <n v="0.5"/>
  </r>
  <r>
    <s v="POSHWF"/>
    <x v="4"/>
    <n v="6.15"/>
    <n v="353.85"/>
    <n v="6.95"/>
    <n v="10.49"/>
    <n v="22.45"/>
    <n v="1291.55"/>
    <n v="25.44"/>
    <n v="38.29"/>
    <n v="56.53"/>
    <n v="-0.98"/>
    <n v="0.51"/>
  </r>
  <r>
    <s v="PRIORS"/>
    <x v="4"/>
    <n v="4.3099999999999996"/>
    <n v="351.99"/>
    <n v="4.87"/>
    <n v="7.35"/>
    <n v="15.73"/>
    <n v="1284.76"/>
    <n v="17.82"/>
    <n v="26.83"/>
    <n v="80.680000000000007"/>
    <n v="-0.99"/>
    <n v="0.51"/>
  </r>
  <r>
    <s v="PSHLEY"/>
    <x v="4"/>
    <n v="11.71"/>
    <n v="359.47"/>
    <n v="13.23"/>
    <n v="19.97"/>
    <n v="42.74"/>
    <n v="1312.07"/>
    <n v="48.42"/>
    <n v="72.89"/>
    <n v="29.7"/>
    <n v="-0.96"/>
    <n v="0.51"/>
  </r>
  <r>
    <s v="SELLSF"/>
    <x v="4"/>
    <n v="3.71"/>
    <n v="351.38"/>
    <n v="4.1900000000000004"/>
    <n v="6.32"/>
    <n v="13.54"/>
    <n v="1282.54"/>
    <n v="15.34"/>
    <n v="23.07"/>
    <n v="93.72"/>
    <n v="-0.99"/>
    <n v="0.5"/>
  </r>
  <r>
    <s v="SEVIND"/>
    <x v="4"/>
    <n v="1.35"/>
    <n v="349"/>
    <n v="1.53"/>
    <n v="2.2999999999999998"/>
    <n v="4.93"/>
    <n v="1273.8499999999999"/>
    <n v="5.6"/>
    <n v="8.4"/>
    <n v="257.39"/>
    <n v="-1"/>
    <n v="0.5"/>
  </r>
  <r>
    <s v="SHEPHM"/>
    <x v="4"/>
    <n v="45.89"/>
    <n v="394"/>
    <n v="51.82"/>
    <n v="78.23"/>
    <n v="167.5"/>
    <n v="1438.1"/>
    <n v="189.66"/>
    <n v="285.54000000000002"/>
    <n v="7.59"/>
    <n v="-0.87"/>
    <n v="0.51"/>
  </r>
  <r>
    <s v="SHORHM"/>
    <x v="1"/>
    <n v="273.63"/>
    <n v="7649.9"/>
    <n v="6373.36"/>
    <n v="16376.02"/>
    <n v="998.75"/>
    <n v="27922.14"/>
    <n v="23326.5"/>
    <n v="59772.47"/>
    <n v="26.96"/>
    <n v="-0.16"/>
    <n v="1.56"/>
  </r>
  <r>
    <s v="SOLEES"/>
    <x v="4"/>
    <n v="38.049999999999997"/>
    <n v="386.08"/>
    <n v="42.97"/>
    <n v="64.88"/>
    <n v="138.88"/>
    <n v="1409.19"/>
    <n v="157.27000000000001"/>
    <n v="236.81"/>
    <n v="9.15"/>
    <n v="-0.89"/>
    <n v="0.51"/>
  </r>
  <r>
    <s v="STAREN"/>
    <x v="0"/>
    <n v="1299.22"/>
    <n v="1660.43"/>
    <n v="2135.87"/>
    <n v="4707.2700000000004"/>
    <n v="4742.1499999999996"/>
    <n v="6060.57"/>
    <n v="7817.28"/>
    <n v="17181.54"/>
    <n v="0.28000000000000003"/>
    <n v="0.28999999999999998"/>
    <n v="1.2"/>
  </r>
  <r>
    <s v="SYCAMR"/>
    <x v="4"/>
    <n v="57.7"/>
    <n v="405.94"/>
    <n v="65.16"/>
    <n v="98.37"/>
    <n v="210.61"/>
    <n v="1481.68"/>
    <n v="238.49"/>
    <n v="359.05"/>
    <n v="6.04"/>
    <n v="-0.84"/>
    <n v="0.51"/>
  </r>
  <r>
    <s v="THAEAR"/>
    <x v="3"/>
    <n v="3211.71"/>
    <n v="35969.11"/>
    <n v="27489.9"/>
    <n v="72404.61"/>
    <n v="11722.74"/>
    <n v="131287.25"/>
    <n v="100613.03"/>
    <n v="264276.83"/>
    <n v="10.199999999999999"/>
    <n v="-0.23"/>
    <n v="1.63"/>
  </r>
  <r>
    <s v="THANET"/>
    <x v="0"/>
    <n v="14.45"/>
    <n v="362.23"/>
    <n v="684.98"/>
    <n v="2516.87"/>
    <n v="52.74"/>
    <n v="1322.14"/>
    <n v="2507.0300000000002"/>
    <n v="9186.58"/>
    <n v="24.07"/>
    <n v="0.9"/>
    <n v="2.66"/>
  </r>
  <r>
    <s v="THORNE"/>
    <x v="4"/>
    <n v="19.55"/>
    <n v="367.38"/>
    <n v="22.07"/>
    <n v="33.33"/>
    <n v="71.36"/>
    <n v="1340.94"/>
    <n v="80.78"/>
    <n v="121.65"/>
    <n v="17.79"/>
    <n v="-0.94"/>
    <n v="0.51"/>
  </r>
  <r>
    <s v="TONGSF"/>
    <x v="0"/>
    <n v="29.72"/>
    <n v="377.66"/>
    <n v="702.23"/>
    <n v="2542.91"/>
    <n v="108.48"/>
    <n v="1378.46"/>
    <n v="2570.16"/>
    <n v="9281.6200000000008"/>
    <n v="11.71"/>
    <n v="0.86"/>
    <n v="2.61"/>
  </r>
  <r>
    <s v="WDLNDS"/>
    <x v="4"/>
    <n v="21.97"/>
    <n v="369.83"/>
    <n v="24.81"/>
    <n v="37.46"/>
    <n v="80.19"/>
    <n v="1349.88"/>
    <n v="90.8"/>
    <n v="136.72999999999999"/>
    <n v="15.83"/>
    <n v="-0.93"/>
    <n v="0.51"/>
  </r>
  <r>
    <s v="WIDHFM"/>
    <x v="4"/>
    <n v="17.149999999999999"/>
    <n v="364.96"/>
    <n v="19.37"/>
    <n v="29.24"/>
    <n v="62.6"/>
    <n v="1332.1"/>
    <n v="70.89"/>
    <n v="106.73"/>
    <n v="20.28"/>
    <n v="-0.95"/>
    <n v="0.51"/>
  </r>
  <r>
    <s v="WLBEES"/>
    <x v="4"/>
    <n v="3.11"/>
    <n v="350.77"/>
    <n v="3.51"/>
    <n v="5.3"/>
    <n v="11.35"/>
    <n v="1280.31"/>
    <n v="12.85"/>
    <n v="19.350000000000001"/>
    <n v="111.8"/>
    <n v="-0.99"/>
    <n v="0.51"/>
  </r>
  <r>
    <s v="WRGALL"/>
    <x v="4"/>
    <n v="724.14"/>
    <n v="8105.12"/>
    <n v="817.77"/>
    <n v="1234.5899999999999"/>
    <n v="2643.11"/>
    <n v="29583.69"/>
    <n v="2993.04"/>
    <n v="4506.25"/>
    <n v="10.19"/>
    <n v="-0.9"/>
    <n v="0.51"/>
  </r>
  <r>
    <s v="WSTWDX"/>
    <x v="4"/>
    <n v="12.81"/>
    <n v="360.58"/>
    <n v="14.47"/>
    <n v="21.84"/>
    <n v="46.76"/>
    <n v="1316.12"/>
    <n v="52.96"/>
    <n v="79.72"/>
    <n v="27.15"/>
    <n v="-0.96"/>
    <n v="0.51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  <r>
    <s v=""/>
    <x v="4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9E72F-0F11-463E-A609-20A09B7DACBB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Band">
  <location ref="P52:T56" firstHeaderRow="0" firstDataRow="1" firstDataCol="1"/>
  <pivotFields count="13">
    <pivotField showAll="0"/>
    <pivotField axis="axisRow" showAll="0">
      <items count="6">
        <item h="1" x="4"/>
        <item x="2"/>
        <item x="0"/>
        <item x="1"/>
        <item x="3"/>
        <item t="default"/>
      </items>
    </pivotField>
    <pivotField numFmtId="43" showAll="0"/>
    <pivotField numFmtId="43"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21 Import_x000a_fixed charge (£) " fld="6" baseField="0" baseItem="0" numFmtId="164"/>
    <dataField name="2022 Import_x000a_fixed charge (£) " fld="7" baseField="0" baseItem="0" numFmtId="164"/>
    <dataField name="2023 Import_x000a_fixed charge  (£)" fld="8" baseField="0" baseItem="0" numFmtId="164"/>
    <dataField name="2024 Import_x000a_fixed charge  (£)" fld="9" baseField="0" baseItem="0" numFmtId="164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6A036-218C-45E4-81C6-FDDD80C200EC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Band">
  <location ref="P52:T56" firstHeaderRow="0" firstDataRow="1" firstDataCol="1"/>
  <pivotFields count="13">
    <pivotField showAll="0"/>
    <pivotField axis="axisRow" showAll="0">
      <items count="6">
        <item h="1" x="4"/>
        <item x="0"/>
        <item x="3"/>
        <item x="1"/>
        <item x="2"/>
        <item t="default"/>
      </items>
    </pivotField>
    <pivotField numFmtId="43" showAll="0"/>
    <pivotField numFmtId="43"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21 Import_x000a_fixed charge (£) " fld="6" baseField="0" baseItem="0" numFmtId="164"/>
    <dataField name="2022 Import_x000a_fixed charge (£) " fld="7" baseField="0" baseItem="0" numFmtId="164"/>
    <dataField name="2023 Import_x000a_fixed charge  (£)" fld="8" baseField="0" baseItem="0" numFmtId="164"/>
    <dataField name="2024 Import_x000a_fixed charge  (£)" fld="9" baseField="0" baseItem="0" numFmtId="164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66575-3369-4997-9756-9AFDC6D529EE}" name="PivotTable8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Band">
  <location ref="P52:T56" firstHeaderRow="0" firstDataRow="1" firstDataCol="1"/>
  <pivotFields count="13">
    <pivotField showAll="0"/>
    <pivotField axis="axisRow" showAll="0">
      <items count="6">
        <item h="1" x="4"/>
        <item x="0"/>
        <item x="1"/>
        <item x="2"/>
        <item x="3"/>
        <item t="default"/>
      </items>
    </pivotField>
    <pivotField numFmtId="43" showAll="0"/>
    <pivotField numFmtId="43"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21 Import_x000a_fixed charge (£) " fld="6" baseField="0" baseItem="0" numFmtId="164"/>
    <dataField name="2022 Import_x000a_fixed charge (£) " fld="7" baseField="0" baseItem="0" numFmtId="164"/>
    <dataField name="2023 Import_x000a_fixed charge  (£)" fld="8" baseField="0" baseItem="0" numFmtId="164"/>
    <dataField name="2024 Import_x000a_fixed charge  (£)" fld="9" baseField="0" baseItem="0" numFmtId="164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F0D-7535-465B-A28C-09AF48D7AA5B}">
  <dimension ref="A1:AE126"/>
  <sheetViews>
    <sheetView tabSelected="1" zoomScale="90" zoomScaleNormal="90" workbookViewId="0">
      <selection activeCell="C9" sqref="C9:G9"/>
    </sheetView>
  </sheetViews>
  <sheetFormatPr defaultRowHeight="14.4" x14ac:dyDescent="0.3"/>
  <cols>
    <col min="1" max="1" width="16.6640625" customWidth="1"/>
    <col min="2" max="3" width="16.21875" customWidth="1"/>
    <col min="4" max="4" width="19.109375" customWidth="1"/>
    <col min="5" max="5" width="20.33203125" customWidth="1"/>
    <col min="6" max="6" width="19.33203125" customWidth="1"/>
    <col min="7" max="7" width="21.33203125" bestFit="1" customWidth="1"/>
    <col min="8" max="8" width="21.33203125" customWidth="1"/>
    <col min="9" max="10" width="21.33203125" bestFit="1" customWidth="1"/>
    <col min="11" max="11" width="24.44140625" bestFit="1" customWidth="1"/>
    <col min="12" max="12" width="24.44140625" customWidth="1"/>
    <col min="13" max="13" width="24.44140625" bestFit="1" customWidth="1"/>
    <col min="15" max="15" width="10.44140625" customWidth="1"/>
    <col min="16" max="16" width="14.6640625" bestFit="1" customWidth="1"/>
    <col min="17" max="20" width="26.44140625" bestFit="1" customWidth="1"/>
    <col min="21" max="22" width="16.109375" customWidth="1"/>
    <col min="23" max="24" width="12.6640625" customWidth="1"/>
    <col min="25" max="25" width="11.33203125" customWidth="1"/>
    <col min="26" max="27" width="24.44140625" bestFit="1" customWidth="1"/>
    <col min="28" max="28" width="28.33203125" customWidth="1"/>
    <col min="29" max="29" width="7.109375" bestFit="1" customWidth="1"/>
    <col min="30" max="30" width="11.5546875" customWidth="1"/>
  </cols>
  <sheetData>
    <row r="1" spans="1:31" ht="21" x14ac:dyDescent="0.4">
      <c r="A1" s="1">
        <v>1</v>
      </c>
      <c r="B1" s="2" t="s">
        <v>468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1" ht="21" x14ac:dyDescent="0.4">
      <c r="A2" s="1">
        <v>2</v>
      </c>
      <c r="B2" s="2" t="s">
        <v>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1" ht="21" x14ac:dyDescent="0.4">
      <c r="A3" s="1">
        <v>3</v>
      </c>
      <c r="B3" s="2" t="s">
        <v>470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1" ht="21" x14ac:dyDescent="0.4">
      <c r="A4" s="1">
        <v>4</v>
      </c>
      <c r="B4" s="2" t="s">
        <v>471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31" ht="21" x14ac:dyDescent="0.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31" ht="21" x14ac:dyDescent="0.4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31" ht="21" x14ac:dyDescent="0.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31" ht="15" thickBot="1" x14ac:dyDescent="0.35"/>
    <row r="9" spans="1:31" ht="21" x14ac:dyDescent="0.4">
      <c r="B9" s="3" t="s">
        <v>7</v>
      </c>
      <c r="C9" s="4" t="s">
        <v>420</v>
      </c>
      <c r="D9" s="4"/>
      <c r="E9" s="4"/>
      <c r="F9" s="4"/>
      <c r="G9" s="4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</row>
    <row r="10" spans="1:31" ht="21" x14ac:dyDescent="0.4">
      <c r="O10" s="8" t="s">
        <v>8</v>
      </c>
      <c r="P10" s="9"/>
      <c r="R10" s="10" t="s">
        <v>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</row>
    <row r="11" spans="1:31" ht="39.6" x14ac:dyDescent="0.3">
      <c r="A11" s="12" t="s">
        <v>10</v>
      </c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4" t="s">
        <v>20</v>
      </c>
      <c r="L11" s="14" t="s">
        <v>21</v>
      </c>
      <c r="M11" s="15" t="s">
        <v>22</v>
      </c>
      <c r="O11" s="16"/>
      <c r="AC11" s="11"/>
    </row>
    <row r="12" spans="1:31" ht="15" customHeight="1" x14ac:dyDescent="0.3">
      <c r="B12" s="17">
        <v>44287</v>
      </c>
      <c r="C12" s="17">
        <v>44652</v>
      </c>
      <c r="D12" s="17">
        <v>45017</v>
      </c>
      <c r="E12" s="17">
        <v>45383</v>
      </c>
      <c r="F12" s="17">
        <v>45748</v>
      </c>
      <c r="G12">
        <f>DATEDIF(B$12,C$12,"D")</f>
        <v>365</v>
      </c>
      <c r="H12">
        <f t="shared" ref="H12:J12" si="0">DATEDIF(C$12,D$12,"D")</f>
        <v>365</v>
      </c>
      <c r="I12">
        <f t="shared" si="0"/>
        <v>366</v>
      </c>
      <c r="J12">
        <f t="shared" si="0"/>
        <v>365</v>
      </c>
      <c r="O12" s="18" t="s">
        <v>23</v>
      </c>
      <c r="P12" s="19"/>
      <c r="Q12" s="19"/>
      <c r="R12" s="19"/>
      <c r="S12" s="19"/>
      <c r="T12" s="19"/>
      <c r="U12" s="19"/>
      <c r="V12" s="19"/>
      <c r="W12" s="19"/>
      <c r="X12" s="20"/>
      <c r="Y12" s="19" t="s">
        <v>24</v>
      </c>
      <c r="Z12" s="19"/>
      <c r="AA12" s="19"/>
      <c r="AB12" s="19"/>
      <c r="AC12" s="21"/>
      <c r="AD12" s="22"/>
      <c r="AE12" s="22"/>
    </row>
    <row r="13" spans="1:31" ht="31.5" customHeight="1" x14ac:dyDescent="0.3">
      <c r="A13" s="12" t="s">
        <v>10</v>
      </c>
      <c r="B13" s="12" t="s">
        <v>25</v>
      </c>
      <c r="C13" s="12" t="s">
        <v>26</v>
      </c>
      <c r="D13" s="12" t="s">
        <v>27</v>
      </c>
      <c r="E13" s="12" t="s">
        <v>28</v>
      </c>
      <c r="F13" s="12" t="s">
        <v>29</v>
      </c>
      <c r="G13" s="13" t="s">
        <v>30</v>
      </c>
      <c r="H13" s="13" t="s">
        <v>31</v>
      </c>
      <c r="I13" s="13" t="s">
        <v>32</v>
      </c>
      <c r="J13" s="13" t="s">
        <v>33</v>
      </c>
      <c r="K13" s="14" t="s">
        <v>20</v>
      </c>
      <c r="L13" s="14" t="s">
        <v>21</v>
      </c>
      <c r="M13" s="15" t="s">
        <v>22</v>
      </c>
      <c r="O13" s="23" t="s">
        <v>34</v>
      </c>
      <c r="P13" s="24" t="s">
        <v>35</v>
      </c>
      <c r="Q13" s="24" t="s">
        <v>36</v>
      </c>
      <c r="R13" s="24" t="s">
        <v>37</v>
      </c>
      <c r="S13" s="24" t="s">
        <v>38</v>
      </c>
      <c r="Y13" s="25" t="s">
        <v>34</v>
      </c>
      <c r="Z13" s="24" t="s">
        <v>20</v>
      </c>
      <c r="AA13" s="24" t="s">
        <v>21</v>
      </c>
      <c r="AB13" s="26" t="s">
        <v>22</v>
      </c>
      <c r="AC13" s="11"/>
    </row>
    <row r="14" spans="1:31" x14ac:dyDescent="0.3">
      <c r="A14" s="27" t="s">
        <v>421</v>
      </c>
      <c r="B14" s="27">
        <v>2</v>
      </c>
      <c r="C14" s="28">
        <v>380.07</v>
      </c>
      <c r="D14" s="28">
        <v>6147.17</v>
      </c>
      <c r="E14" s="28">
        <v>4521.8100000000004</v>
      </c>
      <c r="F14" s="28">
        <v>11326.24</v>
      </c>
      <c r="G14" s="29">
        <f>IFERROR(ROUND($C14*G$12/100,2),0)</f>
        <v>1387.26</v>
      </c>
      <c r="H14" s="29">
        <f>IFERROR(ROUND($D14*H$12/100,2),0)</f>
        <v>22437.17</v>
      </c>
      <c r="I14" s="29">
        <f>IFERROR(ROUND($E14*I$12/100,2),0)</f>
        <v>16549.82</v>
      </c>
      <c r="J14" s="29">
        <f>IFERROR(ROUND($F14*J$12/100,2),0)</f>
        <v>41340.78</v>
      </c>
      <c r="K14" s="30">
        <f>IFERROR(ROUND($H14/$G14-1,2),0)</f>
        <v>15.17</v>
      </c>
      <c r="L14" s="30">
        <f>IFERROR(ROUND($I14/$H14-1,2),0)</f>
        <v>-0.26</v>
      </c>
      <c r="M14" s="30">
        <f>IFERROR(ROUND($J14/$I14-1,2),0)</f>
        <v>1.5</v>
      </c>
      <c r="O14" s="16">
        <v>1</v>
      </c>
      <c r="P14" s="29">
        <f>SUMIFS($G$13:$G$126,$B$13:$B$126,$O14)</f>
        <v>32711.13</v>
      </c>
      <c r="Q14" s="29">
        <f>SUMIFS($H$13:$H$126,$B$13:$B$126,$O14)</f>
        <v>67605.13</v>
      </c>
      <c r="R14" s="29">
        <f>SUMIFS($I$13:$I$126,$B$13:$B$126,$O14)</f>
        <v>64539.55</v>
      </c>
      <c r="S14" s="29">
        <f>SUMIFS($J$13:$J$126,$B$13:$B$126,$O14)</f>
        <v>133993.63</v>
      </c>
      <c r="Y14">
        <v>1</v>
      </c>
      <c r="Z14" s="31" t="s">
        <v>39</v>
      </c>
      <c r="AA14" s="31">
        <f>$R14/$Q14-1</f>
        <v>-4.5345375417516376E-2</v>
      </c>
      <c r="AB14" s="31">
        <f>$S14/$R14-1</f>
        <v>1.0761475715278461</v>
      </c>
      <c r="AC14" s="11"/>
    </row>
    <row r="15" spans="1:31" x14ac:dyDescent="0.3">
      <c r="A15" s="27" t="s">
        <v>422</v>
      </c>
      <c r="B15" s="27">
        <v>3</v>
      </c>
      <c r="C15" s="28">
        <v>380.07</v>
      </c>
      <c r="D15" s="28">
        <v>17915.96</v>
      </c>
      <c r="E15" s="28">
        <v>12601.27</v>
      </c>
      <c r="F15" s="28">
        <v>23723.85</v>
      </c>
      <c r="G15" s="29">
        <f t="shared" ref="G15:G78" si="1">IFERROR(ROUND($C15*G$12/100,2),0)</f>
        <v>1387.26</v>
      </c>
      <c r="H15" s="29">
        <f t="shared" ref="H15:H78" si="2">IFERROR(ROUND($D15*H$12/100,2),0)</f>
        <v>65393.25</v>
      </c>
      <c r="I15" s="29">
        <f t="shared" ref="I15:I78" si="3">IFERROR(ROUND($E15*I$12/100,2),0)</f>
        <v>46120.65</v>
      </c>
      <c r="J15" s="29">
        <f t="shared" ref="J15:J78" si="4">IFERROR(ROUND($F15*J$12/100,2),0)</f>
        <v>86592.05</v>
      </c>
      <c r="K15" s="30">
        <f t="shared" ref="K15:K78" si="5">IFERROR(ROUND($H15/$G15-1,2),0)</f>
        <v>46.14</v>
      </c>
      <c r="L15" s="30">
        <f t="shared" ref="L15:L78" si="6">IFERROR(ROUND($I15/$H15-1,2),0)</f>
        <v>-0.28999999999999998</v>
      </c>
      <c r="M15" s="30">
        <f t="shared" ref="M15:M78" si="7">IFERROR(ROUND($J15/$I15-1,2),0)</f>
        <v>0.88</v>
      </c>
      <c r="O15" s="16">
        <v>2</v>
      </c>
      <c r="P15" s="29">
        <f t="shared" ref="P15:P17" si="8">SUMIFS($G$13:$G$126,$B$13:$B$126,$O15)</f>
        <v>16980.7</v>
      </c>
      <c r="Q15" s="29">
        <f t="shared" ref="Q15:Q17" si="9">SUMIFS($H$13:$H$126,$B$13:$B$126,$O15)</f>
        <v>288527.29000000004</v>
      </c>
      <c r="R15" s="29">
        <f>SUMIFS($I$13:$I$126,$B$13:$B$126,$O15)</f>
        <v>211429.64</v>
      </c>
      <c r="S15" s="29">
        <f t="shared" ref="S15:S17" si="10">SUMIFS($J$13:$J$126,$B$13:$B$126,$O15)</f>
        <v>531531.69999999995</v>
      </c>
      <c r="Y15">
        <v>2</v>
      </c>
      <c r="Z15" s="31">
        <f t="shared" ref="Z15:Z17" si="11">$Q15/$P15-1</f>
        <v>15.991483861089357</v>
      </c>
      <c r="AA15" s="31">
        <f t="shared" ref="AA15:AA17" si="12">$R15/$Q15-1</f>
        <v>-0.26721094562666847</v>
      </c>
      <c r="AB15" s="31">
        <f t="shared" ref="AB15:AB17" si="13">$S15/$R15-1</f>
        <v>1.5139885779496192</v>
      </c>
      <c r="AC15" s="11"/>
    </row>
    <row r="16" spans="1:31" x14ac:dyDescent="0.3">
      <c r="A16" s="27" t="s">
        <v>423</v>
      </c>
      <c r="B16" s="27">
        <v>2</v>
      </c>
      <c r="C16" s="28">
        <v>190.04</v>
      </c>
      <c r="D16" s="28">
        <v>5951.01</v>
      </c>
      <c r="E16" s="28">
        <v>4291.34</v>
      </c>
      <c r="F16" s="28">
        <v>11018.84</v>
      </c>
      <c r="G16" s="29">
        <f t="shared" si="1"/>
        <v>693.65</v>
      </c>
      <c r="H16" s="29">
        <f t="shared" si="2"/>
        <v>21721.19</v>
      </c>
      <c r="I16" s="29">
        <f t="shared" si="3"/>
        <v>15706.3</v>
      </c>
      <c r="J16" s="29">
        <f t="shared" si="4"/>
        <v>40218.769999999997</v>
      </c>
      <c r="K16" s="30">
        <f t="shared" si="5"/>
        <v>30.31</v>
      </c>
      <c r="L16" s="30">
        <f t="shared" si="6"/>
        <v>-0.28000000000000003</v>
      </c>
      <c r="M16" s="30">
        <f t="shared" si="7"/>
        <v>1.56</v>
      </c>
      <c r="O16" s="16">
        <v>3</v>
      </c>
      <c r="P16" s="29">
        <f t="shared" si="8"/>
        <v>58043.41</v>
      </c>
      <c r="Q16" s="29">
        <f t="shared" si="9"/>
        <v>443681.37</v>
      </c>
      <c r="R16" s="29">
        <f>SUMIFS($I$13:$I$126,$B$13:$B$126,$O16)</f>
        <v>337188.07999999996</v>
      </c>
      <c r="S16" s="29">
        <f t="shared" si="10"/>
        <v>599977.64999999991</v>
      </c>
      <c r="Y16">
        <v>3</v>
      </c>
      <c r="Z16" s="31">
        <f t="shared" si="11"/>
        <v>6.6439576861524845</v>
      </c>
      <c r="AA16" s="31">
        <f t="shared" si="12"/>
        <v>-0.24002200047299715</v>
      </c>
      <c r="AB16" s="31">
        <f t="shared" si="13"/>
        <v>0.77935604959700822</v>
      </c>
      <c r="AC16" s="11"/>
    </row>
    <row r="17" spans="1:30" x14ac:dyDescent="0.3">
      <c r="A17" s="27" t="s">
        <v>424</v>
      </c>
      <c r="B17" s="27">
        <v>1</v>
      </c>
      <c r="C17" s="28">
        <v>190.04</v>
      </c>
      <c r="D17" s="28">
        <v>1066.6199999999999</v>
      </c>
      <c r="E17" s="28">
        <v>840.39</v>
      </c>
      <c r="F17" s="28">
        <v>2445.1</v>
      </c>
      <c r="G17" s="29">
        <f t="shared" si="1"/>
        <v>693.65</v>
      </c>
      <c r="H17" s="29">
        <f t="shared" si="2"/>
        <v>3893.16</v>
      </c>
      <c r="I17" s="29">
        <f t="shared" si="3"/>
        <v>3075.83</v>
      </c>
      <c r="J17" s="29">
        <f t="shared" si="4"/>
        <v>8924.6200000000008</v>
      </c>
      <c r="K17" s="30">
        <f t="shared" si="5"/>
        <v>4.6100000000000003</v>
      </c>
      <c r="L17" s="30">
        <f t="shared" si="6"/>
        <v>-0.21</v>
      </c>
      <c r="M17" s="30">
        <f t="shared" si="7"/>
        <v>1.9</v>
      </c>
      <c r="O17" s="16">
        <v>4</v>
      </c>
      <c r="P17" s="29">
        <f t="shared" si="8"/>
        <v>421624.80000000005</v>
      </c>
      <c r="Q17" s="29">
        <f t="shared" si="9"/>
        <v>2996732.4900000007</v>
      </c>
      <c r="R17" s="29">
        <f>SUMIFS($I$13:$I$126,$B$13:$B$126,$O17)</f>
        <v>2278327.7800000003</v>
      </c>
      <c r="S17" s="29">
        <f t="shared" si="10"/>
        <v>4321374.6999999993</v>
      </c>
      <c r="Y17">
        <v>4</v>
      </c>
      <c r="Z17" s="31">
        <f t="shared" si="11"/>
        <v>6.1075811716957835</v>
      </c>
      <c r="AA17" s="31">
        <f t="shared" si="12"/>
        <v>-0.23972934267482793</v>
      </c>
      <c r="AB17" s="31">
        <f t="shared" si="13"/>
        <v>0.89673089971277031</v>
      </c>
      <c r="AC17" s="11"/>
    </row>
    <row r="18" spans="1:30" x14ac:dyDescent="0.3">
      <c r="A18" s="27" t="s">
        <v>425</v>
      </c>
      <c r="B18" s="27">
        <v>2</v>
      </c>
      <c r="C18" s="28">
        <v>190.04</v>
      </c>
      <c r="D18" s="28">
        <v>5951.01</v>
      </c>
      <c r="E18" s="28">
        <v>4291.34</v>
      </c>
      <c r="F18" s="28">
        <v>11018.84</v>
      </c>
      <c r="G18" s="29">
        <f t="shared" si="1"/>
        <v>693.65</v>
      </c>
      <c r="H18" s="29">
        <f t="shared" si="2"/>
        <v>21721.19</v>
      </c>
      <c r="I18" s="29">
        <f t="shared" si="3"/>
        <v>15706.3</v>
      </c>
      <c r="J18" s="29">
        <f t="shared" si="4"/>
        <v>40218.769999999997</v>
      </c>
      <c r="K18" s="30">
        <f t="shared" si="5"/>
        <v>30.31</v>
      </c>
      <c r="L18" s="30">
        <f t="shared" si="6"/>
        <v>-0.28000000000000003</v>
      </c>
      <c r="M18" s="30">
        <f t="shared" si="7"/>
        <v>1.56</v>
      </c>
      <c r="O18" s="16"/>
      <c r="AC18" s="11"/>
    </row>
    <row r="19" spans="1:30" ht="15" thickBot="1" x14ac:dyDescent="0.35">
      <c r="A19" s="27" t="s">
        <v>426</v>
      </c>
      <c r="B19" s="27">
        <v>2</v>
      </c>
      <c r="C19" s="28">
        <v>380.07</v>
      </c>
      <c r="D19" s="28">
        <v>6147.17</v>
      </c>
      <c r="E19" s="28">
        <v>4521.8100000000004</v>
      </c>
      <c r="F19" s="28">
        <v>11326.24</v>
      </c>
      <c r="G19" s="29">
        <f t="shared" si="1"/>
        <v>1387.26</v>
      </c>
      <c r="H19" s="29">
        <f t="shared" si="2"/>
        <v>22437.17</v>
      </c>
      <c r="I19" s="29">
        <f t="shared" si="3"/>
        <v>16549.82</v>
      </c>
      <c r="J19" s="29">
        <f t="shared" si="4"/>
        <v>41340.78</v>
      </c>
      <c r="K19" s="30">
        <f t="shared" si="5"/>
        <v>15.17</v>
      </c>
      <c r="L19" s="30">
        <f t="shared" si="6"/>
        <v>-0.26</v>
      </c>
      <c r="M19" s="30">
        <f t="shared" si="7"/>
        <v>1.5</v>
      </c>
      <c r="O19" s="32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</row>
    <row r="20" spans="1:30" x14ac:dyDescent="0.3">
      <c r="A20" s="27" t="s">
        <v>427</v>
      </c>
      <c r="B20" s="27">
        <v>4</v>
      </c>
      <c r="C20" s="28">
        <v>0</v>
      </c>
      <c r="D20" s="28">
        <v>43861.69</v>
      </c>
      <c r="E20" s="28">
        <v>30150.11</v>
      </c>
      <c r="F20" s="28">
        <v>62395.63</v>
      </c>
      <c r="G20" s="29">
        <f t="shared" si="1"/>
        <v>0</v>
      </c>
      <c r="H20" s="29">
        <f t="shared" si="2"/>
        <v>160095.17000000001</v>
      </c>
      <c r="I20" s="29">
        <f t="shared" si="3"/>
        <v>110349.4</v>
      </c>
      <c r="J20" s="29">
        <f t="shared" si="4"/>
        <v>227744.05</v>
      </c>
      <c r="K20" s="30">
        <f t="shared" si="5"/>
        <v>0</v>
      </c>
      <c r="L20" s="30">
        <f t="shared" si="6"/>
        <v>-0.31</v>
      </c>
      <c r="M20" s="30">
        <f t="shared" si="7"/>
        <v>1.06</v>
      </c>
    </row>
    <row r="21" spans="1:30" ht="15" thickBot="1" x14ac:dyDescent="0.35">
      <c r="A21" s="27" t="s">
        <v>428</v>
      </c>
      <c r="B21" s="27">
        <v>4</v>
      </c>
      <c r="C21" s="28">
        <v>7207.67</v>
      </c>
      <c r="D21" s="28">
        <v>51301.59</v>
      </c>
      <c r="E21" s="28">
        <v>38891.4</v>
      </c>
      <c r="F21" s="28">
        <v>74054.539999999994</v>
      </c>
      <c r="G21" s="29">
        <f t="shared" si="1"/>
        <v>26308</v>
      </c>
      <c r="H21" s="29">
        <f t="shared" si="2"/>
        <v>187250.8</v>
      </c>
      <c r="I21" s="29">
        <f t="shared" si="3"/>
        <v>142342.51999999999</v>
      </c>
      <c r="J21" s="29">
        <f t="shared" si="4"/>
        <v>270299.07</v>
      </c>
      <c r="K21" s="30">
        <f t="shared" si="5"/>
        <v>6.12</v>
      </c>
      <c r="L21" s="30">
        <f t="shared" si="6"/>
        <v>-0.24</v>
      </c>
      <c r="M21" s="30">
        <f t="shared" si="7"/>
        <v>0.9</v>
      </c>
    </row>
    <row r="22" spans="1:30" ht="18" x14ac:dyDescent="0.35">
      <c r="A22" s="27" t="s">
        <v>429</v>
      </c>
      <c r="B22" s="27">
        <v>2</v>
      </c>
      <c r="C22" s="28">
        <v>0</v>
      </c>
      <c r="D22" s="28">
        <v>5754.85</v>
      </c>
      <c r="E22" s="28">
        <v>4060.87</v>
      </c>
      <c r="F22" s="28">
        <v>10711.44</v>
      </c>
      <c r="G22" s="29">
        <f t="shared" si="1"/>
        <v>0</v>
      </c>
      <c r="H22" s="29">
        <f t="shared" si="2"/>
        <v>21005.200000000001</v>
      </c>
      <c r="I22" s="29">
        <f t="shared" si="3"/>
        <v>14862.78</v>
      </c>
      <c r="J22" s="29">
        <f t="shared" si="4"/>
        <v>39096.76</v>
      </c>
      <c r="K22" s="30">
        <f t="shared" si="5"/>
        <v>0</v>
      </c>
      <c r="L22" s="30">
        <f t="shared" si="6"/>
        <v>-0.28999999999999998</v>
      </c>
      <c r="M22" s="30">
        <f t="shared" si="7"/>
        <v>1.63</v>
      </c>
      <c r="O22" s="35"/>
      <c r="P22" s="36"/>
      <c r="Q22" s="37" t="s">
        <v>40</v>
      </c>
      <c r="R22" s="37"/>
      <c r="S22" s="37"/>
      <c r="T22" s="36"/>
      <c r="U22" s="36"/>
      <c r="V22" s="36"/>
      <c r="W22" s="38"/>
      <c r="X22" s="36"/>
      <c r="Y22" s="37" t="s">
        <v>40</v>
      </c>
      <c r="Z22" s="37"/>
      <c r="AA22" s="37"/>
      <c r="AB22" s="37"/>
      <c r="AC22" s="37"/>
      <c r="AD22" s="7"/>
    </row>
    <row r="23" spans="1:30" x14ac:dyDescent="0.3">
      <c r="A23" s="27" t="s">
        <v>430</v>
      </c>
      <c r="B23" s="27">
        <v>3</v>
      </c>
      <c r="C23" s="28">
        <v>0</v>
      </c>
      <c r="D23" s="28">
        <v>17523.64</v>
      </c>
      <c r="E23" s="28">
        <v>12140.32</v>
      </c>
      <c r="F23" s="28">
        <v>23109.06</v>
      </c>
      <c r="G23" s="29">
        <f t="shared" si="1"/>
        <v>0</v>
      </c>
      <c r="H23" s="29">
        <f t="shared" si="2"/>
        <v>63961.29</v>
      </c>
      <c r="I23" s="29">
        <f t="shared" si="3"/>
        <v>44433.57</v>
      </c>
      <c r="J23" s="29">
        <f t="shared" si="4"/>
        <v>84348.07</v>
      </c>
      <c r="K23" s="30">
        <f t="shared" si="5"/>
        <v>0</v>
      </c>
      <c r="L23" s="30">
        <f t="shared" si="6"/>
        <v>-0.31</v>
      </c>
      <c r="M23" s="30">
        <f t="shared" si="7"/>
        <v>0.9</v>
      </c>
      <c r="O23" s="16"/>
      <c r="W23" s="39"/>
      <c r="AD23" s="11"/>
    </row>
    <row r="24" spans="1:30" x14ac:dyDescent="0.3">
      <c r="A24" s="27" t="s">
        <v>431</v>
      </c>
      <c r="B24" s="27">
        <v>4</v>
      </c>
      <c r="C24" s="28">
        <v>0</v>
      </c>
      <c r="D24" s="28">
        <v>43861.69</v>
      </c>
      <c r="E24" s="28">
        <v>30150.11</v>
      </c>
      <c r="F24" s="28">
        <v>62395.63</v>
      </c>
      <c r="G24" s="29">
        <f t="shared" si="1"/>
        <v>0</v>
      </c>
      <c r="H24" s="29">
        <f t="shared" si="2"/>
        <v>160095.17000000001</v>
      </c>
      <c r="I24" s="29">
        <f t="shared" si="3"/>
        <v>110349.4</v>
      </c>
      <c r="J24" s="29">
        <f t="shared" si="4"/>
        <v>227744.05</v>
      </c>
      <c r="K24" s="30">
        <f t="shared" si="5"/>
        <v>0</v>
      </c>
      <c r="L24" s="30">
        <f t="shared" si="6"/>
        <v>-0.31</v>
      </c>
      <c r="M24" s="30">
        <f t="shared" si="7"/>
        <v>1.06</v>
      </c>
      <c r="O24" s="16"/>
      <c r="W24" s="39"/>
      <c r="AD24" s="11"/>
    </row>
    <row r="25" spans="1:30" x14ac:dyDescent="0.3">
      <c r="A25" s="27" t="s">
        <v>432</v>
      </c>
      <c r="B25" s="27">
        <v>2</v>
      </c>
      <c r="C25" s="28">
        <v>380.07</v>
      </c>
      <c r="D25" s="28">
        <v>6147.17</v>
      </c>
      <c r="E25" s="28">
        <v>4521.8100000000004</v>
      </c>
      <c r="F25" s="28">
        <v>11326.24</v>
      </c>
      <c r="G25" s="29">
        <f t="shared" si="1"/>
        <v>1387.26</v>
      </c>
      <c r="H25" s="29">
        <f t="shared" si="2"/>
        <v>22437.17</v>
      </c>
      <c r="I25" s="29">
        <f t="shared" si="3"/>
        <v>16549.82</v>
      </c>
      <c r="J25" s="29">
        <f t="shared" si="4"/>
        <v>41340.78</v>
      </c>
      <c r="K25" s="30">
        <f t="shared" si="5"/>
        <v>15.17</v>
      </c>
      <c r="L25" s="30">
        <f t="shared" si="6"/>
        <v>-0.26</v>
      </c>
      <c r="M25" s="30">
        <f t="shared" si="7"/>
        <v>1.5</v>
      </c>
      <c r="O25" s="16"/>
      <c r="W25" s="39"/>
      <c r="AD25" s="11"/>
    </row>
    <row r="26" spans="1:30" x14ac:dyDescent="0.3">
      <c r="A26" s="27" t="s">
        <v>433</v>
      </c>
      <c r="B26" s="27">
        <v>2</v>
      </c>
      <c r="C26" s="28">
        <v>495.34</v>
      </c>
      <c r="D26" s="28">
        <v>6266.15</v>
      </c>
      <c r="E26" s="28">
        <v>4661.6000000000004</v>
      </c>
      <c r="F26" s="28">
        <v>11326.24</v>
      </c>
      <c r="G26" s="29">
        <f t="shared" si="1"/>
        <v>1807.99</v>
      </c>
      <c r="H26" s="29">
        <f t="shared" si="2"/>
        <v>22871.45</v>
      </c>
      <c r="I26" s="29">
        <f t="shared" si="3"/>
        <v>17061.46</v>
      </c>
      <c r="J26" s="29">
        <f t="shared" si="4"/>
        <v>41340.78</v>
      </c>
      <c r="K26" s="30">
        <f t="shared" si="5"/>
        <v>11.65</v>
      </c>
      <c r="L26" s="30">
        <f t="shared" si="6"/>
        <v>-0.25</v>
      </c>
      <c r="M26" s="30">
        <f t="shared" si="7"/>
        <v>1.42</v>
      </c>
      <c r="O26" s="16"/>
      <c r="W26" s="39"/>
      <c r="AD26" s="11"/>
    </row>
    <row r="27" spans="1:30" x14ac:dyDescent="0.3">
      <c r="A27" s="27" t="s">
        <v>434</v>
      </c>
      <c r="B27" s="27">
        <v>4</v>
      </c>
      <c r="C27" s="28">
        <v>7315.91</v>
      </c>
      <c r="D27" s="28">
        <v>51413.33</v>
      </c>
      <c r="E27" s="28">
        <v>39022.68</v>
      </c>
      <c r="F27" s="28">
        <v>74229.64</v>
      </c>
      <c r="G27" s="29">
        <f t="shared" si="1"/>
        <v>26703.07</v>
      </c>
      <c r="H27" s="29">
        <f t="shared" si="2"/>
        <v>187658.65</v>
      </c>
      <c r="I27" s="29">
        <f t="shared" si="3"/>
        <v>142823.01</v>
      </c>
      <c r="J27" s="29">
        <f t="shared" si="4"/>
        <v>270938.19</v>
      </c>
      <c r="K27" s="30">
        <f t="shared" si="5"/>
        <v>6.03</v>
      </c>
      <c r="L27" s="30">
        <f t="shared" si="6"/>
        <v>-0.24</v>
      </c>
      <c r="M27" s="30">
        <f t="shared" si="7"/>
        <v>0.9</v>
      </c>
      <c r="O27" s="16"/>
      <c r="W27" s="39"/>
      <c r="AD27" s="11"/>
    </row>
    <row r="28" spans="1:30" x14ac:dyDescent="0.3">
      <c r="A28" s="27" t="s">
        <v>435</v>
      </c>
      <c r="B28" s="27">
        <v>2</v>
      </c>
      <c r="C28" s="28">
        <v>0</v>
      </c>
      <c r="D28" s="28">
        <v>5754.85</v>
      </c>
      <c r="E28" s="28">
        <v>4060.87</v>
      </c>
      <c r="F28" s="28">
        <v>10711.44</v>
      </c>
      <c r="G28" s="29">
        <f t="shared" si="1"/>
        <v>0</v>
      </c>
      <c r="H28" s="29">
        <f t="shared" si="2"/>
        <v>21005.200000000001</v>
      </c>
      <c r="I28" s="29">
        <f t="shared" si="3"/>
        <v>14862.78</v>
      </c>
      <c r="J28" s="29">
        <f t="shared" si="4"/>
        <v>39096.76</v>
      </c>
      <c r="K28" s="30">
        <f t="shared" si="5"/>
        <v>0</v>
      </c>
      <c r="L28" s="30">
        <f t="shared" si="6"/>
        <v>-0.28999999999999998</v>
      </c>
      <c r="M28" s="30">
        <f t="shared" si="7"/>
        <v>1.63</v>
      </c>
      <c r="O28" s="16"/>
      <c r="W28" s="39"/>
      <c r="AD28" s="11"/>
    </row>
    <row r="29" spans="1:30" x14ac:dyDescent="0.3">
      <c r="A29" s="27" t="s">
        <v>436</v>
      </c>
      <c r="B29" s="27">
        <v>2</v>
      </c>
      <c r="C29" s="28">
        <v>426.18</v>
      </c>
      <c r="D29" s="28">
        <v>6194.76</v>
      </c>
      <c r="E29" s="28">
        <v>4577.7299999999996</v>
      </c>
      <c r="F29" s="28">
        <v>11326.24</v>
      </c>
      <c r="G29" s="29">
        <f t="shared" si="1"/>
        <v>1555.56</v>
      </c>
      <c r="H29" s="29">
        <f t="shared" si="2"/>
        <v>22610.87</v>
      </c>
      <c r="I29" s="29">
        <f t="shared" si="3"/>
        <v>16754.490000000002</v>
      </c>
      <c r="J29" s="29">
        <f t="shared" si="4"/>
        <v>41340.78</v>
      </c>
      <c r="K29" s="30">
        <f t="shared" si="5"/>
        <v>13.54</v>
      </c>
      <c r="L29" s="30">
        <f t="shared" si="6"/>
        <v>-0.26</v>
      </c>
      <c r="M29" s="30">
        <f t="shared" si="7"/>
        <v>1.47</v>
      </c>
      <c r="O29" s="16"/>
      <c r="W29" s="39"/>
      <c r="AD29" s="11"/>
    </row>
    <row r="30" spans="1:30" x14ac:dyDescent="0.3">
      <c r="A30" s="27" t="s">
        <v>437</v>
      </c>
      <c r="B30" s="27">
        <v>2</v>
      </c>
      <c r="C30" s="28">
        <v>380.07</v>
      </c>
      <c r="D30" s="28">
        <v>6147.17</v>
      </c>
      <c r="E30" s="28">
        <v>4521.8100000000004</v>
      </c>
      <c r="F30" s="28">
        <v>11326.24</v>
      </c>
      <c r="G30" s="29">
        <f t="shared" si="1"/>
        <v>1387.26</v>
      </c>
      <c r="H30" s="29">
        <f t="shared" si="2"/>
        <v>22437.17</v>
      </c>
      <c r="I30" s="29">
        <f t="shared" si="3"/>
        <v>16549.82</v>
      </c>
      <c r="J30" s="29">
        <f t="shared" si="4"/>
        <v>41340.78</v>
      </c>
      <c r="K30" s="30">
        <f t="shared" si="5"/>
        <v>15.17</v>
      </c>
      <c r="L30" s="30">
        <f t="shared" si="6"/>
        <v>-0.26</v>
      </c>
      <c r="M30" s="30">
        <f t="shared" si="7"/>
        <v>1.5</v>
      </c>
      <c r="O30" s="16"/>
      <c r="W30" s="39"/>
      <c r="AD30" s="11"/>
    </row>
    <row r="31" spans="1:30" x14ac:dyDescent="0.3">
      <c r="A31" s="27" t="s">
        <v>438</v>
      </c>
      <c r="B31" s="27">
        <v>1</v>
      </c>
      <c r="C31" s="28">
        <v>0</v>
      </c>
      <c r="D31" s="28">
        <v>1437.08</v>
      </c>
      <c r="E31" s="28">
        <v>1275.6500000000001</v>
      </c>
      <c r="F31" s="28">
        <v>3025.65</v>
      </c>
      <c r="G31" s="29">
        <f t="shared" si="1"/>
        <v>0</v>
      </c>
      <c r="H31" s="29">
        <f t="shared" si="2"/>
        <v>5245.34</v>
      </c>
      <c r="I31" s="29">
        <f t="shared" si="3"/>
        <v>4668.88</v>
      </c>
      <c r="J31" s="29">
        <f t="shared" si="4"/>
        <v>11043.62</v>
      </c>
      <c r="K31" s="30">
        <f t="shared" si="5"/>
        <v>0</v>
      </c>
      <c r="L31" s="30">
        <f t="shared" si="6"/>
        <v>-0.11</v>
      </c>
      <c r="M31" s="30">
        <f t="shared" si="7"/>
        <v>1.37</v>
      </c>
      <c r="O31" s="16"/>
      <c r="W31" s="39"/>
      <c r="AD31" s="11"/>
    </row>
    <row r="32" spans="1:30" x14ac:dyDescent="0.3">
      <c r="A32" s="27" t="s">
        <v>439</v>
      </c>
      <c r="B32" s="27">
        <v>2</v>
      </c>
      <c r="C32" s="28">
        <v>1097.8699999999999</v>
      </c>
      <c r="D32" s="28">
        <v>6321.47</v>
      </c>
      <c r="E32" s="28">
        <v>4726.6000000000004</v>
      </c>
      <c r="F32" s="28">
        <v>11599.38</v>
      </c>
      <c r="G32" s="29">
        <f t="shared" si="1"/>
        <v>4007.23</v>
      </c>
      <c r="H32" s="29">
        <f t="shared" si="2"/>
        <v>23073.37</v>
      </c>
      <c r="I32" s="29">
        <f t="shared" si="3"/>
        <v>17299.36</v>
      </c>
      <c r="J32" s="29">
        <f t="shared" si="4"/>
        <v>42337.74</v>
      </c>
      <c r="K32" s="30">
        <f t="shared" si="5"/>
        <v>4.76</v>
      </c>
      <c r="L32" s="30">
        <f t="shared" si="6"/>
        <v>-0.25</v>
      </c>
      <c r="M32" s="30">
        <f t="shared" si="7"/>
        <v>1.45</v>
      </c>
      <c r="O32" s="16"/>
      <c r="W32" s="39"/>
      <c r="AD32" s="11"/>
    </row>
    <row r="33" spans="1:30" x14ac:dyDescent="0.3">
      <c r="A33" s="27" t="s">
        <v>440</v>
      </c>
      <c r="B33" s="27">
        <v>2</v>
      </c>
      <c r="C33" s="28">
        <v>198.73</v>
      </c>
      <c r="D33" s="28">
        <v>5959.98</v>
      </c>
      <c r="E33" s="28">
        <v>4301.88</v>
      </c>
      <c r="F33" s="28">
        <v>11032.9</v>
      </c>
      <c r="G33" s="29">
        <f t="shared" si="1"/>
        <v>725.36</v>
      </c>
      <c r="H33" s="29">
        <f t="shared" si="2"/>
        <v>21753.93</v>
      </c>
      <c r="I33" s="29">
        <f t="shared" si="3"/>
        <v>15744.88</v>
      </c>
      <c r="J33" s="29">
        <f t="shared" si="4"/>
        <v>40270.089999999997</v>
      </c>
      <c r="K33" s="30">
        <f t="shared" si="5"/>
        <v>28.99</v>
      </c>
      <c r="L33" s="30">
        <f t="shared" si="6"/>
        <v>-0.28000000000000003</v>
      </c>
      <c r="M33" s="30">
        <f t="shared" si="7"/>
        <v>1.56</v>
      </c>
      <c r="O33" s="16"/>
      <c r="W33" s="39"/>
      <c r="AD33" s="11"/>
    </row>
    <row r="34" spans="1:30" x14ac:dyDescent="0.3">
      <c r="A34" s="27" t="s">
        <v>441</v>
      </c>
      <c r="B34" s="27">
        <v>4</v>
      </c>
      <c r="C34" s="28">
        <v>6413.3</v>
      </c>
      <c r="D34" s="28">
        <v>50481.63</v>
      </c>
      <c r="E34" s="28">
        <v>37928.01</v>
      </c>
      <c r="F34" s="28">
        <v>72769.600000000006</v>
      </c>
      <c r="G34" s="29">
        <f t="shared" si="1"/>
        <v>23408.55</v>
      </c>
      <c r="H34" s="29">
        <f t="shared" si="2"/>
        <v>184257.95</v>
      </c>
      <c r="I34" s="29">
        <f t="shared" si="3"/>
        <v>138816.51999999999</v>
      </c>
      <c r="J34" s="29">
        <f t="shared" si="4"/>
        <v>265609.03999999998</v>
      </c>
      <c r="K34" s="30">
        <f t="shared" si="5"/>
        <v>6.87</v>
      </c>
      <c r="L34" s="30">
        <f t="shared" si="6"/>
        <v>-0.25</v>
      </c>
      <c r="M34" s="30">
        <f t="shared" si="7"/>
        <v>0.91</v>
      </c>
      <c r="O34" s="16"/>
      <c r="W34" s="39"/>
      <c r="AD34" s="11"/>
    </row>
    <row r="35" spans="1:30" x14ac:dyDescent="0.3">
      <c r="A35" s="27" t="s">
        <v>442</v>
      </c>
      <c r="B35" s="27">
        <v>4</v>
      </c>
      <c r="C35" s="28">
        <v>7011.55</v>
      </c>
      <c r="D35" s="28">
        <v>51099.15</v>
      </c>
      <c r="E35" s="28">
        <v>38653.54</v>
      </c>
      <c r="F35" s="28">
        <v>73737.3</v>
      </c>
      <c r="G35" s="29">
        <f t="shared" si="1"/>
        <v>25592.16</v>
      </c>
      <c r="H35" s="29">
        <f t="shared" si="2"/>
        <v>186511.9</v>
      </c>
      <c r="I35" s="29">
        <f t="shared" si="3"/>
        <v>141471.96</v>
      </c>
      <c r="J35" s="29">
        <f t="shared" si="4"/>
        <v>269141.15000000002</v>
      </c>
      <c r="K35" s="30">
        <f t="shared" si="5"/>
        <v>6.29</v>
      </c>
      <c r="L35" s="30">
        <f t="shared" si="6"/>
        <v>-0.24</v>
      </c>
      <c r="M35" s="30">
        <f t="shared" si="7"/>
        <v>0.9</v>
      </c>
      <c r="O35" s="16"/>
      <c r="W35" s="39"/>
      <c r="AD35" s="11"/>
    </row>
    <row r="36" spans="1:30" x14ac:dyDescent="0.3">
      <c r="A36" s="27" t="s">
        <v>443</v>
      </c>
      <c r="B36" s="27">
        <v>4</v>
      </c>
      <c r="C36" s="28">
        <v>6322.23</v>
      </c>
      <c r="D36" s="28">
        <v>50387.62</v>
      </c>
      <c r="E36" s="28">
        <v>37817.550000000003</v>
      </c>
      <c r="F36" s="28">
        <v>72622.27</v>
      </c>
      <c r="G36" s="29">
        <f t="shared" si="1"/>
        <v>23076.14</v>
      </c>
      <c r="H36" s="29">
        <f t="shared" si="2"/>
        <v>183914.81</v>
      </c>
      <c r="I36" s="29">
        <f t="shared" si="3"/>
        <v>138412.23000000001</v>
      </c>
      <c r="J36" s="29">
        <f t="shared" si="4"/>
        <v>265071.28999999998</v>
      </c>
      <c r="K36" s="30">
        <f t="shared" si="5"/>
        <v>6.97</v>
      </c>
      <c r="L36" s="30">
        <f t="shared" si="6"/>
        <v>-0.25</v>
      </c>
      <c r="M36" s="30">
        <f t="shared" si="7"/>
        <v>0.92</v>
      </c>
      <c r="O36" s="16"/>
      <c r="W36" s="39"/>
      <c r="AD36" s="11"/>
    </row>
    <row r="37" spans="1:30" x14ac:dyDescent="0.3">
      <c r="A37" s="27" t="s">
        <v>444</v>
      </c>
      <c r="B37" s="27">
        <v>4</v>
      </c>
      <c r="C37" s="28">
        <v>31434.21</v>
      </c>
      <c r="D37" s="28">
        <v>76308.740000000005</v>
      </c>
      <c r="E37" s="28">
        <v>68272.77</v>
      </c>
      <c r="F37" s="28">
        <v>113242.67</v>
      </c>
      <c r="G37" s="29">
        <f t="shared" si="1"/>
        <v>114734.87</v>
      </c>
      <c r="H37" s="29">
        <f t="shared" si="2"/>
        <v>278526.90000000002</v>
      </c>
      <c r="I37" s="29">
        <f t="shared" si="3"/>
        <v>249878.34</v>
      </c>
      <c r="J37" s="29">
        <f t="shared" si="4"/>
        <v>413335.75</v>
      </c>
      <c r="K37" s="30">
        <f t="shared" si="5"/>
        <v>1.43</v>
      </c>
      <c r="L37" s="30">
        <f t="shared" si="6"/>
        <v>-0.1</v>
      </c>
      <c r="M37" s="30">
        <f t="shared" si="7"/>
        <v>0.65</v>
      </c>
      <c r="O37" s="16"/>
      <c r="W37" s="39"/>
      <c r="AD37" s="11"/>
    </row>
    <row r="38" spans="1:30" x14ac:dyDescent="0.3">
      <c r="A38" s="27" t="s">
        <v>445</v>
      </c>
      <c r="B38" s="27">
        <v>4</v>
      </c>
      <c r="C38" s="28">
        <v>22098.51</v>
      </c>
      <c r="D38" s="28">
        <v>66672.240000000005</v>
      </c>
      <c r="E38" s="28">
        <v>56950.66</v>
      </c>
      <c r="F38" s="28">
        <v>98141.52</v>
      </c>
      <c r="G38" s="29">
        <f t="shared" si="1"/>
        <v>80659.56</v>
      </c>
      <c r="H38" s="29">
        <f t="shared" si="2"/>
        <v>243353.68</v>
      </c>
      <c r="I38" s="29">
        <f t="shared" si="3"/>
        <v>208439.42</v>
      </c>
      <c r="J38" s="29">
        <f t="shared" si="4"/>
        <v>358216.55</v>
      </c>
      <c r="K38" s="30">
        <f t="shared" si="5"/>
        <v>2.02</v>
      </c>
      <c r="L38" s="30">
        <f t="shared" si="6"/>
        <v>-0.14000000000000001</v>
      </c>
      <c r="M38" s="30">
        <f t="shared" si="7"/>
        <v>0.72</v>
      </c>
      <c r="O38" s="16"/>
      <c r="W38" s="39"/>
      <c r="AD38" s="11"/>
    </row>
    <row r="39" spans="1:30" x14ac:dyDescent="0.3">
      <c r="A39" s="27" t="s">
        <v>446</v>
      </c>
      <c r="B39" s="27">
        <v>4</v>
      </c>
      <c r="C39" s="28">
        <v>5950.57</v>
      </c>
      <c r="D39" s="28">
        <v>50003.99</v>
      </c>
      <c r="E39" s="28">
        <v>37366.82</v>
      </c>
      <c r="F39" s="28">
        <v>72021.100000000006</v>
      </c>
      <c r="G39" s="29">
        <f t="shared" si="1"/>
        <v>21719.58</v>
      </c>
      <c r="H39" s="29">
        <f t="shared" si="2"/>
        <v>182514.56</v>
      </c>
      <c r="I39" s="29">
        <f t="shared" si="3"/>
        <v>136762.56</v>
      </c>
      <c r="J39" s="29">
        <f t="shared" si="4"/>
        <v>262877.02</v>
      </c>
      <c r="K39" s="30">
        <f t="shared" si="5"/>
        <v>7.4</v>
      </c>
      <c r="L39" s="30">
        <f t="shared" si="6"/>
        <v>-0.25</v>
      </c>
      <c r="M39" s="30">
        <f t="shared" si="7"/>
        <v>0.92</v>
      </c>
      <c r="O39" s="16"/>
      <c r="W39" s="39"/>
      <c r="AD39" s="11"/>
    </row>
    <row r="40" spans="1:30" x14ac:dyDescent="0.3">
      <c r="A40" s="27" t="s">
        <v>447</v>
      </c>
      <c r="B40" s="27">
        <v>1</v>
      </c>
      <c r="C40" s="28">
        <v>380.07</v>
      </c>
      <c r="D40" s="28">
        <v>1262.78</v>
      </c>
      <c r="E40" s="28">
        <v>1070.8599999999999</v>
      </c>
      <c r="F40" s="28">
        <v>2752.5</v>
      </c>
      <c r="G40" s="29">
        <f t="shared" si="1"/>
        <v>1387.26</v>
      </c>
      <c r="H40" s="29">
        <f t="shared" si="2"/>
        <v>4609.1499999999996</v>
      </c>
      <c r="I40" s="29">
        <f t="shared" si="3"/>
        <v>3919.35</v>
      </c>
      <c r="J40" s="29">
        <f t="shared" si="4"/>
        <v>10046.629999999999</v>
      </c>
      <c r="K40" s="30">
        <f t="shared" si="5"/>
        <v>2.3199999999999998</v>
      </c>
      <c r="L40" s="30">
        <f t="shared" si="6"/>
        <v>-0.15</v>
      </c>
      <c r="M40" s="30">
        <f t="shared" si="7"/>
        <v>1.56</v>
      </c>
      <c r="O40" s="16"/>
      <c r="W40" s="39"/>
      <c r="AD40" s="11"/>
    </row>
    <row r="41" spans="1:30" x14ac:dyDescent="0.3">
      <c r="A41" s="27" t="s">
        <v>448</v>
      </c>
      <c r="B41" s="27">
        <v>1</v>
      </c>
      <c r="C41" s="28">
        <v>0</v>
      </c>
      <c r="D41" s="28">
        <v>870.46</v>
      </c>
      <c r="E41" s="28">
        <v>609.91999999999996</v>
      </c>
      <c r="F41" s="28">
        <v>2137.71</v>
      </c>
      <c r="G41" s="29">
        <f t="shared" si="1"/>
        <v>0</v>
      </c>
      <c r="H41" s="29">
        <f t="shared" si="2"/>
        <v>3177.18</v>
      </c>
      <c r="I41" s="29">
        <f t="shared" si="3"/>
        <v>2232.31</v>
      </c>
      <c r="J41" s="29">
        <f t="shared" si="4"/>
        <v>7802.64</v>
      </c>
      <c r="K41" s="30">
        <f t="shared" si="5"/>
        <v>0</v>
      </c>
      <c r="L41" s="30">
        <f t="shared" si="6"/>
        <v>-0.3</v>
      </c>
      <c r="M41" s="30">
        <f t="shared" si="7"/>
        <v>2.5</v>
      </c>
      <c r="O41" s="16"/>
      <c r="W41" s="39"/>
      <c r="AD41" s="11"/>
    </row>
    <row r="42" spans="1:30" x14ac:dyDescent="0.3">
      <c r="A42" s="27" t="s">
        <v>449</v>
      </c>
      <c r="B42" s="27">
        <v>3</v>
      </c>
      <c r="C42" s="28">
        <v>5143.8999999999996</v>
      </c>
      <c r="D42" s="28">
        <v>22833.279999999999</v>
      </c>
      <c r="E42" s="28">
        <v>18378.72</v>
      </c>
      <c r="F42" s="28">
        <v>31429.67</v>
      </c>
      <c r="G42" s="29">
        <f t="shared" si="1"/>
        <v>18775.240000000002</v>
      </c>
      <c r="H42" s="29">
        <f t="shared" si="2"/>
        <v>83341.47</v>
      </c>
      <c r="I42" s="29">
        <f t="shared" si="3"/>
        <v>67266.12</v>
      </c>
      <c r="J42" s="29">
        <f t="shared" si="4"/>
        <v>114718.3</v>
      </c>
      <c r="K42" s="30">
        <f t="shared" si="5"/>
        <v>3.44</v>
      </c>
      <c r="L42" s="30">
        <f t="shared" si="6"/>
        <v>-0.19</v>
      </c>
      <c r="M42" s="30">
        <f t="shared" si="7"/>
        <v>0.71</v>
      </c>
      <c r="O42" s="16"/>
      <c r="W42" s="39"/>
      <c r="AD42" s="11"/>
    </row>
    <row r="43" spans="1:30" x14ac:dyDescent="0.3">
      <c r="A43" s="27" t="s">
        <v>450</v>
      </c>
      <c r="B43" s="27">
        <v>4</v>
      </c>
      <c r="C43" s="28">
        <v>2109.04</v>
      </c>
      <c r="D43" s="28">
        <v>46038.69</v>
      </c>
      <c r="E43" s="28">
        <v>32707.91</v>
      </c>
      <c r="F43" s="28">
        <v>65807.16</v>
      </c>
      <c r="G43" s="29">
        <f t="shared" si="1"/>
        <v>7698</v>
      </c>
      <c r="H43" s="29">
        <f t="shared" si="2"/>
        <v>168041.22</v>
      </c>
      <c r="I43" s="29">
        <f t="shared" si="3"/>
        <v>119710.95</v>
      </c>
      <c r="J43" s="29">
        <f t="shared" si="4"/>
        <v>240196.13</v>
      </c>
      <c r="K43" s="30">
        <f t="shared" si="5"/>
        <v>20.83</v>
      </c>
      <c r="L43" s="30">
        <f t="shared" si="6"/>
        <v>-0.28999999999999998</v>
      </c>
      <c r="M43" s="30">
        <f t="shared" si="7"/>
        <v>1.01</v>
      </c>
      <c r="O43" s="16"/>
      <c r="W43" s="39"/>
      <c r="AD43" s="11"/>
    </row>
    <row r="44" spans="1:30" x14ac:dyDescent="0.3">
      <c r="A44" s="27" t="s">
        <v>451</v>
      </c>
      <c r="B44" s="27">
        <v>1</v>
      </c>
      <c r="C44" s="28">
        <v>66.239999999999995</v>
      </c>
      <c r="D44" s="28">
        <v>938.84</v>
      </c>
      <c r="E44" s="28">
        <v>690.25</v>
      </c>
      <c r="F44" s="28">
        <v>2244.86</v>
      </c>
      <c r="G44" s="29">
        <f t="shared" si="1"/>
        <v>241.78</v>
      </c>
      <c r="H44" s="29">
        <f t="shared" si="2"/>
        <v>3426.77</v>
      </c>
      <c r="I44" s="29">
        <f t="shared" si="3"/>
        <v>2526.3200000000002</v>
      </c>
      <c r="J44" s="29">
        <f t="shared" si="4"/>
        <v>8193.74</v>
      </c>
      <c r="K44" s="30">
        <f t="shared" si="5"/>
        <v>13.17</v>
      </c>
      <c r="L44" s="30">
        <f t="shared" si="6"/>
        <v>-0.26</v>
      </c>
      <c r="M44" s="30">
        <f t="shared" si="7"/>
        <v>2.2400000000000002</v>
      </c>
      <c r="O44" s="16"/>
      <c r="W44" s="39"/>
      <c r="AD44" s="11"/>
    </row>
    <row r="45" spans="1:30" x14ac:dyDescent="0.3">
      <c r="A45" s="27" t="s">
        <v>452</v>
      </c>
      <c r="B45" s="27">
        <v>1</v>
      </c>
      <c r="C45" s="28">
        <v>132.47999999999999</v>
      </c>
      <c r="D45" s="28">
        <v>1007.21</v>
      </c>
      <c r="E45" s="28">
        <v>770.59</v>
      </c>
      <c r="F45" s="28">
        <v>2352.0100000000002</v>
      </c>
      <c r="G45" s="29">
        <f t="shared" si="1"/>
        <v>483.55</v>
      </c>
      <c r="H45" s="29">
        <f t="shared" si="2"/>
        <v>3676.32</v>
      </c>
      <c r="I45" s="29">
        <f t="shared" si="3"/>
        <v>2820.36</v>
      </c>
      <c r="J45" s="29">
        <f t="shared" si="4"/>
        <v>8584.84</v>
      </c>
      <c r="K45" s="30">
        <f t="shared" si="5"/>
        <v>6.6</v>
      </c>
      <c r="L45" s="30">
        <f t="shared" si="6"/>
        <v>-0.23</v>
      </c>
      <c r="M45" s="30">
        <f t="shared" si="7"/>
        <v>2.04</v>
      </c>
      <c r="O45" s="16"/>
      <c r="W45" s="39"/>
      <c r="AD45" s="11"/>
    </row>
    <row r="46" spans="1:30" x14ac:dyDescent="0.3">
      <c r="A46" s="27" t="s">
        <v>453</v>
      </c>
      <c r="B46" s="27">
        <v>3</v>
      </c>
      <c r="C46" s="28">
        <v>5522.95</v>
      </c>
      <c r="D46" s="28">
        <v>23224.55</v>
      </c>
      <c r="E46" s="28">
        <v>18838.43</v>
      </c>
      <c r="F46" s="28">
        <v>32042.82</v>
      </c>
      <c r="G46" s="29">
        <f t="shared" si="1"/>
        <v>20158.77</v>
      </c>
      <c r="H46" s="29">
        <f t="shared" si="2"/>
        <v>84769.61</v>
      </c>
      <c r="I46" s="29">
        <f t="shared" si="3"/>
        <v>68948.649999999994</v>
      </c>
      <c r="J46" s="29">
        <f t="shared" si="4"/>
        <v>116956.29</v>
      </c>
      <c r="K46" s="30">
        <f t="shared" si="5"/>
        <v>3.21</v>
      </c>
      <c r="L46" s="30">
        <f t="shared" si="6"/>
        <v>-0.19</v>
      </c>
      <c r="M46" s="30">
        <f t="shared" si="7"/>
        <v>0.7</v>
      </c>
      <c r="O46" s="16"/>
      <c r="W46" s="39"/>
      <c r="AD46" s="11"/>
    </row>
    <row r="47" spans="1:30" ht="15" thickBot="1" x14ac:dyDescent="0.35">
      <c r="A47" s="27" t="s">
        <v>454</v>
      </c>
      <c r="B47" s="27">
        <v>3</v>
      </c>
      <c r="C47" s="28">
        <v>4722.8999999999996</v>
      </c>
      <c r="D47" s="28">
        <v>22398.720000000001</v>
      </c>
      <c r="E47" s="28">
        <v>17868.150000000001</v>
      </c>
      <c r="F47" s="28">
        <v>30748.68</v>
      </c>
      <c r="G47" s="29">
        <f t="shared" si="1"/>
        <v>17238.59</v>
      </c>
      <c r="H47" s="29">
        <f t="shared" si="2"/>
        <v>81755.33</v>
      </c>
      <c r="I47" s="29">
        <f t="shared" si="3"/>
        <v>65397.43</v>
      </c>
      <c r="J47" s="29">
        <f t="shared" si="4"/>
        <v>112232.68</v>
      </c>
      <c r="K47" s="30">
        <f t="shared" si="5"/>
        <v>3.74</v>
      </c>
      <c r="L47" s="30">
        <f t="shared" si="6"/>
        <v>-0.2</v>
      </c>
      <c r="M47" s="30">
        <f t="shared" si="7"/>
        <v>0.72</v>
      </c>
      <c r="O47" s="32"/>
      <c r="P47" s="33"/>
      <c r="Q47" s="33"/>
      <c r="R47" s="33"/>
      <c r="S47" s="33"/>
      <c r="T47" s="33"/>
      <c r="U47" s="33"/>
      <c r="V47" s="33"/>
      <c r="W47" s="40"/>
      <c r="X47" s="33"/>
      <c r="Y47" s="33"/>
      <c r="Z47" s="33"/>
      <c r="AA47" s="33"/>
      <c r="AB47" s="33"/>
      <c r="AC47" s="33"/>
      <c r="AD47" s="34"/>
    </row>
    <row r="48" spans="1:30" x14ac:dyDescent="0.3">
      <c r="A48" s="27" t="s">
        <v>455</v>
      </c>
      <c r="B48" s="27">
        <v>4</v>
      </c>
      <c r="C48" s="28">
        <v>4727.76</v>
      </c>
      <c r="D48" s="28">
        <v>48741.78</v>
      </c>
      <c r="E48" s="28">
        <v>35883.82</v>
      </c>
      <c r="F48" s="28">
        <v>70043.11</v>
      </c>
      <c r="G48" s="29">
        <f t="shared" si="1"/>
        <v>17256.32</v>
      </c>
      <c r="H48" s="29">
        <f t="shared" si="2"/>
        <v>177907.5</v>
      </c>
      <c r="I48" s="29">
        <f t="shared" si="3"/>
        <v>131334.78</v>
      </c>
      <c r="J48" s="29">
        <f t="shared" si="4"/>
        <v>255657.35</v>
      </c>
      <c r="K48" s="30">
        <f t="shared" si="5"/>
        <v>9.31</v>
      </c>
      <c r="L48" s="30">
        <f t="shared" si="6"/>
        <v>-0.26</v>
      </c>
      <c r="M48" s="30">
        <f t="shared" si="7"/>
        <v>0.95</v>
      </c>
    </row>
    <row r="49" spans="1:30" ht="26.25" customHeight="1" thickBot="1" x14ac:dyDescent="0.35">
      <c r="A49" s="27" t="s">
        <v>456</v>
      </c>
      <c r="B49" s="27">
        <v>1</v>
      </c>
      <c r="C49" s="28">
        <v>66.239999999999995</v>
      </c>
      <c r="D49" s="28">
        <v>938.84</v>
      </c>
      <c r="E49" s="28">
        <v>690.25</v>
      </c>
      <c r="F49" s="28">
        <v>2244.86</v>
      </c>
      <c r="G49" s="29">
        <f t="shared" si="1"/>
        <v>241.78</v>
      </c>
      <c r="H49" s="29">
        <f t="shared" si="2"/>
        <v>3426.77</v>
      </c>
      <c r="I49" s="29">
        <f t="shared" si="3"/>
        <v>2526.3200000000002</v>
      </c>
      <c r="J49" s="29">
        <f t="shared" si="4"/>
        <v>8193.74</v>
      </c>
      <c r="K49" s="30">
        <f t="shared" si="5"/>
        <v>13.17</v>
      </c>
      <c r="L49" s="30">
        <f t="shared" si="6"/>
        <v>-0.26</v>
      </c>
      <c r="M49" s="30">
        <f t="shared" si="7"/>
        <v>2.2400000000000002</v>
      </c>
    </row>
    <row r="50" spans="1:30" ht="21.6" thickBot="1" x14ac:dyDescent="0.45">
      <c r="A50" s="27" t="s">
        <v>457</v>
      </c>
      <c r="B50" s="27">
        <v>4</v>
      </c>
      <c r="C50" s="28">
        <v>8002.01</v>
      </c>
      <c r="D50" s="28">
        <v>52121.53</v>
      </c>
      <c r="E50" s="28">
        <v>39854.76</v>
      </c>
      <c r="F50" s="28">
        <v>75339.45</v>
      </c>
      <c r="G50" s="29">
        <f t="shared" si="1"/>
        <v>29207.34</v>
      </c>
      <c r="H50" s="29">
        <f t="shared" si="2"/>
        <v>190243.58</v>
      </c>
      <c r="I50" s="29">
        <f t="shared" si="3"/>
        <v>145868.42000000001</v>
      </c>
      <c r="J50" s="29">
        <f t="shared" si="4"/>
        <v>274988.99</v>
      </c>
      <c r="K50" s="30">
        <f t="shared" si="5"/>
        <v>5.51</v>
      </c>
      <c r="L50" s="30">
        <f t="shared" si="6"/>
        <v>-0.23</v>
      </c>
      <c r="M50" s="30">
        <f t="shared" si="7"/>
        <v>0.89</v>
      </c>
      <c r="O50" s="41" t="s">
        <v>41</v>
      </c>
      <c r="R50" s="42"/>
      <c r="S50" s="43"/>
      <c r="T50" s="43" t="s">
        <v>42</v>
      </c>
      <c r="U50" s="43"/>
      <c r="V50" s="43"/>
      <c r="W50" s="43"/>
      <c r="X50" s="43"/>
      <c r="Y50" s="43"/>
      <c r="Z50" s="43"/>
      <c r="AA50" s="43"/>
      <c r="AB50" s="44"/>
      <c r="AC50" s="6"/>
      <c r="AD50" s="7"/>
    </row>
    <row r="51" spans="1:30" ht="26.4" x14ac:dyDescent="0.3">
      <c r="A51" s="27" t="s">
        <v>458</v>
      </c>
      <c r="B51" s="27">
        <v>4</v>
      </c>
      <c r="C51" s="28">
        <v>930.26</v>
      </c>
      <c r="D51" s="28">
        <v>44821.919999999998</v>
      </c>
      <c r="E51" s="28">
        <v>31278.3</v>
      </c>
      <c r="F51" s="28">
        <v>63900.39</v>
      </c>
      <c r="G51" s="29">
        <f t="shared" si="1"/>
        <v>3395.45</v>
      </c>
      <c r="H51" s="29">
        <f t="shared" si="2"/>
        <v>163600.01</v>
      </c>
      <c r="I51" s="29">
        <f t="shared" si="3"/>
        <v>114478.58</v>
      </c>
      <c r="J51" s="29">
        <f t="shared" si="4"/>
        <v>233236.42</v>
      </c>
      <c r="K51" s="30">
        <f t="shared" si="5"/>
        <v>47.18</v>
      </c>
      <c r="L51" s="30">
        <f t="shared" si="6"/>
        <v>-0.3</v>
      </c>
      <c r="M51" s="30">
        <f t="shared" si="7"/>
        <v>1.04</v>
      </c>
      <c r="O51" s="45"/>
      <c r="P51" s="46" t="s">
        <v>34</v>
      </c>
      <c r="Q51" s="24" t="s">
        <v>35</v>
      </c>
      <c r="R51" s="24" t="s">
        <v>36</v>
      </c>
      <c r="S51" s="24" t="s">
        <v>37</v>
      </c>
      <c r="T51" s="24" t="s">
        <v>38</v>
      </c>
      <c r="W51" s="22"/>
      <c r="X51" s="22"/>
      <c r="Y51" s="25" t="s">
        <v>34</v>
      </c>
      <c r="Z51" s="24" t="s">
        <v>20</v>
      </c>
      <c r="AA51" s="24" t="s">
        <v>21</v>
      </c>
      <c r="AB51" s="24" t="s">
        <v>22</v>
      </c>
      <c r="AD51" s="11"/>
    </row>
    <row r="52" spans="1:30" ht="26.4" x14ac:dyDescent="0.3">
      <c r="A52" s="27" t="s">
        <v>459</v>
      </c>
      <c r="B52" s="27">
        <v>4</v>
      </c>
      <c r="C52" s="28">
        <v>3194.94</v>
      </c>
      <c r="D52" s="28">
        <v>47159.57</v>
      </c>
      <c r="E52" s="28">
        <v>34024.85</v>
      </c>
      <c r="F52" s="28">
        <v>67563.67</v>
      </c>
      <c r="G52" s="29">
        <f t="shared" si="1"/>
        <v>11661.53</v>
      </c>
      <c r="H52" s="29">
        <f t="shared" si="2"/>
        <v>172132.43</v>
      </c>
      <c r="I52" s="29">
        <f t="shared" si="3"/>
        <v>124530.95</v>
      </c>
      <c r="J52" s="29">
        <f t="shared" si="4"/>
        <v>246607.4</v>
      </c>
      <c r="K52" s="30">
        <f t="shared" si="5"/>
        <v>13.76</v>
      </c>
      <c r="L52" s="30">
        <f t="shared" si="6"/>
        <v>-0.28000000000000003</v>
      </c>
      <c r="M52" s="30">
        <f t="shared" si="7"/>
        <v>0.98</v>
      </c>
      <c r="O52" s="45"/>
      <c r="P52" t="s">
        <v>34</v>
      </c>
      <c r="Q52" t="s">
        <v>35</v>
      </c>
      <c r="R52" t="s">
        <v>36</v>
      </c>
      <c r="S52" t="s">
        <v>37</v>
      </c>
      <c r="T52" t="s">
        <v>38</v>
      </c>
      <c r="W52" s="22"/>
      <c r="X52" s="22"/>
      <c r="Y52" s="25"/>
      <c r="Z52" s="24" t="s">
        <v>20</v>
      </c>
      <c r="AA52" s="24" t="s">
        <v>21</v>
      </c>
      <c r="AB52" s="24" t="s">
        <v>22</v>
      </c>
      <c r="AC52" s="22"/>
      <c r="AD52" s="11"/>
    </row>
    <row r="53" spans="1:30" x14ac:dyDescent="0.3">
      <c r="A53" s="27" t="s">
        <v>460</v>
      </c>
      <c r="B53" s="27">
        <v>4</v>
      </c>
      <c r="C53" s="28">
        <v>2795.68</v>
      </c>
      <c r="D53" s="28">
        <v>46747.44</v>
      </c>
      <c r="E53" s="28">
        <v>33540.639999999999</v>
      </c>
      <c r="F53" s="28">
        <v>65674.59</v>
      </c>
      <c r="G53" s="29">
        <f t="shared" si="1"/>
        <v>10204.23</v>
      </c>
      <c r="H53" s="29">
        <f t="shared" si="2"/>
        <v>170628.16</v>
      </c>
      <c r="I53" s="29">
        <f t="shared" si="3"/>
        <v>122758.74</v>
      </c>
      <c r="J53" s="29">
        <f t="shared" si="4"/>
        <v>239712.25</v>
      </c>
      <c r="K53" s="30">
        <f t="shared" si="5"/>
        <v>15.72</v>
      </c>
      <c r="L53" s="30">
        <f t="shared" si="6"/>
        <v>-0.28000000000000003</v>
      </c>
      <c r="M53" s="30">
        <f t="shared" si="7"/>
        <v>0.95</v>
      </c>
      <c r="O53" s="45"/>
      <c r="P53" s="47">
        <v>1</v>
      </c>
      <c r="Q53" s="29">
        <v>32711.13</v>
      </c>
      <c r="R53" s="29">
        <v>67605.13</v>
      </c>
      <c r="S53" s="29">
        <v>64539.55</v>
      </c>
      <c r="T53" s="29">
        <v>133993.63</v>
      </c>
      <c r="W53" s="22"/>
      <c r="X53" s="22"/>
      <c r="Y53" s="48">
        <v>1</v>
      </c>
      <c r="Z53" s="31">
        <f>$R53/$Q53-1</f>
        <v>1.0667317209769274</v>
      </c>
      <c r="AA53" s="31">
        <f>$S53/$R53-1</f>
        <v>-4.5345375417516376E-2</v>
      </c>
      <c r="AB53" s="31">
        <f>$T53/$S53-1</f>
        <v>1.0761475715278461</v>
      </c>
      <c r="AC53" s="22"/>
      <c r="AD53" s="11"/>
    </row>
    <row r="54" spans="1:30" x14ac:dyDescent="0.3">
      <c r="A54" s="27" t="s">
        <v>461</v>
      </c>
      <c r="B54" s="27">
        <v>1</v>
      </c>
      <c r="C54" s="28">
        <v>7962.85</v>
      </c>
      <c r="D54" s="28">
        <v>9089.8799999999992</v>
      </c>
      <c r="E54" s="28">
        <v>10267.07</v>
      </c>
      <c r="F54" s="28">
        <v>15018.17</v>
      </c>
      <c r="G54" s="29">
        <f t="shared" si="1"/>
        <v>29064.400000000001</v>
      </c>
      <c r="H54" s="29">
        <f t="shared" si="2"/>
        <v>33178.06</v>
      </c>
      <c r="I54" s="29">
        <f t="shared" si="3"/>
        <v>37577.480000000003</v>
      </c>
      <c r="J54" s="29">
        <f t="shared" si="4"/>
        <v>54816.32</v>
      </c>
      <c r="K54" s="30">
        <f t="shared" si="5"/>
        <v>0.14000000000000001</v>
      </c>
      <c r="L54" s="30">
        <f t="shared" si="6"/>
        <v>0.13</v>
      </c>
      <c r="M54" s="30">
        <f t="shared" si="7"/>
        <v>0.46</v>
      </c>
      <c r="O54" s="45"/>
      <c r="P54" s="47">
        <v>2</v>
      </c>
      <c r="Q54" s="29">
        <v>16980.7</v>
      </c>
      <c r="R54" s="29">
        <v>288527.29000000004</v>
      </c>
      <c r="S54" s="29">
        <v>211429.64</v>
      </c>
      <c r="T54" s="29">
        <v>531531.69999999995</v>
      </c>
      <c r="W54" s="22"/>
      <c r="X54" s="22"/>
      <c r="Y54" s="48">
        <v>2</v>
      </c>
      <c r="Z54" s="31">
        <f t="shared" ref="Z54:Z56" si="14">$R54/$Q54-1</f>
        <v>15.991483861089357</v>
      </c>
      <c r="AA54" s="31">
        <f t="shared" ref="AA54:AA56" si="15">$S54/$R54-1</f>
        <v>-0.26721094562666847</v>
      </c>
      <c r="AB54" s="31">
        <f t="shared" ref="AB54:AB56" si="16">$T54/$S54-1</f>
        <v>1.5139885779496192</v>
      </c>
      <c r="AC54" s="31"/>
      <c r="AD54" s="11"/>
    </row>
    <row r="55" spans="1:30" x14ac:dyDescent="0.3">
      <c r="A55" s="27" t="s">
        <v>462</v>
      </c>
      <c r="B55" s="27">
        <v>1</v>
      </c>
      <c r="C55" s="28">
        <v>132.47999999999999</v>
      </c>
      <c r="D55" s="28">
        <v>1007.21</v>
      </c>
      <c r="E55" s="28">
        <v>770.59</v>
      </c>
      <c r="F55" s="28">
        <v>2352.0100000000002</v>
      </c>
      <c r="G55" s="29">
        <f t="shared" si="1"/>
        <v>483.55</v>
      </c>
      <c r="H55" s="29">
        <f t="shared" si="2"/>
        <v>3676.32</v>
      </c>
      <c r="I55" s="29">
        <f t="shared" si="3"/>
        <v>2820.36</v>
      </c>
      <c r="J55" s="29">
        <f t="shared" si="4"/>
        <v>8584.84</v>
      </c>
      <c r="K55" s="30">
        <f t="shared" si="5"/>
        <v>6.6</v>
      </c>
      <c r="L55" s="30">
        <f t="shared" si="6"/>
        <v>-0.23</v>
      </c>
      <c r="M55" s="30">
        <f t="shared" si="7"/>
        <v>2.04</v>
      </c>
      <c r="O55" s="45"/>
      <c r="P55" s="47">
        <v>3</v>
      </c>
      <c r="Q55" s="29">
        <v>58043.41</v>
      </c>
      <c r="R55" s="29">
        <v>443681.37</v>
      </c>
      <c r="S55" s="29">
        <v>337188.07999999996</v>
      </c>
      <c r="T55" s="29">
        <v>599977.64999999991</v>
      </c>
      <c r="W55" s="22"/>
      <c r="X55" s="22"/>
      <c r="Y55" s="48">
        <v>3</v>
      </c>
      <c r="Z55" s="31">
        <f t="shared" si="14"/>
        <v>6.6439576861524845</v>
      </c>
      <c r="AA55" s="31">
        <f t="shared" si="15"/>
        <v>-0.24002200047299715</v>
      </c>
      <c r="AB55" s="31">
        <f t="shared" si="16"/>
        <v>0.77935604959700822</v>
      </c>
      <c r="AC55" s="31"/>
      <c r="AD55" s="11"/>
    </row>
    <row r="56" spans="1:30" x14ac:dyDescent="0.3">
      <c r="A56" s="27" t="s">
        <v>463</v>
      </c>
      <c r="B56" s="27">
        <v>3</v>
      </c>
      <c r="C56" s="28">
        <v>132.47999999999999</v>
      </c>
      <c r="D56" s="28">
        <v>17660.39</v>
      </c>
      <c r="E56" s="28">
        <v>12301</v>
      </c>
      <c r="F56" s="28">
        <v>23323.360000000001</v>
      </c>
      <c r="G56" s="29">
        <f t="shared" si="1"/>
        <v>483.55</v>
      </c>
      <c r="H56" s="29">
        <f t="shared" si="2"/>
        <v>64460.42</v>
      </c>
      <c r="I56" s="29">
        <f t="shared" si="3"/>
        <v>45021.66</v>
      </c>
      <c r="J56" s="29">
        <f t="shared" si="4"/>
        <v>85130.26</v>
      </c>
      <c r="K56" s="30">
        <f t="shared" si="5"/>
        <v>132.31</v>
      </c>
      <c r="L56" s="30">
        <f t="shared" si="6"/>
        <v>-0.3</v>
      </c>
      <c r="M56" s="30">
        <f t="shared" si="7"/>
        <v>0.89</v>
      </c>
      <c r="O56" s="45"/>
      <c r="P56" s="47">
        <v>4</v>
      </c>
      <c r="Q56" s="29">
        <v>421624.80000000005</v>
      </c>
      <c r="R56" s="29">
        <v>2996732.4900000007</v>
      </c>
      <c r="S56" s="29">
        <v>2278327.7800000003</v>
      </c>
      <c r="T56" s="29">
        <v>4321374.6999999993</v>
      </c>
      <c r="W56" s="22"/>
      <c r="X56" s="22"/>
      <c r="Y56" s="48">
        <v>4</v>
      </c>
      <c r="Z56" s="31">
        <f t="shared" si="14"/>
        <v>6.1075811716957835</v>
      </c>
      <c r="AA56" s="31">
        <f t="shared" si="15"/>
        <v>-0.23972934267482793</v>
      </c>
      <c r="AB56" s="31">
        <f t="shared" si="16"/>
        <v>0.89673089971277031</v>
      </c>
      <c r="AC56" s="31"/>
      <c r="AD56" s="11"/>
    </row>
    <row r="57" spans="1:30" x14ac:dyDescent="0.3">
      <c r="A57" s="27" t="s">
        <v>464</v>
      </c>
      <c r="B57" s="27">
        <v>2</v>
      </c>
      <c r="C57" s="28">
        <v>533.76</v>
      </c>
      <c r="D57" s="28">
        <v>6305.81</v>
      </c>
      <c r="E57" s="28">
        <v>4708.2</v>
      </c>
      <c r="F57" s="28">
        <v>11574.83</v>
      </c>
      <c r="G57" s="29">
        <f t="shared" si="1"/>
        <v>1948.22</v>
      </c>
      <c r="H57" s="29">
        <f t="shared" si="2"/>
        <v>23016.21</v>
      </c>
      <c r="I57" s="29">
        <f t="shared" si="3"/>
        <v>17232.009999999998</v>
      </c>
      <c r="J57" s="29">
        <f t="shared" si="4"/>
        <v>42248.13</v>
      </c>
      <c r="K57" s="30">
        <f t="shared" si="5"/>
        <v>10.81</v>
      </c>
      <c r="L57" s="30">
        <f t="shared" si="6"/>
        <v>-0.25</v>
      </c>
      <c r="M57" s="30">
        <f t="shared" si="7"/>
        <v>1.45</v>
      </c>
      <c r="O57" s="45"/>
      <c r="W57" s="22"/>
      <c r="X57" s="22"/>
      <c r="Z57" s="49"/>
      <c r="AA57" s="49"/>
      <c r="AB57" s="49"/>
      <c r="AC57" s="22"/>
      <c r="AD57" s="11"/>
    </row>
    <row r="58" spans="1:30" x14ac:dyDescent="0.3">
      <c r="A58" s="27" t="s">
        <v>465</v>
      </c>
      <c r="B58" s="27">
        <v>0</v>
      </c>
      <c r="C58" s="28">
        <v>321.43</v>
      </c>
      <c r="D58" s="28">
        <v>44193.47</v>
      </c>
      <c r="E58" s="28">
        <v>389.82</v>
      </c>
      <c r="F58" s="28">
        <v>519.94000000000005</v>
      </c>
      <c r="G58" s="29">
        <f t="shared" si="1"/>
        <v>1173.22</v>
      </c>
      <c r="H58" s="29">
        <f t="shared" si="2"/>
        <v>161306.17000000001</v>
      </c>
      <c r="I58" s="29">
        <f t="shared" si="3"/>
        <v>1426.74</v>
      </c>
      <c r="J58" s="29">
        <f t="shared" si="4"/>
        <v>1897.78</v>
      </c>
      <c r="K58" s="30">
        <f t="shared" si="5"/>
        <v>136.49</v>
      </c>
      <c r="L58" s="30">
        <f t="shared" si="6"/>
        <v>-0.99</v>
      </c>
      <c r="M58" s="30">
        <f t="shared" si="7"/>
        <v>0.33</v>
      </c>
      <c r="O58" s="45"/>
      <c r="W58" s="22"/>
      <c r="X58" s="22"/>
      <c r="Y58" s="22"/>
      <c r="Z58" s="22"/>
      <c r="AA58" s="22"/>
      <c r="AB58" s="22"/>
      <c r="AC58" s="22"/>
      <c r="AD58" s="11"/>
    </row>
    <row r="59" spans="1:30" x14ac:dyDescent="0.3">
      <c r="A59" s="27" t="s">
        <v>466</v>
      </c>
      <c r="B59" s="27">
        <v>0</v>
      </c>
      <c r="C59" s="28">
        <v>283.72000000000003</v>
      </c>
      <c r="D59" s="28">
        <v>1163.32</v>
      </c>
      <c r="E59" s="28">
        <v>344.09</v>
      </c>
      <c r="F59" s="28">
        <v>458.93</v>
      </c>
      <c r="G59" s="29">
        <f t="shared" si="1"/>
        <v>1035.58</v>
      </c>
      <c r="H59" s="29">
        <f t="shared" si="2"/>
        <v>4246.12</v>
      </c>
      <c r="I59" s="29">
        <f t="shared" si="3"/>
        <v>1259.3699999999999</v>
      </c>
      <c r="J59" s="29">
        <f t="shared" si="4"/>
        <v>1675.09</v>
      </c>
      <c r="K59" s="30">
        <f t="shared" si="5"/>
        <v>3.1</v>
      </c>
      <c r="L59" s="30">
        <f t="shared" si="6"/>
        <v>-0.7</v>
      </c>
      <c r="M59" s="30">
        <f t="shared" si="7"/>
        <v>0.33</v>
      </c>
      <c r="O59" s="45"/>
      <c r="W59" s="22"/>
      <c r="X59" s="22"/>
      <c r="Y59" s="22"/>
      <c r="Z59" s="22"/>
      <c r="AA59" s="22"/>
      <c r="AB59" s="22"/>
      <c r="AC59" s="22"/>
      <c r="AD59" s="11"/>
    </row>
    <row r="60" spans="1:30" x14ac:dyDescent="0.3">
      <c r="A60" s="27" t="s">
        <v>467</v>
      </c>
      <c r="B60" s="27">
        <v>1</v>
      </c>
      <c r="C60" s="28">
        <v>31.55</v>
      </c>
      <c r="D60" s="28">
        <v>903.03</v>
      </c>
      <c r="E60" s="28">
        <v>648.17999999999995</v>
      </c>
      <c r="F60" s="28">
        <v>2137.71</v>
      </c>
      <c r="G60" s="29">
        <f t="shared" si="1"/>
        <v>115.16</v>
      </c>
      <c r="H60" s="29">
        <f t="shared" si="2"/>
        <v>3296.06</v>
      </c>
      <c r="I60" s="29">
        <f t="shared" si="3"/>
        <v>2372.34</v>
      </c>
      <c r="J60" s="29">
        <f t="shared" si="4"/>
        <v>7802.64</v>
      </c>
      <c r="K60" s="30">
        <f t="shared" si="5"/>
        <v>27.62</v>
      </c>
      <c r="L60" s="30">
        <f t="shared" si="6"/>
        <v>-0.28000000000000003</v>
      </c>
      <c r="M60" s="30">
        <f t="shared" si="7"/>
        <v>2.29</v>
      </c>
      <c r="O60" s="45"/>
      <c r="U60" s="22"/>
      <c r="V60" s="22"/>
      <c r="W60" s="22"/>
      <c r="X60" s="22"/>
      <c r="Y60" s="22"/>
      <c r="Z60" s="22"/>
      <c r="AA60" s="22"/>
      <c r="AB60" s="22"/>
      <c r="AC60" s="22"/>
      <c r="AD60" s="11"/>
    </row>
    <row r="61" spans="1:30" ht="15" thickBot="1" x14ac:dyDescent="0.35">
      <c r="A61" s="27" t="s">
        <v>319</v>
      </c>
      <c r="B61" s="27">
        <v>0</v>
      </c>
      <c r="C61" s="28">
        <v>0</v>
      </c>
      <c r="D61" s="28">
        <v>0</v>
      </c>
      <c r="E61" s="28">
        <v>0</v>
      </c>
      <c r="F61" s="28">
        <v>0</v>
      </c>
      <c r="G61" s="29">
        <f t="shared" si="1"/>
        <v>0</v>
      </c>
      <c r="H61" s="29">
        <f t="shared" si="2"/>
        <v>0</v>
      </c>
      <c r="I61" s="29">
        <f t="shared" si="3"/>
        <v>0</v>
      </c>
      <c r="J61" s="29">
        <f t="shared" si="4"/>
        <v>0</v>
      </c>
      <c r="K61" s="30">
        <f t="shared" si="5"/>
        <v>0</v>
      </c>
      <c r="L61" s="30">
        <f t="shared" si="6"/>
        <v>0</v>
      </c>
      <c r="M61" s="30">
        <f t="shared" si="7"/>
        <v>0</v>
      </c>
      <c r="O61" s="50"/>
      <c r="S61" s="33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34"/>
    </row>
    <row r="62" spans="1:30" x14ac:dyDescent="0.3">
      <c r="A62" s="27" t="s">
        <v>319</v>
      </c>
      <c r="B62" s="27">
        <v>0</v>
      </c>
      <c r="C62" s="28">
        <v>0</v>
      </c>
      <c r="D62" s="28">
        <v>0</v>
      </c>
      <c r="E62" s="28">
        <v>0</v>
      </c>
      <c r="F62" s="28">
        <v>0</v>
      </c>
      <c r="G62" s="29">
        <f t="shared" si="1"/>
        <v>0</v>
      </c>
      <c r="H62" s="29">
        <f t="shared" si="2"/>
        <v>0</v>
      </c>
      <c r="I62" s="29">
        <f t="shared" si="3"/>
        <v>0</v>
      </c>
      <c r="J62" s="29">
        <f t="shared" si="4"/>
        <v>0</v>
      </c>
      <c r="K62" s="30">
        <f t="shared" si="5"/>
        <v>0</v>
      </c>
      <c r="L62" s="30">
        <f t="shared" si="6"/>
        <v>0</v>
      </c>
      <c r="M62" s="30">
        <f t="shared" si="7"/>
        <v>0</v>
      </c>
    </row>
    <row r="63" spans="1:30" ht="15" thickBot="1" x14ac:dyDescent="0.35">
      <c r="A63" s="27" t="s">
        <v>319</v>
      </c>
      <c r="B63" s="27">
        <v>0</v>
      </c>
      <c r="C63" s="28">
        <v>0</v>
      </c>
      <c r="D63" s="28">
        <v>0</v>
      </c>
      <c r="E63" s="28">
        <v>0</v>
      </c>
      <c r="F63" s="28">
        <v>0</v>
      </c>
      <c r="G63" s="29">
        <f t="shared" si="1"/>
        <v>0</v>
      </c>
      <c r="H63" s="29">
        <f t="shared" si="2"/>
        <v>0</v>
      </c>
      <c r="I63" s="29">
        <f t="shared" si="3"/>
        <v>0</v>
      </c>
      <c r="J63" s="29">
        <f t="shared" si="4"/>
        <v>0</v>
      </c>
      <c r="K63" s="30">
        <f t="shared" si="5"/>
        <v>0</v>
      </c>
      <c r="L63" s="30">
        <f t="shared" si="6"/>
        <v>0</v>
      </c>
      <c r="M63" s="30">
        <f t="shared" si="7"/>
        <v>0</v>
      </c>
    </row>
    <row r="64" spans="1:30" ht="18.600000000000001" thickBot="1" x14ac:dyDescent="0.4">
      <c r="A64" s="27" t="s">
        <v>319</v>
      </c>
      <c r="B64" s="27">
        <v>0</v>
      </c>
      <c r="C64" s="28">
        <v>0</v>
      </c>
      <c r="D64" s="28">
        <v>0</v>
      </c>
      <c r="E64" s="28">
        <v>0</v>
      </c>
      <c r="F64" s="28">
        <v>0</v>
      </c>
      <c r="G64" s="29">
        <f t="shared" si="1"/>
        <v>0</v>
      </c>
      <c r="H64" s="29">
        <f t="shared" si="2"/>
        <v>0</v>
      </c>
      <c r="I64" s="29">
        <f t="shared" si="3"/>
        <v>0</v>
      </c>
      <c r="J64" s="29">
        <f t="shared" si="4"/>
        <v>0</v>
      </c>
      <c r="K64" s="30">
        <f t="shared" si="5"/>
        <v>0</v>
      </c>
      <c r="L64" s="30">
        <f t="shared" si="6"/>
        <v>0</v>
      </c>
      <c r="M64" s="30">
        <f t="shared" si="7"/>
        <v>0</v>
      </c>
      <c r="O64" s="52"/>
      <c r="S64" s="53"/>
      <c r="T64" s="54"/>
      <c r="U64" s="54"/>
      <c r="V64" s="55"/>
      <c r="W64" s="54"/>
      <c r="X64" s="56" t="s">
        <v>43</v>
      </c>
      <c r="Y64" s="57"/>
      <c r="Z64" s="57"/>
      <c r="AA64" s="57"/>
      <c r="AB64" s="57"/>
      <c r="AC64" s="57"/>
      <c r="AD64" s="55"/>
    </row>
    <row r="65" spans="1:30" x14ac:dyDescent="0.3">
      <c r="A65" s="27" t="s">
        <v>319</v>
      </c>
      <c r="B65" s="27">
        <v>0</v>
      </c>
      <c r="C65" s="28">
        <v>0</v>
      </c>
      <c r="D65" s="28">
        <v>0</v>
      </c>
      <c r="E65" s="28">
        <v>0</v>
      </c>
      <c r="F65" s="28">
        <v>0</v>
      </c>
      <c r="G65" s="29">
        <f t="shared" si="1"/>
        <v>0</v>
      </c>
      <c r="H65" s="29">
        <f t="shared" si="2"/>
        <v>0</v>
      </c>
      <c r="I65" s="29">
        <f t="shared" si="3"/>
        <v>0</v>
      </c>
      <c r="J65" s="29">
        <f t="shared" si="4"/>
        <v>0</v>
      </c>
      <c r="K65" s="30">
        <f t="shared" si="5"/>
        <v>0</v>
      </c>
      <c r="L65" s="30">
        <f t="shared" si="6"/>
        <v>0</v>
      </c>
      <c r="M65" s="30">
        <f t="shared" si="7"/>
        <v>0</v>
      </c>
      <c r="O65" s="16"/>
      <c r="V65" s="11"/>
      <c r="X65" s="16"/>
      <c r="AD65" s="11"/>
    </row>
    <row r="66" spans="1:30" x14ac:dyDescent="0.3">
      <c r="A66" s="27" t="s">
        <v>319</v>
      </c>
      <c r="B66" s="27">
        <v>0</v>
      </c>
      <c r="C66" s="28">
        <v>0</v>
      </c>
      <c r="D66" s="28">
        <v>0</v>
      </c>
      <c r="E66" s="28">
        <v>0</v>
      </c>
      <c r="F66" s="28">
        <v>0</v>
      </c>
      <c r="G66" s="29">
        <f t="shared" si="1"/>
        <v>0</v>
      </c>
      <c r="H66" s="29">
        <f t="shared" si="2"/>
        <v>0</v>
      </c>
      <c r="I66" s="29">
        <f t="shared" si="3"/>
        <v>0</v>
      </c>
      <c r="J66" s="29">
        <f t="shared" si="4"/>
        <v>0</v>
      </c>
      <c r="K66" s="30">
        <f t="shared" si="5"/>
        <v>0</v>
      </c>
      <c r="L66" s="30">
        <f t="shared" si="6"/>
        <v>0</v>
      </c>
      <c r="M66" s="30">
        <f t="shared" si="7"/>
        <v>0</v>
      </c>
      <c r="O66" s="16"/>
      <c r="V66" s="11"/>
      <c r="X66" s="16"/>
      <c r="AD66" s="11"/>
    </row>
    <row r="67" spans="1:30" x14ac:dyDescent="0.3">
      <c r="A67" s="27" t="s">
        <v>319</v>
      </c>
      <c r="B67" s="27">
        <v>0</v>
      </c>
      <c r="C67" s="28">
        <v>0</v>
      </c>
      <c r="D67" s="28">
        <v>0</v>
      </c>
      <c r="E67" s="28">
        <v>0</v>
      </c>
      <c r="F67" s="28">
        <v>0</v>
      </c>
      <c r="G67" s="29">
        <f t="shared" si="1"/>
        <v>0</v>
      </c>
      <c r="H67" s="29">
        <f t="shared" si="2"/>
        <v>0</v>
      </c>
      <c r="I67" s="29">
        <f t="shared" si="3"/>
        <v>0</v>
      </c>
      <c r="J67" s="29">
        <f t="shared" si="4"/>
        <v>0</v>
      </c>
      <c r="K67" s="30">
        <f t="shared" si="5"/>
        <v>0</v>
      </c>
      <c r="L67" s="30">
        <f t="shared" si="6"/>
        <v>0</v>
      </c>
      <c r="M67" s="30">
        <f t="shared" si="7"/>
        <v>0</v>
      </c>
      <c r="O67" s="16"/>
      <c r="V67" s="11"/>
      <c r="X67" s="16"/>
      <c r="AD67" s="11"/>
    </row>
    <row r="68" spans="1:30" x14ac:dyDescent="0.3">
      <c r="A68" s="27" t="s">
        <v>319</v>
      </c>
      <c r="B68" s="27">
        <v>0</v>
      </c>
      <c r="C68" s="28">
        <v>0</v>
      </c>
      <c r="D68" s="28">
        <v>0</v>
      </c>
      <c r="E68" s="28">
        <v>0</v>
      </c>
      <c r="F68" s="28">
        <v>0</v>
      </c>
      <c r="G68" s="29">
        <f t="shared" si="1"/>
        <v>0</v>
      </c>
      <c r="H68" s="29">
        <f t="shared" si="2"/>
        <v>0</v>
      </c>
      <c r="I68" s="29">
        <f t="shared" si="3"/>
        <v>0</v>
      </c>
      <c r="J68" s="29">
        <f t="shared" si="4"/>
        <v>0</v>
      </c>
      <c r="K68" s="30">
        <f t="shared" si="5"/>
        <v>0</v>
      </c>
      <c r="L68" s="30">
        <f t="shared" si="6"/>
        <v>0</v>
      </c>
      <c r="M68" s="30">
        <f t="shared" si="7"/>
        <v>0</v>
      </c>
      <c r="O68" s="16"/>
      <c r="V68" s="11"/>
      <c r="X68" s="16"/>
      <c r="AD68" s="11"/>
    </row>
    <row r="69" spans="1:30" x14ac:dyDescent="0.3">
      <c r="A69" s="27" t="s">
        <v>319</v>
      </c>
      <c r="B69" s="27">
        <v>0</v>
      </c>
      <c r="C69" s="28">
        <v>0</v>
      </c>
      <c r="D69" s="28">
        <v>0</v>
      </c>
      <c r="E69" s="28">
        <v>0</v>
      </c>
      <c r="F69" s="28">
        <v>0</v>
      </c>
      <c r="G69" s="29">
        <f t="shared" si="1"/>
        <v>0</v>
      </c>
      <c r="H69" s="29">
        <f t="shared" si="2"/>
        <v>0</v>
      </c>
      <c r="I69" s="29">
        <f t="shared" si="3"/>
        <v>0</v>
      </c>
      <c r="J69" s="29">
        <f t="shared" si="4"/>
        <v>0</v>
      </c>
      <c r="K69" s="30">
        <f t="shared" si="5"/>
        <v>0</v>
      </c>
      <c r="L69" s="30">
        <f t="shared" si="6"/>
        <v>0</v>
      </c>
      <c r="M69" s="30">
        <f t="shared" si="7"/>
        <v>0</v>
      </c>
      <c r="O69" s="16"/>
      <c r="V69" s="11"/>
      <c r="X69" s="16"/>
      <c r="AD69" s="11"/>
    </row>
    <row r="70" spans="1:30" x14ac:dyDescent="0.3">
      <c r="A70" s="27" t="s">
        <v>319</v>
      </c>
      <c r="B70" s="27">
        <v>0</v>
      </c>
      <c r="C70" s="28">
        <v>0</v>
      </c>
      <c r="D70" s="28">
        <v>0</v>
      </c>
      <c r="E70" s="28">
        <v>0</v>
      </c>
      <c r="F70" s="28">
        <v>0</v>
      </c>
      <c r="G70" s="29">
        <f t="shared" si="1"/>
        <v>0</v>
      </c>
      <c r="H70" s="29">
        <f t="shared" si="2"/>
        <v>0</v>
      </c>
      <c r="I70" s="29">
        <f t="shared" si="3"/>
        <v>0</v>
      </c>
      <c r="J70" s="29">
        <f t="shared" si="4"/>
        <v>0</v>
      </c>
      <c r="K70" s="30">
        <f t="shared" si="5"/>
        <v>0</v>
      </c>
      <c r="L70" s="30">
        <f t="shared" si="6"/>
        <v>0</v>
      </c>
      <c r="M70" s="30">
        <f t="shared" si="7"/>
        <v>0</v>
      </c>
      <c r="O70" s="16"/>
      <c r="V70" s="11"/>
      <c r="X70" s="16"/>
      <c r="AD70" s="11"/>
    </row>
    <row r="71" spans="1:30" x14ac:dyDescent="0.3">
      <c r="A71" s="27" t="s">
        <v>319</v>
      </c>
      <c r="B71" s="27">
        <v>0</v>
      </c>
      <c r="C71" s="28">
        <v>0</v>
      </c>
      <c r="D71" s="28">
        <v>0</v>
      </c>
      <c r="E71" s="28">
        <v>0</v>
      </c>
      <c r="F71" s="28">
        <v>0</v>
      </c>
      <c r="G71" s="29">
        <f t="shared" si="1"/>
        <v>0</v>
      </c>
      <c r="H71" s="29">
        <f t="shared" si="2"/>
        <v>0</v>
      </c>
      <c r="I71" s="29">
        <f t="shared" si="3"/>
        <v>0</v>
      </c>
      <c r="J71" s="29">
        <f t="shared" si="4"/>
        <v>0</v>
      </c>
      <c r="K71" s="30">
        <f t="shared" si="5"/>
        <v>0</v>
      </c>
      <c r="L71" s="30">
        <f t="shared" si="6"/>
        <v>0</v>
      </c>
      <c r="M71" s="30">
        <f t="shared" si="7"/>
        <v>0</v>
      </c>
      <c r="O71" s="16"/>
      <c r="V71" s="11"/>
      <c r="X71" s="16"/>
      <c r="AD71" s="11"/>
    </row>
    <row r="72" spans="1:30" x14ac:dyDescent="0.3">
      <c r="A72" s="27" t="s">
        <v>319</v>
      </c>
      <c r="B72" s="27">
        <v>0</v>
      </c>
      <c r="C72" s="28">
        <v>0</v>
      </c>
      <c r="D72" s="28">
        <v>0</v>
      </c>
      <c r="E72" s="28">
        <v>0</v>
      </c>
      <c r="F72" s="28">
        <v>0</v>
      </c>
      <c r="G72" s="29">
        <f t="shared" si="1"/>
        <v>0</v>
      </c>
      <c r="H72" s="29">
        <f t="shared" si="2"/>
        <v>0</v>
      </c>
      <c r="I72" s="29">
        <f t="shared" si="3"/>
        <v>0</v>
      </c>
      <c r="J72" s="29">
        <f t="shared" si="4"/>
        <v>0</v>
      </c>
      <c r="K72" s="30">
        <f t="shared" si="5"/>
        <v>0</v>
      </c>
      <c r="L72" s="30">
        <f t="shared" si="6"/>
        <v>0</v>
      </c>
      <c r="M72" s="30">
        <f t="shared" si="7"/>
        <v>0</v>
      </c>
      <c r="O72" s="16"/>
      <c r="V72" s="11"/>
      <c r="X72" s="16"/>
      <c r="AD72" s="11"/>
    </row>
    <row r="73" spans="1:30" x14ac:dyDescent="0.3">
      <c r="A73" s="27" t="s">
        <v>319</v>
      </c>
      <c r="B73" s="27">
        <v>0</v>
      </c>
      <c r="C73" s="28">
        <v>0</v>
      </c>
      <c r="D73" s="28">
        <v>0</v>
      </c>
      <c r="E73" s="28">
        <v>0</v>
      </c>
      <c r="F73" s="28">
        <v>0</v>
      </c>
      <c r="G73" s="29">
        <f t="shared" si="1"/>
        <v>0</v>
      </c>
      <c r="H73" s="29">
        <f t="shared" si="2"/>
        <v>0</v>
      </c>
      <c r="I73" s="29">
        <f t="shared" si="3"/>
        <v>0</v>
      </c>
      <c r="J73" s="29">
        <f t="shared" si="4"/>
        <v>0</v>
      </c>
      <c r="K73" s="30">
        <f t="shared" si="5"/>
        <v>0</v>
      </c>
      <c r="L73" s="30">
        <f t="shared" si="6"/>
        <v>0</v>
      </c>
      <c r="M73" s="30">
        <f t="shared" si="7"/>
        <v>0</v>
      </c>
      <c r="O73" s="16"/>
      <c r="V73" s="11"/>
      <c r="X73" s="16"/>
      <c r="AD73" s="11"/>
    </row>
    <row r="74" spans="1:30" x14ac:dyDescent="0.3">
      <c r="A74" s="27" t="s">
        <v>319</v>
      </c>
      <c r="B74" s="27">
        <v>0</v>
      </c>
      <c r="C74" s="28">
        <v>0</v>
      </c>
      <c r="D74" s="28">
        <v>0</v>
      </c>
      <c r="E74" s="28">
        <v>0</v>
      </c>
      <c r="F74" s="28">
        <v>0</v>
      </c>
      <c r="G74" s="29">
        <f t="shared" si="1"/>
        <v>0</v>
      </c>
      <c r="H74" s="29">
        <f t="shared" si="2"/>
        <v>0</v>
      </c>
      <c r="I74" s="29">
        <f t="shared" si="3"/>
        <v>0</v>
      </c>
      <c r="J74" s="29">
        <f t="shared" si="4"/>
        <v>0</v>
      </c>
      <c r="K74" s="30">
        <f t="shared" si="5"/>
        <v>0</v>
      </c>
      <c r="L74" s="30">
        <f t="shared" si="6"/>
        <v>0</v>
      </c>
      <c r="M74" s="30">
        <f t="shared" si="7"/>
        <v>0</v>
      </c>
      <c r="O74" s="16"/>
      <c r="V74" s="11"/>
      <c r="X74" s="16"/>
      <c r="AD74" s="11"/>
    </row>
    <row r="75" spans="1:30" x14ac:dyDescent="0.3">
      <c r="A75" s="27" t="s">
        <v>319</v>
      </c>
      <c r="B75" s="27">
        <v>0</v>
      </c>
      <c r="C75" s="28">
        <v>0</v>
      </c>
      <c r="D75" s="28">
        <v>0</v>
      </c>
      <c r="E75" s="28">
        <v>0</v>
      </c>
      <c r="F75" s="28">
        <v>0</v>
      </c>
      <c r="G75" s="29">
        <f t="shared" si="1"/>
        <v>0</v>
      </c>
      <c r="H75" s="29">
        <f t="shared" si="2"/>
        <v>0</v>
      </c>
      <c r="I75" s="29">
        <f t="shared" si="3"/>
        <v>0</v>
      </c>
      <c r="J75" s="29">
        <f t="shared" si="4"/>
        <v>0</v>
      </c>
      <c r="K75" s="30">
        <f t="shared" si="5"/>
        <v>0</v>
      </c>
      <c r="L75" s="30">
        <f t="shared" si="6"/>
        <v>0</v>
      </c>
      <c r="M75" s="30">
        <f t="shared" si="7"/>
        <v>0</v>
      </c>
      <c r="O75" s="16"/>
      <c r="V75" s="11"/>
      <c r="X75" s="16"/>
      <c r="AD75" s="11"/>
    </row>
    <row r="76" spans="1:30" x14ac:dyDescent="0.3">
      <c r="A76" s="27" t="s">
        <v>319</v>
      </c>
      <c r="B76" s="27">
        <v>0</v>
      </c>
      <c r="C76" s="28">
        <v>0</v>
      </c>
      <c r="D76" s="28">
        <v>0</v>
      </c>
      <c r="E76" s="28">
        <v>0</v>
      </c>
      <c r="F76" s="28">
        <v>0</v>
      </c>
      <c r="G76" s="29">
        <f t="shared" si="1"/>
        <v>0</v>
      </c>
      <c r="H76" s="29">
        <f t="shared" si="2"/>
        <v>0</v>
      </c>
      <c r="I76" s="29">
        <f t="shared" si="3"/>
        <v>0</v>
      </c>
      <c r="J76" s="29">
        <f t="shared" si="4"/>
        <v>0</v>
      </c>
      <c r="K76" s="30">
        <f t="shared" si="5"/>
        <v>0</v>
      </c>
      <c r="L76" s="30">
        <f t="shared" si="6"/>
        <v>0</v>
      </c>
      <c r="M76" s="30">
        <f t="shared" si="7"/>
        <v>0</v>
      </c>
      <c r="O76" s="16"/>
      <c r="V76" s="11"/>
      <c r="X76" s="16"/>
      <c r="AD76" s="11"/>
    </row>
    <row r="77" spans="1:30" x14ac:dyDescent="0.3">
      <c r="A77" s="27" t="s">
        <v>319</v>
      </c>
      <c r="B77" s="27">
        <v>0</v>
      </c>
      <c r="C77" s="28">
        <v>0</v>
      </c>
      <c r="D77" s="28">
        <v>0</v>
      </c>
      <c r="E77" s="28">
        <v>0</v>
      </c>
      <c r="F77" s="28">
        <v>0</v>
      </c>
      <c r="G77" s="29">
        <f t="shared" si="1"/>
        <v>0</v>
      </c>
      <c r="H77" s="29">
        <f t="shared" si="2"/>
        <v>0</v>
      </c>
      <c r="I77" s="29">
        <f t="shared" si="3"/>
        <v>0</v>
      </c>
      <c r="J77" s="29">
        <f t="shared" si="4"/>
        <v>0</v>
      </c>
      <c r="K77" s="30">
        <f t="shared" si="5"/>
        <v>0</v>
      </c>
      <c r="L77" s="30">
        <f t="shared" si="6"/>
        <v>0</v>
      </c>
      <c r="M77" s="30">
        <f t="shared" si="7"/>
        <v>0</v>
      </c>
      <c r="O77" s="16"/>
      <c r="V77" s="11"/>
      <c r="X77" s="16"/>
      <c r="AD77" s="11"/>
    </row>
    <row r="78" spans="1:30" x14ac:dyDescent="0.3">
      <c r="A78" s="27" t="s">
        <v>319</v>
      </c>
      <c r="B78" s="27">
        <v>0</v>
      </c>
      <c r="C78" s="28">
        <v>0</v>
      </c>
      <c r="D78" s="28">
        <v>0</v>
      </c>
      <c r="E78" s="28">
        <v>0</v>
      </c>
      <c r="F78" s="28">
        <v>0</v>
      </c>
      <c r="G78" s="29">
        <f t="shared" si="1"/>
        <v>0</v>
      </c>
      <c r="H78" s="29">
        <f t="shared" si="2"/>
        <v>0</v>
      </c>
      <c r="I78" s="29">
        <f t="shared" si="3"/>
        <v>0</v>
      </c>
      <c r="J78" s="29">
        <f t="shared" si="4"/>
        <v>0</v>
      </c>
      <c r="K78" s="30">
        <f t="shared" si="5"/>
        <v>0</v>
      </c>
      <c r="L78" s="30">
        <f t="shared" si="6"/>
        <v>0</v>
      </c>
      <c r="M78" s="30">
        <f t="shared" si="7"/>
        <v>0</v>
      </c>
      <c r="O78" s="16"/>
      <c r="V78" s="11"/>
      <c r="X78" s="16"/>
      <c r="AD78" s="11"/>
    </row>
    <row r="79" spans="1:30" x14ac:dyDescent="0.3">
      <c r="A79" s="27" t="s">
        <v>319</v>
      </c>
      <c r="B79" s="27">
        <v>0</v>
      </c>
      <c r="C79" s="28">
        <v>0</v>
      </c>
      <c r="D79" s="28">
        <v>0</v>
      </c>
      <c r="E79" s="28">
        <v>0</v>
      </c>
      <c r="F79" s="28">
        <v>0</v>
      </c>
      <c r="G79" s="29">
        <f t="shared" ref="G79:G126" si="17">IFERROR(ROUND($C79*G$12/100,2),0)</f>
        <v>0</v>
      </c>
      <c r="H79" s="29">
        <f t="shared" ref="H79:H126" si="18">IFERROR(ROUND($D79*H$12/100,2),0)</f>
        <v>0</v>
      </c>
      <c r="I79" s="29">
        <f t="shared" ref="I79:I126" si="19">IFERROR(ROUND($E79*I$12/100,2),0)</f>
        <v>0</v>
      </c>
      <c r="J79" s="29">
        <f t="shared" ref="J79:J126" si="20">IFERROR(ROUND($F79*J$12/100,2),0)</f>
        <v>0</v>
      </c>
      <c r="K79" s="30">
        <f t="shared" ref="K79:K126" si="21">IFERROR(ROUND($H79/$G79-1,2),0)</f>
        <v>0</v>
      </c>
      <c r="L79" s="30">
        <f t="shared" ref="L79:L126" si="22">IFERROR(ROUND($I79/$H79-1,2),0)</f>
        <v>0</v>
      </c>
      <c r="M79" s="30">
        <f t="shared" ref="M79:M126" si="23">IFERROR(ROUND($J79/$I79-1,2),0)</f>
        <v>0</v>
      </c>
      <c r="O79" s="16"/>
      <c r="V79" s="11"/>
      <c r="X79" s="16"/>
      <c r="AD79" s="11"/>
    </row>
    <row r="80" spans="1:30" x14ac:dyDescent="0.3">
      <c r="A80" s="27" t="s">
        <v>319</v>
      </c>
      <c r="B80" s="27">
        <v>0</v>
      </c>
      <c r="C80" s="28">
        <v>0</v>
      </c>
      <c r="D80" s="28">
        <v>0</v>
      </c>
      <c r="E80" s="28">
        <v>0</v>
      </c>
      <c r="F80" s="28">
        <v>0</v>
      </c>
      <c r="G80" s="29">
        <f t="shared" si="17"/>
        <v>0</v>
      </c>
      <c r="H80" s="29">
        <f t="shared" si="18"/>
        <v>0</v>
      </c>
      <c r="I80" s="29">
        <f t="shared" si="19"/>
        <v>0</v>
      </c>
      <c r="J80" s="29">
        <f t="shared" si="20"/>
        <v>0</v>
      </c>
      <c r="K80" s="30">
        <f t="shared" si="21"/>
        <v>0</v>
      </c>
      <c r="L80" s="30">
        <f t="shared" si="22"/>
        <v>0</v>
      </c>
      <c r="M80" s="30">
        <f t="shared" si="23"/>
        <v>0</v>
      </c>
      <c r="O80" s="16"/>
      <c r="V80" s="11"/>
      <c r="X80" s="16"/>
      <c r="AD80" s="11"/>
    </row>
    <row r="81" spans="1:30" x14ac:dyDescent="0.3">
      <c r="A81" s="27" t="s">
        <v>319</v>
      </c>
      <c r="B81" s="27">
        <v>0</v>
      </c>
      <c r="C81" s="28">
        <v>0</v>
      </c>
      <c r="D81" s="28">
        <v>0</v>
      </c>
      <c r="E81" s="28">
        <v>0</v>
      </c>
      <c r="F81" s="28">
        <v>0</v>
      </c>
      <c r="G81" s="29">
        <f t="shared" si="17"/>
        <v>0</v>
      </c>
      <c r="H81" s="29">
        <f t="shared" si="18"/>
        <v>0</v>
      </c>
      <c r="I81" s="29">
        <f t="shared" si="19"/>
        <v>0</v>
      </c>
      <c r="J81" s="29">
        <f t="shared" si="20"/>
        <v>0</v>
      </c>
      <c r="K81" s="30">
        <f t="shared" si="21"/>
        <v>0</v>
      </c>
      <c r="L81" s="30">
        <f t="shared" si="22"/>
        <v>0</v>
      </c>
      <c r="M81" s="30">
        <f t="shared" si="23"/>
        <v>0</v>
      </c>
      <c r="O81" s="16"/>
      <c r="V81" s="11"/>
      <c r="X81" s="16"/>
      <c r="AD81" s="11"/>
    </row>
    <row r="82" spans="1:30" x14ac:dyDescent="0.3">
      <c r="A82" s="27" t="s">
        <v>319</v>
      </c>
      <c r="B82" s="27">
        <v>0</v>
      </c>
      <c r="C82" s="28">
        <v>0</v>
      </c>
      <c r="D82" s="28">
        <v>0</v>
      </c>
      <c r="E82" s="28">
        <v>0</v>
      </c>
      <c r="F82" s="28">
        <v>0</v>
      </c>
      <c r="G82" s="29">
        <f t="shared" si="17"/>
        <v>0</v>
      </c>
      <c r="H82" s="29">
        <f t="shared" si="18"/>
        <v>0</v>
      </c>
      <c r="I82" s="29">
        <f t="shared" si="19"/>
        <v>0</v>
      </c>
      <c r="J82" s="29">
        <f t="shared" si="20"/>
        <v>0</v>
      </c>
      <c r="K82" s="30">
        <f t="shared" si="21"/>
        <v>0</v>
      </c>
      <c r="L82" s="30">
        <f t="shared" si="22"/>
        <v>0</v>
      </c>
      <c r="M82" s="30">
        <f t="shared" si="23"/>
        <v>0</v>
      </c>
      <c r="O82" s="16"/>
      <c r="V82" s="11"/>
      <c r="X82" s="16"/>
      <c r="AD82" s="11"/>
    </row>
    <row r="83" spans="1:30" x14ac:dyDescent="0.3">
      <c r="A83" s="27" t="s">
        <v>319</v>
      </c>
      <c r="B83" s="27">
        <v>0</v>
      </c>
      <c r="C83" s="28">
        <v>0</v>
      </c>
      <c r="D83" s="28">
        <v>0</v>
      </c>
      <c r="E83" s="28">
        <v>0</v>
      </c>
      <c r="F83" s="28">
        <v>0</v>
      </c>
      <c r="G83" s="29">
        <f t="shared" si="17"/>
        <v>0</v>
      </c>
      <c r="H83" s="29">
        <f t="shared" si="18"/>
        <v>0</v>
      </c>
      <c r="I83" s="29">
        <f t="shared" si="19"/>
        <v>0</v>
      </c>
      <c r="J83" s="29">
        <f t="shared" si="20"/>
        <v>0</v>
      </c>
      <c r="K83" s="30">
        <f t="shared" si="21"/>
        <v>0</v>
      </c>
      <c r="L83" s="30">
        <f t="shared" si="22"/>
        <v>0</v>
      </c>
      <c r="M83" s="30">
        <f t="shared" si="23"/>
        <v>0</v>
      </c>
      <c r="O83" s="16"/>
      <c r="V83" s="11"/>
      <c r="X83" s="16"/>
      <c r="AD83" s="11"/>
    </row>
    <row r="84" spans="1:30" x14ac:dyDescent="0.3">
      <c r="A84" s="27" t="s">
        <v>319</v>
      </c>
      <c r="B84" s="27">
        <v>0</v>
      </c>
      <c r="C84" s="28">
        <v>0</v>
      </c>
      <c r="D84" s="28">
        <v>0</v>
      </c>
      <c r="E84" s="28">
        <v>0</v>
      </c>
      <c r="F84" s="28">
        <v>0</v>
      </c>
      <c r="G84" s="29">
        <f t="shared" si="17"/>
        <v>0</v>
      </c>
      <c r="H84" s="29">
        <f t="shared" si="18"/>
        <v>0</v>
      </c>
      <c r="I84" s="29">
        <f t="shared" si="19"/>
        <v>0</v>
      </c>
      <c r="J84" s="29">
        <f t="shared" si="20"/>
        <v>0</v>
      </c>
      <c r="K84" s="30">
        <f t="shared" si="21"/>
        <v>0</v>
      </c>
      <c r="L84" s="30">
        <f t="shared" si="22"/>
        <v>0</v>
      </c>
      <c r="M84" s="30">
        <f t="shared" si="23"/>
        <v>0</v>
      </c>
      <c r="O84" s="16"/>
      <c r="V84" s="11"/>
      <c r="X84" s="16"/>
      <c r="AD84" s="11"/>
    </row>
    <row r="85" spans="1:30" x14ac:dyDescent="0.3">
      <c r="A85" s="27" t="s">
        <v>319</v>
      </c>
      <c r="B85" s="27">
        <v>0</v>
      </c>
      <c r="C85" s="28">
        <v>0</v>
      </c>
      <c r="D85" s="28">
        <v>0</v>
      </c>
      <c r="E85" s="28">
        <v>0</v>
      </c>
      <c r="F85" s="28">
        <v>0</v>
      </c>
      <c r="G85" s="29">
        <f t="shared" si="17"/>
        <v>0</v>
      </c>
      <c r="H85" s="29">
        <f t="shared" si="18"/>
        <v>0</v>
      </c>
      <c r="I85" s="29">
        <f t="shared" si="19"/>
        <v>0</v>
      </c>
      <c r="J85" s="29">
        <f t="shared" si="20"/>
        <v>0</v>
      </c>
      <c r="K85" s="30">
        <f t="shared" si="21"/>
        <v>0</v>
      </c>
      <c r="L85" s="30">
        <f t="shared" si="22"/>
        <v>0</v>
      </c>
      <c r="M85" s="30">
        <f t="shared" si="23"/>
        <v>0</v>
      </c>
      <c r="O85" s="16"/>
      <c r="V85" s="11"/>
      <c r="X85" s="16"/>
      <c r="AD85" s="11"/>
    </row>
    <row r="86" spans="1:30" x14ac:dyDescent="0.3">
      <c r="A86" s="27" t="s">
        <v>319</v>
      </c>
      <c r="B86" s="27">
        <v>0</v>
      </c>
      <c r="C86" s="28">
        <v>0</v>
      </c>
      <c r="D86" s="28">
        <v>0</v>
      </c>
      <c r="E86" s="28">
        <v>0</v>
      </c>
      <c r="F86" s="28">
        <v>0</v>
      </c>
      <c r="G86" s="29">
        <f t="shared" si="17"/>
        <v>0</v>
      </c>
      <c r="H86" s="29">
        <f t="shared" si="18"/>
        <v>0</v>
      </c>
      <c r="I86" s="29">
        <f t="shared" si="19"/>
        <v>0</v>
      </c>
      <c r="J86" s="29">
        <f t="shared" si="20"/>
        <v>0</v>
      </c>
      <c r="K86" s="30">
        <f t="shared" si="21"/>
        <v>0</v>
      </c>
      <c r="L86" s="30">
        <f t="shared" si="22"/>
        <v>0</v>
      </c>
      <c r="M86" s="30">
        <f t="shared" si="23"/>
        <v>0</v>
      </c>
      <c r="O86" s="16"/>
      <c r="V86" s="11"/>
      <c r="X86" s="16"/>
      <c r="AD86" s="11"/>
    </row>
    <row r="87" spans="1:30" x14ac:dyDescent="0.3">
      <c r="A87" s="27" t="s">
        <v>319</v>
      </c>
      <c r="B87" s="27">
        <v>0</v>
      </c>
      <c r="C87" s="28">
        <v>0</v>
      </c>
      <c r="D87" s="28">
        <v>0</v>
      </c>
      <c r="E87" s="28">
        <v>0</v>
      </c>
      <c r="F87" s="28">
        <v>0</v>
      </c>
      <c r="G87" s="29">
        <f t="shared" si="17"/>
        <v>0</v>
      </c>
      <c r="H87" s="29">
        <f t="shared" si="18"/>
        <v>0</v>
      </c>
      <c r="I87" s="29">
        <f t="shared" si="19"/>
        <v>0</v>
      </c>
      <c r="J87" s="29">
        <f t="shared" si="20"/>
        <v>0</v>
      </c>
      <c r="K87" s="30">
        <f t="shared" si="21"/>
        <v>0</v>
      </c>
      <c r="L87" s="30">
        <f t="shared" si="22"/>
        <v>0</v>
      </c>
      <c r="M87" s="30">
        <f t="shared" si="23"/>
        <v>0</v>
      </c>
      <c r="O87" s="16"/>
      <c r="V87" s="11"/>
      <c r="X87" s="16"/>
      <c r="AD87" s="11"/>
    </row>
    <row r="88" spans="1:30" x14ac:dyDescent="0.3">
      <c r="A88" s="27" t="s">
        <v>319</v>
      </c>
      <c r="B88" s="27">
        <v>0</v>
      </c>
      <c r="C88" s="28">
        <v>0</v>
      </c>
      <c r="D88" s="28">
        <v>0</v>
      </c>
      <c r="E88" s="28">
        <v>0</v>
      </c>
      <c r="F88" s="28">
        <v>0</v>
      </c>
      <c r="G88" s="29">
        <f t="shared" si="17"/>
        <v>0</v>
      </c>
      <c r="H88" s="29">
        <f t="shared" si="18"/>
        <v>0</v>
      </c>
      <c r="I88" s="29">
        <f t="shared" si="19"/>
        <v>0</v>
      </c>
      <c r="J88" s="29">
        <f t="shared" si="20"/>
        <v>0</v>
      </c>
      <c r="K88" s="30">
        <f t="shared" si="21"/>
        <v>0</v>
      </c>
      <c r="L88" s="30">
        <f t="shared" si="22"/>
        <v>0</v>
      </c>
      <c r="M88" s="30">
        <f t="shared" si="23"/>
        <v>0</v>
      </c>
      <c r="O88" s="16"/>
      <c r="V88" s="11"/>
      <c r="X88" s="16"/>
      <c r="AD88" s="11"/>
    </row>
    <row r="89" spans="1:30" x14ac:dyDescent="0.3">
      <c r="A89" s="27" t="s">
        <v>319</v>
      </c>
      <c r="B89" s="27">
        <v>0</v>
      </c>
      <c r="C89" s="28">
        <v>0</v>
      </c>
      <c r="D89" s="28">
        <v>0</v>
      </c>
      <c r="E89" s="28">
        <v>0</v>
      </c>
      <c r="F89" s="28">
        <v>0</v>
      </c>
      <c r="G89" s="29">
        <f t="shared" si="17"/>
        <v>0</v>
      </c>
      <c r="H89" s="29">
        <f t="shared" si="18"/>
        <v>0</v>
      </c>
      <c r="I89" s="29">
        <f t="shared" si="19"/>
        <v>0</v>
      </c>
      <c r="J89" s="29">
        <f t="shared" si="20"/>
        <v>0</v>
      </c>
      <c r="K89" s="30">
        <f t="shared" si="21"/>
        <v>0</v>
      </c>
      <c r="L89" s="30">
        <f t="shared" si="22"/>
        <v>0</v>
      </c>
      <c r="M89" s="30">
        <f t="shared" si="23"/>
        <v>0</v>
      </c>
      <c r="O89" s="16"/>
      <c r="V89" s="11"/>
      <c r="X89" s="16"/>
      <c r="AD89" s="11"/>
    </row>
    <row r="90" spans="1:30" x14ac:dyDescent="0.3">
      <c r="A90" s="27" t="s">
        <v>319</v>
      </c>
      <c r="B90" s="27">
        <v>0</v>
      </c>
      <c r="C90" s="28">
        <v>0</v>
      </c>
      <c r="D90" s="28">
        <v>0</v>
      </c>
      <c r="E90" s="28">
        <v>0</v>
      </c>
      <c r="F90" s="28">
        <v>0</v>
      </c>
      <c r="G90" s="29">
        <f t="shared" si="17"/>
        <v>0</v>
      </c>
      <c r="H90" s="29">
        <f t="shared" si="18"/>
        <v>0</v>
      </c>
      <c r="I90" s="29">
        <f t="shared" si="19"/>
        <v>0</v>
      </c>
      <c r="J90" s="29">
        <f t="shared" si="20"/>
        <v>0</v>
      </c>
      <c r="K90" s="30">
        <f t="shared" si="21"/>
        <v>0</v>
      </c>
      <c r="L90" s="30">
        <f t="shared" si="22"/>
        <v>0</v>
      </c>
      <c r="M90" s="30">
        <f t="shared" si="23"/>
        <v>0</v>
      </c>
      <c r="O90" s="16"/>
      <c r="V90" s="11"/>
      <c r="X90" s="16"/>
      <c r="AD90" s="11"/>
    </row>
    <row r="91" spans="1:30" x14ac:dyDescent="0.3">
      <c r="A91" s="27" t="s">
        <v>319</v>
      </c>
      <c r="B91" s="27">
        <v>0</v>
      </c>
      <c r="C91" s="28">
        <v>0</v>
      </c>
      <c r="D91" s="28">
        <v>0</v>
      </c>
      <c r="E91" s="28">
        <v>0</v>
      </c>
      <c r="F91" s="28">
        <v>0</v>
      </c>
      <c r="G91" s="29">
        <f t="shared" si="17"/>
        <v>0</v>
      </c>
      <c r="H91" s="29">
        <f t="shared" si="18"/>
        <v>0</v>
      </c>
      <c r="I91" s="29">
        <f t="shared" si="19"/>
        <v>0</v>
      </c>
      <c r="J91" s="29">
        <f t="shared" si="20"/>
        <v>0</v>
      </c>
      <c r="K91" s="30">
        <f t="shared" si="21"/>
        <v>0</v>
      </c>
      <c r="L91" s="30">
        <f t="shared" si="22"/>
        <v>0</v>
      </c>
      <c r="M91" s="30">
        <f t="shared" si="23"/>
        <v>0</v>
      </c>
      <c r="O91" s="16"/>
      <c r="V91" s="11"/>
      <c r="X91" s="16"/>
      <c r="AD91" s="11"/>
    </row>
    <row r="92" spans="1:30" x14ac:dyDescent="0.3">
      <c r="A92" s="27" t="s">
        <v>319</v>
      </c>
      <c r="B92" s="27">
        <v>0</v>
      </c>
      <c r="C92" s="28">
        <v>0</v>
      </c>
      <c r="D92" s="28">
        <v>0</v>
      </c>
      <c r="E92" s="28">
        <v>0</v>
      </c>
      <c r="F92" s="28">
        <v>0</v>
      </c>
      <c r="G92" s="29">
        <f t="shared" si="17"/>
        <v>0</v>
      </c>
      <c r="H92" s="29">
        <f t="shared" si="18"/>
        <v>0</v>
      </c>
      <c r="I92" s="29">
        <f t="shared" si="19"/>
        <v>0</v>
      </c>
      <c r="J92" s="29">
        <f t="shared" si="20"/>
        <v>0</v>
      </c>
      <c r="K92" s="30">
        <f t="shared" si="21"/>
        <v>0</v>
      </c>
      <c r="L92" s="30">
        <f t="shared" si="22"/>
        <v>0</v>
      </c>
      <c r="M92" s="30">
        <f t="shared" si="23"/>
        <v>0</v>
      </c>
      <c r="O92" s="16"/>
      <c r="V92" s="11"/>
      <c r="X92" s="16"/>
      <c r="AD92" s="11"/>
    </row>
    <row r="93" spans="1:30" x14ac:dyDescent="0.3">
      <c r="A93" s="27" t="s">
        <v>319</v>
      </c>
      <c r="B93" s="27">
        <v>0</v>
      </c>
      <c r="C93" s="28">
        <v>0</v>
      </c>
      <c r="D93" s="28">
        <v>0</v>
      </c>
      <c r="E93" s="28">
        <v>0</v>
      </c>
      <c r="F93" s="28">
        <v>0</v>
      </c>
      <c r="G93" s="29">
        <f t="shared" si="17"/>
        <v>0</v>
      </c>
      <c r="H93" s="29">
        <f t="shared" si="18"/>
        <v>0</v>
      </c>
      <c r="I93" s="29">
        <f t="shared" si="19"/>
        <v>0</v>
      </c>
      <c r="J93" s="29">
        <f t="shared" si="20"/>
        <v>0</v>
      </c>
      <c r="K93" s="30">
        <f t="shared" si="21"/>
        <v>0</v>
      </c>
      <c r="L93" s="30">
        <f t="shared" si="22"/>
        <v>0</v>
      </c>
      <c r="M93" s="30">
        <f t="shared" si="23"/>
        <v>0</v>
      </c>
      <c r="O93" s="16"/>
      <c r="V93" s="11"/>
      <c r="X93" s="16"/>
      <c r="AD93" s="11"/>
    </row>
    <row r="94" spans="1:30" x14ac:dyDescent="0.3">
      <c r="A94" s="27" t="s">
        <v>319</v>
      </c>
      <c r="B94" s="27">
        <v>0</v>
      </c>
      <c r="C94" s="28">
        <v>0</v>
      </c>
      <c r="D94" s="28">
        <v>0</v>
      </c>
      <c r="E94" s="28">
        <v>0</v>
      </c>
      <c r="F94" s="28">
        <v>0</v>
      </c>
      <c r="G94" s="29">
        <f t="shared" si="17"/>
        <v>0</v>
      </c>
      <c r="H94" s="29">
        <f t="shared" si="18"/>
        <v>0</v>
      </c>
      <c r="I94" s="29">
        <f t="shared" si="19"/>
        <v>0</v>
      </c>
      <c r="J94" s="29">
        <f t="shared" si="20"/>
        <v>0</v>
      </c>
      <c r="K94" s="30">
        <f t="shared" si="21"/>
        <v>0</v>
      </c>
      <c r="L94" s="30">
        <f t="shared" si="22"/>
        <v>0</v>
      </c>
      <c r="M94" s="30">
        <f t="shared" si="23"/>
        <v>0</v>
      </c>
      <c r="O94" s="16"/>
      <c r="V94" s="11"/>
      <c r="X94" s="16"/>
      <c r="AD94" s="11"/>
    </row>
    <row r="95" spans="1:30" ht="15" thickBot="1" x14ac:dyDescent="0.35">
      <c r="A95" s="27" t="s">
        <v>319</v>
      </c>
      <c r="B95" s="27">
        <v>0</v>
      </c>
      <c r="C95" s="28">
        <v>0</v>
      </c>
      <c r="D95" s="28">
        <v>0</v>
      </c>
      <c r="E95" s="28">
        <v>0</v>
      </c>
      <c r="F95" s="28">
        <v>0</v>
      </c>
      <c r="G95" s="29">
        <f t="shared" si="17"/>
        <v>0</v>
      </c>
      <c r="H95" s="29">
        <f t="shared" si="18"/>
        <v>0</v>
      </c>
      <c r="I95" s="29">
        <f t="shared" si="19"/>
        <v>0</v>
      </c>
      <c r="J95" s="29">
        <f t="shared" si="20"/>
        <v>0</v>
      </c>
      <c r="K95" s="30">
        <f t="shared" si="21"/>
        <v>0</v>
      </c>
      <c r="L95" s="30">
        <f t="shared" si="22"/>
        <v>0</v>
      </c>
      <c r="M95" s="30">
        <f t="shared" si="23"/>
        <v>0</v>
      </c>
      <c r="O95" s="32"/>
      <c r="P95" s="33"/>
      <c r="Q95" s="33"/>
      <c r="R95" s="33"/>
      <c r="S95" s="33"/>
      <c r="T95" s="33"/>
      <c r="U95" s="33"/>
      <c r="V95" s="34"/>
      <c r="W95" s="33"/>
      <c r="X95" s="32"/>
      <c r="Y95" s="33"/>
      <c r="Z95" s="33"/>
      <c r="AA95" s="33"/>
      <c r="AB95" s="33"/>
      <c r="AC95" s="33"/>
      <c r="AD95" s="34"/>
    </row>
    <row r="96" spans="1:30" x14ac:dyDescent="0.3">
      <c r="A96" s="27" t="s">
        <v>319</v>
      </c>
      <c r="B96" s="27">
        <v>0</v>
      </c>
      <c r="C96" s="28">
        <v>0</v>
      </c>
      <c r="D96" s="28">
        <v>0</v>
      </c>
      <c r="E96" s="28">
        <v>0</v>
      </c>
      <c r="F96" s="28">
        <v>0</v>
      </c>
      <c r="G96" s="29">
        <f t="shared" si="17"/>
        <v>0</v>
      </c>
      <c r="H96" s="29">
        <f t="shared" si="18"/>
        <v>0</v>
      </c>
      <c r="I96" s="29">
        <f t="shared" si="19"/>
        <v>0</v>
      </c>
      <c r="J96" s="29">
        <f t="shared" si="20"/>
        <v>0</v>
      </c>
      <c r="K96" s="30">
        <f t="shared" si="21"/>
        <v>0</v>
      </c>
      <c r="L96" s="30">
        <f t="shared" si="22"/>
        <v>0</v>
      </c>
      <c r="M96" s="30">
        <f t="shared" si="23"/>
        <v>0</v>
      </c>
    </row>
    <row r="97" spans="1:13" x14ac:dyDescent="0.3">
      <c r="A97" s="27" t="s">
        <v>319</v>
      </c>
      <c r="B97" s="27">
        <v>0</v>
      </c>
      <c r="C97" s="28">
        <v>0</v>
      </c>
      <c r="D97" s="28">
        <v>0</v>
      </c>
      <c r="E97" s="28">
        <v>0</v>
      </c>
      <c r="F97" s="28">
        <v>0</v>
      </c>
      <c r="G97" s="29">
        <f t="shared" si="17"/>
        <v>0</v>
      </c>
      <c r="H97" s="29">
        <f t="shared" si="18"/>
        <v>0</v>
      </c>
      <c r="I97" s="29">
        <f t="shared" si="19"/>
        <v>0</v>
      </c>
      <c r="J97" s="29">
        <f t="shared" si="20"/>
        <v>0</v>
      </c>
      <c r="K97" s="30">
        <f t="shared" si="21"/>
        <v>0</v>
      </c>
      <c r="L97" s="30">
        <f t="shared" si="22"/>
        <v>0</v>
      </c>
      <c r="M97" s="30">
        <f t="shared" si="23"/>
        <v>0</v>
      </c>
    </row>
    <row r="98" spans="1:13" x14ac:dyDescent="0.3">
      <c r="A98" s="27" t="s">
        <v>319</v>
      </c>
      <c r="B98" s="27">
        <v>0</v>
      </c>
      <c r="C98" s="28">
        <v>0</v>
      </c>
      <c r="D98" s="28">
        <v>0</v>
      </c>
      <c r="E98" s="28">
        <v>0</v>
      </c>
      <c r="F98" s="28">
        <v>0</v>
      </c>
      <c r="G98" s="29">
        <f t="shared" si="17"/>
        <v>0</v>
      </c>
      <c r="H98" s="29">
        <f t="shared" si="18"/>
        <v>0</v>
      </c>
      <c r="I98" s="29">
        <f t="shared" si="19"/>
        <v>0</v>
      </c>
      <c r="J98" s="29">
        <f t="shared" si="20"/>
        <v>0</v>
      </c>
      <c r="K98" s="30">
        <f t="shared" si="21"/>
        <v>0</v>
      </c>
      <c r="L98" s="30">
        <f t="shared" si="22"/>
        <v>0</v>
      </c>
      <c r="M98" s="30">
        <f t="shared" si="23"/>
        <v>0</v>
      </c>
    </row>
    <row r="99" spans="1:13" x14ac:dyDescent="0.3">
      <c r="A99" s="27" t="s">
        <v>319</v>
      </c>
      <c r="B99" s="27">
        <v>0</v>
      </c>
      <c r="C99" s="28">
        <v>0</v>
      </c>
      <c r="D99" s="28">
        <v>0</v>
      </c>
      <c r="E99" s="28">
        <v>0</v>
      </c>
      <c r="F99" s="28">
        <v>0</v>
      </c>
      <c r="G99" s="29">
        <f t="shared" si="17"/>
        <v>0</v>
      </c>
      <c r="H99" s="29">
        <f t="shared" si="18"/>
        <v>0</v>
      </c>
      <c r="I99" s="29">
        <f t="shared" si="19"/>
        <v>0</v>
      </c>
      <c r="J99" s="29">
        <f t="shared" si="20"/>
        <v>0</v>
      </c>
      <c r="K99" s="30">
        <f t="shared" si="21"/>
        <v>0</v>
      </c>
      <c r="L99" s="30">
        <f t="shared" si="22"/>
        <v>0</v>
      </c>
      <c r="M99" s="30">
        <f t="shared" si="23"/>
        <v>0</v>
      </c>
    </row>
    <row r="100" spans="1:13" x14ac:dyDescent="0.3">
      <c r="A100" s="27" t="s">
        <v>319</v>
      </c>
      <c r="B100" s="27">
        <v>0</v>
      </c>
      <c r="C100" s="28">
        <v>0</v>
      </c>
      <c r="D100" s="28">
        <v>0</v>
      </c>
      <c r="E100" s="28">
        <v>0</v>
      </c>
      <c r="F100" s="28">
        <v>0</v>
      </c>
      <c r="G100" s="29">
        <f t="shared" si="17"/>
        <v>0</v>
      </c>
      <c r="H100" s="29">
        <f t="shared" si="18"/>
        <v>0</v>
      </c>
      <c r="I100" s="29">
        <f t="shared" si="19"/>
        <v>0</v>
      </c>
      <c r="J100" s="29">
        <f t="shared" si="20"/>
        <v>0</v>
      </c>
      <c r="K100" s="30">
        <f t="shared" si="21"/>
        <v>0</v>
      </c>
      <c r="L100" s="30">
        <f t="shared" si="22"/>
        <v>0</v>
      </c>
      <c r="M100" s="30">
        <f t="shared" si="23"/>
        <v>0</v>
      </c>
    </row>
    <row r="101" spans="1:13" x14ac:dyDescent="0.3">
      <c r="A101" s="27" t="s">
        <v>319</v>
      </c>
      <c r="B101" s="27">
        <v>0</v>
      </c>
      <c r="C101" s="28">
        <v>0</v>
      </c>
      <c r="D101" s="28">
        <v>0</v>
      </c>
      <c r="E101" s="28">
        <v>0</v>
      </c>
      <c r="F101" s="28">
        <v>0</v>
      </c>
      <c r="G101" s="29">
        <f t="shared" si="17"/>
        <v>0</v>
      </c>
      <c r="H101" s="29">
        <f t="shared" si="18"/>
        <v>0</v>
      </c>
      <c r="I101" s="29">
        <f t="shared" si="19"/>
        <v>0</v>
      </c>
      <c r="J101" s="29">
        <f t="shared" si="20"/>
        <v>0</v>
      </c>
      <c r="K101" s="30">
        <f t="shared" si="21"/>
        <v>0</v>
      </c>
      <c r="L101" s="30">
        <f t="shared" si="22"/>
        <v>0</v>
      </c>
      <c r="M101" s="30">
        <f t="shared" si="23"/>
        <v>0</v>
      </c>
    </row>
    <row r="102" spans="1:13" x14ac:dyDescent="0.3">
      <c r="A102" s="27" t="s">
        <v>319</v>
      </c>
      <c r="B102" s="27">
        <v>0</v>
      </c>
      <c r="C102" s="28">
        <v>0</v>
      </c>
      <c r="D102" s="28">
        <v>0</v>
      </c>
      <c r="E102" s="28">
        <v>0</v>
      </c>
      <c r="F102" s="28">
        <v>0</v>
      </c>
      <c r="G102" s="29">
        <f t="shared" si="17"/>
        <v>0</v>
      </c>
      <c r="H102" s="29">
        <f t="shared" si="18"/>
        <v>0</v>
      </c>
      <c r="I102" s="29">
        <f t="shared" si="19"/>
        <v>0</v>
      </c>
      <c r="J102" s="29">
        <f t="shared" si="20"/>
        <v>0</v>
      </c>
      <c r="K102" s="30">
        <f t="shared" si="21"/>
        <v>0</v>
      </c>
      <c r="L102" s="30">
        <f t="shared" si="22"/>
        <v>0</v>
      </c>
      <c r="M102" s="30">
        <f t="shared" si="23"/>
        <v>0</v>
      </c>
    </row>
    <row r="103" spans="1:13" x14ac:dyDescent="0.3">
      <c r="A103" s="27" t="s">
        <v>319</v>
      </c>
      <c r="B103" s="27">
        <v>0</v>
      </c>
      <c r="C103" s="28">
        <v>0</v>
      </c>
      <c r="D103" s="28">
        <v>0</v>
      </c>
      <c r="E103" s="28">
        <v>0</v>
      </c>
      <c r="F103" s="28">
        <v>0</v>
      </c>
      <c r="G103" s="29">
        <f t="shared" si="17"/>
        <v>0</v>
      </c>
      <c r="H103" s="29">
        <f t="shared" si="18"/>
        <v>0</v>
      </c>
      <c r="I103" s="29">
        <f t="shared" si="19"/>
        <v>0</v>
      </c>
      <c r="J103" s="29">
        <f t="shared" si="20"/>
        <v>0</v>
      </c>
      <c r="K103" s="30">
        <f t="shared" si="21"/>
        <v>0</v>
      </c>
      <c r="L103" s="30">
        <f t="shared" si="22"/>
        <v>0</v>
      </c>
      <c r="M103" s="30">
        <f t="shared" si="23"/>
        <v>0</v>
      </c>
    </row>
    <row r="104" spans="1:13" x14ac:dyDescent="0.3">
      <c r="A104" s="27" t="s">
        <v>319</v>
      </c>
      <c r="B104" s="27">
        <v>0</v>
      </c>
      <c r="C104" s="28">
        <v>0</v>
      </c>
      <c r="D104" s="28">
        <v>0</v>
      </c>
      <c r="E104" s="28">
        <v>0</v>
      </c>
      <c r="F104" s="28">
        <v>0</v>
      </c>
      <c r="G104" s="29">
        <f t="shared" si="17"/>
        <v>0</v>
      </c>
      <c r="H104" s="29">
        <f t="shared" si="18"/>
        <v>0</v>
      </c>
      <c r="I104" s="29">
        <f t="shared" si="19"/>
        <v>0</v>
      </c>
      <c r="J104" s="29">
        <f t="shared" si="20"/>
        <v>0</v>
      </c>
      <c r="K104" s="30">
        <f t="shared" si="21"/>
        <v>0</v>
      </c>
      <c r="L104" s="30">
        <f t="shared" si="22"/>
        <v>0</v>
      </c>
      <c r="M104" s="30">
        <f t="shared" si="23"/>
        <v>0</v>
      </c>
    </row>
    <row r="105" spans="1:13" x14ac:dyDescent="0.3">
      <c r="A105" s="27" t="s">
        <v>319</v>
      </c>
      <c r="B105" s="27">
        <v>0</v>
      </c>
      <c r="C105" s="28">
        <v>0</v>
      </c>
      <c r="D105" s="28">
        <v>0</v>
      </c>
      <c r="E105" s="28">
        <v>0</v>
      </c>
      <c r="F105" s="28">
        <v>0</v>
      </c>
      <c r="G105" s="29">
        <f t="shared" si="17"/>
        <v>0</v>
      </c>
      <c r="H105" s="29">
        <f t="shared" si="18"/>
        <v>0</v>
      </c>
      <c r="I105" s="29">
        <f t="shared" si="19"/>
        <v>0</v>
      </c>
      <c r="J105" s="29">
        <f t="shared" si="20"/>
        <v>0</v>
      </c>
      <c r="K105" s="30">
        <f t="shared" si="21"/>
        <v>0</v>
      </c>
      <c r="L105" s="30">
        <f t="shared" si="22"/>
        <v>0</v>
      </c>
      <c r="M105" s="30">
        <f t="shared" si="23"/>
        <v>0</v>
      </c>
    </row>
    <row r="106" spans="1:13" x14ac:dyDescent="0.3">
      <c r="A106" s="27" t="s">
        <v>319</v>
      </c>
      <c r="B106" s="27">
        <v>0</v>
      </c>
      <c r="C106" s="28">
        <v>0</v>
      </c>
      <c r="D106" s="28">
        <v>0</v>
      </c>
      <c r="E106" s="28">
        <v>0</v>
      </c>
      <c r="F106" s="28">
        <v>0</v>
      </c>
      <c r="G106" s="29">
        <f t="shared" si="17"/>
        <v>0</v>
      </c>
      <c r="H106" s="29">
        <f t="shared" si="18"/>
        <v>0</v>
      </c>
      <c r="I106" s="29">
        <f t="shared" si="19"/>
        <v>0</v>
      </c>
      <c r="J106" s="29">
        <f t="shared" si="20"/>
        <v>0</v>
      </c>
      <c r="K106" s="30">
        <f t="shared" si="21"/>
        <v>0</v>
      </c>
      <c r="L106" s="30">
        <f t="shared" si="22"/>
        <v>0</v>
      </c>
      <c r="M106" s="30">
        <f t="shared" si="23"/>
        <v>0</v>
      </c>
    </row>
    <row r="107" spans="1:13" x14ac:dyDescent="0.3">
      <c r="A107" s="27" t="s">
        <v>319</v>
      </c>
      <c r="B107" s="27">
        <v>0</v>
      </c>
      <c r="C107" s="28">
        <v>0</v>
      </c>
      <c r="D107" s="28">
        <v>0</v>
      </c>
      <c r="E107" s="28">
        <v>0</v>
      </c>
      <c r="F107" s="28">
        <v>0</v>
      </c>
      <c r="G107" s="29">
        <f t="shared" si="17"/>
        <v>0</v>
      </c>
      <c r="H107" s="29">
        <f t="shared" si="18"/>
        <v>0</v>
      </c>
      <c r="I107" s="29">
        <f t="shared" si="19"/>
        <v>0</v>
      </c>
      <c r="J107" s="29">
        <f t="shared" si="20"/>
        <v>0</v>
      </c>
      <c r="K107" s="30">
        <f t="shared" si="21"/>
        <v>0</v>
      </c>
      <c r="L107" s="30">
        <f t="shared" si="22"/>
        <v>0</v>
      </c>
      <c r="M107" s="30">
        <f t="shared" si="23"/>
        <v>0</v>
      </c>
    </row>
    <row r="108" spans="1:13" x14ac:dyDescent="0.3">
      <c r="A108" s="27" t="s">
        <v>319</v>
      </c>
      <c r="B108" s="27">
        <v>0</v>
      </c>
      <c r="C108" s="28">
        <v>0</v>
      </c>
      <c r="D108" s="28">
        <v>0</v>
      </c>
      <c r="E108" s="28">
        <v>0</v>
      </c>
      <c r="F108" s="28">
        <v>0</v>
      </c>
      <c r="G108" s="29">
        <f t="shared" si="17"/>
        <v>0</v>
      </c>
      <c r="H108" s="29">
        <f t="shared" si="18"/>
        <v>0</v>
      </c>
      <c r="I108" s="29">
        <f t="shared" si="19"/>
        <v>0</v>
      </c>
      <c r="J108" s="29">
        <f t="shared" si="20"/>
        <v>0</v>
      </c>
      <c r="K108" s="30">
        <f t="shared" si="21"/>
        <v>0</v>
      </c>
      <c r="L108" s="30">
        <f t="shared" si="22"/>
        <v>0</v>
      </c>
      <c r="M108" s="30">
        <f t="shared" si="23"/>
        <v>0</v>
      </c>
    </row>
    <row r="109" spans="1:13" x14ac:dyDescent="0.3">
      <c r="A109" s="27" t="s">
        <v>319</v>
      </c>
      <c r="B109" s="27">
        <v>0</v>
      </c>
      <c r="C109" s="28">
        <v>0</v>
      </c>
      <c r="D109" s="28">
        <v>0</v>
      </c>
      <c r="E109" s="28">
        <v>0</v>
      </c>
      <c r="F109" s="28">
        <v>0</v>
      </c>
      <c r="G109" s="29">
        <f t="shared" si="17"/>
        <v>0</v>
      </c>
      <c r="H109" s="29">
        <f t="shared" si="18"/>
        <v>0</v>
      </c>
      <c r="I109" s="29">
        <f t="shared" si="19"/>
        <v>0</v>
      </c>
      <c r="J109" s="29">
        <f t="shared" si="20"/>
        <v>0</v>
      </c>
      <c r="K109" s="30">
        <f t="shared" si="21"/>
        <v>0</v>
      </c>
      <c r="L109" s="30">
        <f t="shared" si="22"/>
        <v>0</v>
      </c>
      <c r="M109" s="30">
        <f t="shared" si="23"/>
        <v>0</v>
      </c>
    </row>
    <row r="110" spans="1:13" x14ac:dyDescent="0.3">
      <c r="A110" s="27" t="s">
        <v>319</v>
      </c>
      <c r="B110" s="27">
        <v>0</v>
      </c>
      <c r="C110" s="28">
        <v>0</v>
      </c>
      <c r="D110" s="28">
        <v>0</v>
      </c>
      <c r="E110" s="28">
        <v>0</v>
      </c>
      <c r="F110" s="28">
        <v>0</v>
      </c>
      <c r="G110" s="29">
        <f t="shared" si="17"/>
        <v>0</v>
      </c>
      <c r="H110" s="29">
        <f t="shared" si="18"/>
        <v>0</v>
      </c>
      <c r="I110" s="29">
        <f t="shared" si="19"/>
        <v>0</v>
      </c>
      <c r="J110" s="29">
        <f t="shared" si="20"/>
        <v>0</v>
      </c>
      <c r="K110" s="30">
        <f t="shared" si="21"/>
        <v>0</v>
      </c>
      <c r="L110" s="30">
        <f t="shared" si="22"/>
        <v>0</v>
      </c>
      <c r="M110" s="30">
        <f t="shared" si="23"/>
        <v>0</v>
      </c>
    </row>
    <row r="111" spans="1:13" x14ac:dyDescent="0.3">
      <c r="A111" s="27" t="s">
        <v>319</v>
      </c>
      <c r="B111" s="27">
        <v>0</v>
      </c>
      <c r="C111" s="28">
        <v>0</v>
      </c>
      <c r="D111" s="28">
        <v>0</v>
      </c>
      <c r="E111" s="28">
        <v>0</v>
      </c>
      <c r="F111" s="28">
        <v>0</v>
      </c>
      <c r="G111" s="29">
        <f t="shared" si="17"/>
        <v>0</v>
      </c>
      <c r="H111" s="29">
        <f t="shared" si="18"/>
        <v>0</v>
      </c>
      <c r="I111" s="29">
        <f t="shared" si="19"/>
        <v>0</v>
      </c>
      <c r="J111" s="29">
        <f t="shared" si="20"/>
        <v>0</v>
      </c>
      <c r="K111" s="30">
        <f t="shared" si="21"/>
        <v>0</v>
      </c>
      <c r="L111" s="30">
        <f t="shared" si="22"/>
        <v>0</v>
      </c>
      <c r="M111" s="30">
        <f t="shared" si="23"/>
        <v>0</v>
      </c>
    </row>
    <row r="112" spans="1:13" x14ac:dyDescent="0.3">
      <c r="A112" s="27" t="s">
        <v>319</v>
      </c>
      <c r="B112" s="27">
        <v>0</v>
      </c>
      <c r="C112" s="28">
        <v>0</v>
      </c>
      <c r="D112" s="28">
        <v>0</v>
      </c>
      <c r="E112" s="28">
        <v>0</v>
      </c>
      <c r="F112" s="28">
        <v>0</v>
      </c>
      <c r="G112" s="29">
        <f t="shared" si="17"/>
        <v>0</v>
      </c>
      <c r="H112" s="29">
        <f t="shared" si="18"/>
        <v>0</v>
      </c>
      <c r="I112" s="29">
        <f t="shared" si="19"/>
        <v>0</v>
      </c>
      <c r="J112" s="29">
        <f t="shared" si="20"/>
        <v>0</v>
      </c>
      <c r="K112" s="30">
        <f t="shared" si="21"/>
        <v>0</v>
      </c>
      <c r="L112" s="30">
        <f t="shared" si="22"/>
        <v>0</v>
      </c>
      <c r="M112" s="30">
        <f t="shared" si="23"/>
        <v>0</v>
      </c>
    </row>
    <row r="113" spans="1:13" x14ac:dyDescent="0.3">
      <c r="A113" s="27" t="s">
        <v>319</v>
      </c>
      <c r="B113" s="27">
        <v>0</v>
      </c>
      <c r="C113" s="28">
        <v>0</v>
      </c>
      <c r="D113" s="28">
        <v>0</v>
      </c>
      <c r="E113" s="28">
        <v>0</v>
      </c>
      <c r="F113" s="28">
        <v>0</v>
      </c>
      <c r="G113" s="29">
        <f t="shared" si="17"/>
        <v>0</v>
      </c>
      <c r="H113" s="29">
        <f t="shared" si="18"/>
        <v>0</v>
      </c>
      <c r="I113" s="29">
        <f t="shared" si="19"/>
        <v>0</v>
      </c>
      <c r="J113" s="29">
        <f t="shared" si="20"/>
        <v>0</v>
      </c>
      <c r="K113" s="30">
        <f t="shared" si="21"/>
        <v>0</v>
      </c>
      <c r="L113" s="30">
        <f t="shared" si="22"/>
        <v>0</v>
      </c>
      <c r="M113" s="30">
        <f t="shared" si="23"/>
        <v>0</v>
      </c>
    </row>
    <row r="114" spans="1:13" x14ac:dyDescent="0.3">
      <c r="A114" s="27" t="s">
        <v>319</v>
      </c>
      <c r="B114" s="27">
        <v>0</v>
      </c>
      <c r="C114" s="28">
        <v>0</v>
      </c>
      <c r="D114" s="28">
        <v>0</v>
      </c>
      <c r="E114" s="28">
        <v>0</v>
      </c>
      <c r="F114" s="28">
        <v>0</v>
      </c>
      <c r="G114" s="29">
        <f t="shared" si="17"/>
        <v>0</v>
      </c>
      <c r="H114" s="29">
        <f t="shared" si="18"/>
        <v>0</v>
      </c>
      <c r="I114" s="29">
        <f t="shared" si="19"/>
        <v>0</v>
      </c>
      <c r="J114" s="29">
        <f t="shared" si="20"/>
        <v>0</v>
      </c>
      <c r="K114" s="30">
        <f t="shared" si="21"/>
        <v>0</v>
      </c>
      <c r="L114" s="30">
        <f t="shared" si="22"/>
        <v>0</v>
      </c>
      <c r="M114" s="30">
        <f t="shared" si="23"/>
        <v>0</v>
      </c>
    </row>
    <row r="115" spans="1:13" x14ac:dyDescent="0.3">
      <c r="A115" s="27" t="s">
        <v>319</v>
      </c>
      <c r="B115" s="27">
        <v>0</v>
      </c>
      <c r="C115" s="28">
        <v>0</v>
      </c>
      <c r="D115" s="28">
        <v>0</v>
      </c>
      <c r="E115" s="28">
        <v>0</v>
      </c>
      <c r="F115" s="28">
        <v>0</v>
      </c>
      <c r="G115" s="29">
        <f t="shared" si="17"/>
        <v>0</v>
      </c>
      <c r="H115" s="29">
        <f t="shared" si="18"/>
        <v>0</v>
      </c>
      <c r="I115" s="29">
        <f t="shared" si="19"/>
        <v>0</v>
      </c>
      <c r="J115" s="29">
        <f t="shared" si="20"/>
        <v>0</v>
      </c>
      <c r="K115" s="30">
        <f t="shared" si="21"/>
        <v>0</v>
      </c>
      <c r="L115" s="30">
        <f t="shared" si="22"/>
        <v>0</v>
      </c>
      <c r="M115" s="30">
        <f t="shared" si="23"/>
        <v>0</v>
      </c>
    </row>
    <row r="116" spans="1:13" x14ac:dyDescent="0.3">
      <c r="A116" s="27" t="s">
        <v>319</v>
      </c>
      <c r="B116" s="27">
        <v>0</v>
      </c>
      <c r="C116" s="28">
        <v>0</v>
      </c>
      <c r="D116" s="28">
        <v>0</v>
      </c>
      <c r="E116" s="28">
        <v>0</v>
      </c>
      <c r="F116" s="28">
        <v>0</v>
      </c>
      <c r="G116" s="29">
        <f t="shared" si="17"/>
        <v>0</v>
      </c>
      <c r="H116" s="29">
        <f t="shared" si="18"/>
        <v>0</v>
      </c>
      <c r="I116" s="29">
        <f t="shared" si="19"/>
        <v>0</v>
      </c>
      <c r="J116" s="29">
        <f t="shared" si="20"/>
        <v>0</v>
      </c>
      <c r="K116" s="30">
        <f t="shared" si="21"/>
        <v>0</v>
      </c>
      <c r="L116" s="30">
        <f t="shared" si="22"/>
        <v>0</v>
      </c>
      <c r="M116" s="30">
        <f t="shared" si="23"/>
        <v>0</v>
      </c>
    </row>
    <row r="117" spans="1:13" x14ac:dyDescent="0.3">
      <c r="A117" s="27" t="s">
        <v>319</v>
      </c>
      <c r="B117" s="27">
        <v>0</v>
      </c>
      <c r="C117" s="28">
        <v>0</v>
      </c>
      <c r="D117" s="28">
        <v>0</v>
      </c>
      <c r="E117" s="28">
        <v>0</v>
      </c>
      <c r="F117" s="28">
        <v>0</v>
      </c>
      <c r="G117" s="29">
        <f t="shared" si="17"/>
        <v>0</v>
      </c>
      <c r="H117" s="29">
        <f t="shared" si="18"/>
        <v>0</v>
      </c>
      <c r="I117" s="29">
        <f t="shared" si="19"/>
        <v>0</v>
      </c>
      <c r="J117" s="29">
        <f t="shared" si="20"/>
        <v>0</v>
      </c>
      <c r="K117" s="30">
        <f t="shared" si="21"/>
        <v>0</v>
      </c>
      <c r="L117" s="30">
        <f t="shared" si="22"/>
        <v>0</v>
      </c>
      <c r="M117" s="30">
        <f t="shared" si="23"/>
        <v>0</v>
      </c>
    </row>
    <row r="118" spans="1:13" x14ac:dyDescent="0.3">
      <c r="A118" s="27" t="s">
        <v>319</v>
      </c>
      <c r="B118" s="27">
        <v>0</v>
      </c>
      <c r="C118" s="28">
        <v>0</v>
      </c>
      <c r="D118" s="28">
        <v>0</v>
      </c>
      <c r="E118" s="28">
        <v>0</v>
      </c>
      <c r="F118" s="28">
        <v>0</v>
      </c>
      <c r="G118" s="29">
        <f t="shared" si="17"/>
        <v>0</v>
      </c>
      <c r="H118" s="29">
        <f t="shared" si="18"/>
        <v>0</v>
      </c>
      <c r="I118" s="29">
        <f t="shared" si="19"/>
        <v>0</v>
      </c>
      <c r="J118" s="29">
        <f t="shared" si="20"/>
        <v>0</v>
      </c>
      <c r="K118" s="30">
        <f t="shared" si="21"/>
        <v>0</v>
      </c>
      <c r="L118" s="30">
        <f t="shared" si="22"/>
        <v>0</v>
      </c>
      <c r="M118" s="30">
        <f t="shared" si="23"/>
        <v>0</v>
      </c>
    </row>
    <row r="119" spans="1:13" x14ac:dyDescent="0.3">
      <c r="A119" s="27" t="s">
        <v>319</v>
      </c>
      <c r="B119" s="27">
        <v>0</v>
      </c>
      <c r="C119" s="28">
        <v>0</v>
      </c>
      <c r="D119" s="28">
        <v>0</v>
      </c>
      <c r="E119" s="28">
        <v>0</v>
      </c>
      <c r="F119" s="28">
        <v>0</v>
      </c>
      <c r="G119" s="29">
        <f t="shared" si="17"/>
        <v>0</v>
      </c>
      <c r="H119" s="29">
        <f t="shared" si="18"/>
        <v>0</v>
      </c>
      <c r="I119" s="29">
        <f t="shared" si="19"/>
        <v>0</v>
      </c>
      <c r="J119" s="29">
        <f t="shared" si="20"/>
        <v>0</v>
      </c>
      <c r="K119" s="30">
        <f t="shared" si="21"/>
        <v>0</v>
      </c>
      <c r="L119" s="30">
        <f t="shared" si="22"/>
        <v>0</v>
      </c>
      <c r="M119" s="30">
        <f t="shared" si="23"/>
        <v>0</v>
      </c>
    </row>
    <row r="120" spans="1:13" x14ac:dyDescent="0.3">
      <c r="A120" s="27" t="s">
        <v>319</v>
      </c>
      <c r="B120" s="27">
        <v>0</v>
      </c>
      <c r="C120" s="28">
        <v>0</v>
      </c>
      <c r="D120" s="28">
        <v>0</v>
      </c>
      <c r="E120" s="28">
        <v>0</v>
      </c>
      <c r="F120" s="28">
        <v>0</v>
      </c>
      <c r="G120" s="29">
        <f t="shared" si="17"/>
        <v>0</v>
      </c>
      <c r="H120" s="29">
        <f t="shared" si="18"/>
        <v>0</v>
      </c>
      <c r="I120" s="29">
        <f t="shared" si="19"/>
        <v>0</v>
      </c>
      <c r="J120" s="29">
        <f t="shared" si="20"/>
        <v>0</v>
      </c>
      <c r="K120" s="30">
        <f t="shared" si="21"/>
        <v>0</v>
      </c>
      <c r="L120" s="30">
        <f t="shared" si="22"/>
        <v>0</v>
      </c>
      <c r="M120" s="30">
        <f t="shared" si="23"/>
        <v>0</v>
      </c>
    </row>
    <row r="121" spans="1:13" x14ac:dyDescent="0.3">
      <c r="A121" s="27" t="s">
        <v>319</v>
      </c>
      <c r="B121" s="27">
        <v>0</v>
      </c>
      <c r="C121" s="28">
        <v>0</v>
      </c>
      <c r="D121" s="28">
        <v>0</v>
      </c>
      <c r="E121" s="28">
        <v>0</v>
      </c>
      <c r="F121" s="28">
        <v>0</v>
      </c>
      <c r="G121" s="29">
        <f t="shared" si="17"/>
        <v>0</v>
      </c>
      <c r="H121" s="29">
        <f t="shared" si="18"/>
        <v>0</v>
      </c>
      <c r="I121" s="29">
        <f t="shared" si="19"/>
        <v>0</v>
      </c>
      <c r="J121" s="29">
        <f t="shared" si="20"/>
        <v>0</v>
      </c>
      <c r="K121" s="30">
        <f t="shared" si="21"/>
        <v>0</v>
      </c>
      <c r="L121" s="30">
        <f t="shared" si="22"/>
        <v>0</v>
      </c>
      <c r="M121" s="30">
        <f t="shared" si="23"/>
        <v>0</v>
      </c>
    </row>
    <row r="122" spans="1:13" x14ac:dyDescent="0.3">
      <c r="A122" s="27" t="s">
        <v>319</v>
      </c>
      <c r="B122" s="27">
        <v>0</v>
      </c>
      <c r="C122" s="28">
        <v>0</v>
      </c>
      <c r="D122" s="28">
        <v>0</v>
      </c>
      <c r="E122" s="28">
        <v>0</v>
      </c>
      <c r="F122" s="28">
        <v>0</v>
      </c>
      <c r="G122" s="29">
        <f t="shared" si="17"/>
        <v>0</v>
      </c>
      <c r="H122" s="29">
        <f t="shared" si="18"/>
        <v>0</v>
      </c>
      <c r="I122" s="29">
        <f t="shared" si="19"/>
        <v>0</v>
      </c>
      <c r="J122" s="29">
        <f t="shared" si="20"/>
        <v>0</v>
      </c>
      <c r="K122" s="30">
        <f t="shared" si="21"/>
        <v>0</v>
      </c>
      <c r="L122" s="30">
        <f t="shared" si="22"/>
        <v>0</v>
      </c>
      <c r="M122" s="30">
        <f t="shared" si="23"/>
        <v>0</v>
      </c>
    </row>
    <row r="123" spans="1:13" x14ac:dyDescent="0.3">
      <c r="A123" s="27" t="s">
        <v>319</v>
      </c>
      <c r="B123" s="27">
        <v>0</v>
      </c>
      <c r="C123" s="28">
        <v>0</v>
      </c>
      <c r="D123" s="28">
        <v>0</v>
      </c>
      <c r="E123" s="28">
        <v>0</v>
      </c>
      <c r="F123" s="28">
        <v>0</v>
      </c>
      <c r="G123" s="29">
        <f t="shared" si="17"/>
        <v>0</v>
      </c>
      <c r="H123" s="29">
        <f t="shared" si="18"/>
        <v>0</v>
      </c>
      <c r="I123" s="29">
        <f t="shared" si="19"/>
        <v>0</v>
      </c>
      <c r="J123" s="29">
        <f t="shared" si="20"/>
        <v>0</v>
      </c>
      <c r="K123" s="30">
        <f t="shared" si="21"/>
        <v>0</v>
      </c>
      <c r="L123" s="30">
        <f t="shared" si="22"/>
        <v>0</v>
      </c>
      <c r="M123" s="30">
        <f t="shared" si="23"/>
        <v>0</v>
      </c>
    </row>
    <row r="124" spans="1:13" x14ac:dyDescent="0.3">
      <c r="A124" s="27" t="s">
        <v>319</v>
      </c>
      <c r="B124" s="27">
        <v>0</v>
      </c>
      <c r="C124" s="28">
        <v>0</v>
      </c>
      <c r="D124" s="28">
        <v>0</v>
      </c>
      <c r="E124" s="28">
        <v>0</v>
      </c>
      <c r="F124" s="28">
        <v>0</v>
      </c>
      <c r="G124" s="29">
        <f t="shared" si="17"/>
        <v>0</v>
      </c>
      <c r="H124" s="29">
        <f t="shared" si="18"/>
        <v>0</v>
      </c>
      <c r="I124" s="29">
        <f t="shared" si="19"/>
        <v>0</v>
      </c>
      <c r="J124" s="29">
        <f t="shared" si="20"/>
        <v>0</v>
      </c>
      <c r="K124" s="30">
        <f t="shared" si="21"/>
        <v>0</v>
      </c>
      <c r="L124" s="30">
        <f t="shared" si="22"/>
        <v>0</v>
      </c>
      <c r="M124" s="30">
        <f t="shared" si="23"/>
        <v>0</v>
      </c>
    </row>
    <row r="125" spans="1:13" x14ac:dyDescent="0.3">
      <c r="A125" s="27" t="s">
        <v>319</v>
      </c>
      <c r="B125" s="27">
        <v>0</v>
      </c>
      <c r="C125" s="28">
        <v>0</v>
      </c>
      <c r="D125" s="28">
        <v>0</v>
      </c>
      <c r="E125" s="28">
        <v>0</v>
      </c>
      <c r="F125" s="28">
        <v>0</v>
      </c>
      <c r="G125" s="29">
        <f t="shared" si="17"/>
        <v>0</v>
      </c>
      <c r="H125" s="29">
        <f t="shared" si="18"/>
        <v>0</v>
      </c>
      <c r="I125" s="29">
        <f t="shared" si="19"/>
        <v>0</v>
      </c>
      <c r="J125" s="29">
        <f t="shared" si="20"/>
        <v>0</v>
      </c>
      <c r="K125" s="30">
        <f t="shared" si="21"/>
        <v>0</v>
      </c>
      <c r="L125" s="30">
        <f t="shared" si="22"/>
        <v>0</v>
      </c>
      <c r="M125" s="30">
        <f t="shared" si="23"/>
        <v>0</v>
      </c>
    </row>
    <row r="126" spans="1:13" x14ac:dyDescent="0.3">
      <c r="A126" s="27" t="s">
        <v>319</v>
      </c>
      <c r="B126" s="27">
        <v>0</v>
      </c>
      <c r="C126" s="28">
        <v>0</v>
      </c>
      <c r="D126" s="28">
        <v>0</v>
      </c>
      <c r="E126" s="28">
        <v>0</v>
      </c>
      <c r="F126" s="28">
        <v>0</v>
      </c>
      <c r="G126" s="29">
        <f t="shared" si="17"/>
        <v>0</v>
      </c>
      <c r="H126" s="29">
        <f t="shared" si="18"/>
        <v>0</v>
      </c>
      <c r="I126" s="29">
        <f t="shared" si="19"/>
        <v>0</v>
      </c>
      <c r="J126" s="29">
        <f t="shared" si="20"/>
        <v>0</v>
      </c>
      <c r="K126" s="30">
        <f t="shared" si="21"/>
        <v>0</v>
      </c>
      <c r="L126" s="30">
        <f t="shared" si="22"/>
        <v>0</v>
      </c>
      <c r="M126" s="30">
        <f t="shared" si="23"/>
        <v>0</v>
      </c>
    </row>
  </sheetData>
  <mergeCells count="11">
    <mergeCell ref="B7:M7"/>
    <mergeCell ref="C9:G9"/>
    <mergeCell ref="R10:AB10"/>
    <mergeCell ref="O12:W12"/>
    <mergeCell ref="Y12:AC12"/>
    <mergeCell ref="B1:M1"/>
    <mergeCell ref="B2:M2"/>
    <mergeCell ref="B3:M3"/>
    <mergeCell ref="B4:M4"/>
    <mergeCell ref="B5:M5"/>
    <mergeCell ref="B6:M6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D4D0-2A04-4D67-B70A-7444F9C69FA8}">
  <dimension ref="A1:AE291"/>
  <sheetViews>
    <sheetView zoomScale="90" zoomScaleNormal="90" workbookViewId="0">
      <selection activeCell="D17" sqref="D17"/>
    </sheetView>
  </sheetViews>
  <sheetFormatPr defaultRowHeight="14.4" x14ac:dyDescent="0.3"/>
  <cols>
    <col min="1" max="1" width="16.6640625" customWidth="1"/>
    <col min="2" max="3" width="16.21875" customWidth="1"/>
    <col min="4" max="4" width="19.109375" customWidth="1"/>
    <col min="5" max="5" width="20.33203125" customWidth="1"/>
    <col min="6" max="6" width="19.33203125" customWidth="1"/>
    <col min="7" max="7" width="21.33203125" bestFit="1" customWidth="1"/>
    <col min="8" max="8" width="21.33203125" customWidth="1"/>
    <col min="9" max="10" width="21.33203125" bestFit="1" customWidth="1"/>
    <col min="11" max="11" width="24.44140625" bestFit="1" customWidth="1"/>
    <col min="12" max="12" width="24.44140625" customWidth="1"/>
    <col min="13" max="13" width="24.44140625" bestFit="1" customWidth="1"/>
    <col min="15" max="15" width="10.44140625" customWidth="1"/>
    <col min="16" max="16" width="16.6640625" customWidth="1"/>
    <col min="17" max="20" width="26.44140625" bestFit="1" customWidth="1"/>
    <col min="21" max="22" width="16.109375" customWidth="1"/>
    <col min="23" max="24" width="12.6640625" customWidth="1"/>
    <col min="25" max="25" width="11.33203125" customWidth="1"/>
    <col min="26" max="27" width="24.44140625" bestFit="1" customWidth="1"/>
    <col min="28" max="28" width="28.33203125" customWidth="1"/>
    <col min="29" max="29" width="7.109375" bestFit="1" customWidth="1"/>
    <col min="30" max="30" width="11.5546875" customWidth="1"/>
  </cols>
  <sheetData>
    <row r="1" spans="1:31" ht="21" x14ac:dyDescent="0.4">
      <c r="A1" s="1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1" ht="21" x14ac:dyDescent="0.4">
      <c r="A2" s="1">
        <v>2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1" ht="21" x14ac:dyDescent="0.4">
      <c r="A3" s="1">
        <v>3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1" ht="21" x14ac:dyDescent="0.4">
      <c r="A4" s="1">
        <v>4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31" ht="21" x14ac:dyDescent="0.4">
      <c r="A5" s="1">
        <v>5</v>
      </c>
      <c r="B5" s="2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31" ht="21" x14ac:dyDescent="0.4">
      <c r="A6" s="1">
        <v>6</v>
      </c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31" ht="21" x14ac:dyDescent="0.4">
      <c r="A7" s="1">
        <v>7</v>
      </c>
      <c r="B7" s="2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31" ht="15" thickBot="1" x14ac:dyDescent="0.35"/>
    <row r="9" spans="1:31" ht="21" x14ac:dyDescent="0.4">
      <c r="B9" s="3" t="s">
        <v>7</v>
      </c>
      <c r="C9" s="4" t="s">
        <v>44</v>
      </c>
      <c r="D9" s="4"/>
      <c r="E9" s="4"/>
      <c r="F9" s="4"/>
      <c r="G9" s="4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</row>
    <row r="10" spans="1:31" ht="21" x14ac:dyDescent="0.4">
      <c r="O10" s="8" t="s">
        <v>8</v>
      </c>
      <c r="P10" s="9"/>
      <c r="R10" s="10" t="s">
        <v>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</row>
    <row r="11" spans="1:31" ht="39.6" x14ac:dyDescent="0.3">
      <c r="A11" s="12" t="s">
        <v>10</v>
      </c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4" t="s">
        <v>20</v>
      </c>
      <c r="L11" s="14" t="s">
        <v>21</v>
      </c>
      <c r="M11" s="15" t="s">
        <v>22</v>
      </c>
      <c r="O11" s="16"/>
      <c r="AC11" s="11"/>
    </row>
    <row r="12" spans="1:31" ht="15" customHeight="1" x14ac:dyDescent="0.3">
      <c r="B12" s="17">
        <v>44287</v>
      </c>
      <c r="C12" s="17">
        <v>44652</v>
      </c>
      <c r="D12" s="17">
        <v>45017</v>
      </c>
      <c r="E12" s="17">
        <v>45383</v>
      </c>
      <c r="F12" s="17">
        <v>45748</v>
      </c>
      <c r="G12">
        <f>DATEDIF(B$12,C$12,"D")</f>
        <v>365</v>
      </c>
      <c r="H12">
        <f t="shared" ref="H12:J12" si="0">DATEDIF(C$12,D$12,"D")</f>
        <v>365</v>
      </c>
      <c r="I12">
        <f t="shared" si="0"/>
        <v>366</v>
      </c>
      <c r="J12">
        <f t="shared" si="0"/>
        <v>365</v>
      </c>
      <c r="O12" s="18" t="s">
        <v>23</v>
      </c>
      <c r="P12" s="19"/>
      <c r="Q12" s="19"/>
      <c r="R12" s="19"/>
      <c r="S12" s="19"/>
      <c r="T12" s="19"/>
      <c r="U12" s="19"/>
      <c r="V12" s="19"/>
      <c r="W12" s="19"/>
      <c r="X12" s="20"/>
      <c r="Y12" s="19" t="s">
        <v>24</v>
      </c>
      <c r="Z12" s="19"/>
      <c r="AA12" s="19"/>
      <c r="AB12" s="19"/>
      <c r="AC12" s="21"/>
      <c r="AD12" s="22"/>
      <c r="AE12" s="22"/>
    </row>
    <row r="13" spans="1:31" ht="31.5" customHeight="1" x14ac:dyDescent="0.3">
      <c r="A13" s="12" t="s">
        <v>10</v>
      </c>
      <c r="B13" s="12" t="s">
        <v>25</v>
      </c>
      <c r="C13" s="12" t="s">
        <v>26</v>
      </c>
      <c r="D13" s="12" t="s">
        <v>27</v>
      </c>
      <c r="E13" s="12" t="s">
        <v>28</v>
      </c>
      <c r="F13" s="12" t="s">
        <v>29</v>
      </c>
      <c r="G13" s="13" t="s">
        <v>30</v>
      </c>
      <c r="H13" s="13" t="s">
        <v>31</v>
      </c>
      <c r="I13" s="13" t="s">
        <v>32</v>
      </c>
      <c r="J13" s="13" t="s">
        <v>33</v>
      </c>
      <c r="K13" s="14" t="s">
        <v>20</v>
      </c>
      <c r="L13" s="14" t="s">
        <v>21</v>
      </c>
      <c r="M13" s="15" t="s">
        <v>22</v>
      </c>
      <c r="O13" s="23" t="s">
        <v>34</v>
      </c>
      <c r="P13" s="24" t="s">
        <v>35</v>
      </c>
      <c r="Q13" s="24" t="s">
        <v>36</v>
      </c>
      <c r="R13" s="24" t="s">
        <v>37</v>
      </c>
      <c r="S13" s="24" t="s">
        <v>38</v>
      </c>
      <c r="Y13" s="25" t="s">
        <v>34</v>
      </c>
      <c r="Z13" s="24" t="s">
        <v>20</v>
      </c>
      <c r="AA13" s="24" t="s">
        <v>21</v>
      </c>
      <c r="AB13" s="26" t="s">
        <v>22</v>
      </c>
      <c r="AC13" s="11"/>
    </row>
    <row r="14" spans="1:31" x14ac:dyDescent="0.3">
      <c r="A14" s="27" t="s">
        <v>45</v>
      </c>
      <c r="B14" s="27">
        <v>1</v>
      </c>
      <c r="C14" s="28">
        <v>3059.22</v>
      </c>
      <c r="D14" s="28">
        <v>4238.47</v>
      </c>
      <c r="E14" s="28">
        <v>5010.4799999999996</v>
      </c>
      <c r="F14" s="28">
        <v>8375.73</v>
      </c>
      <c r="G14" s="29">
        <f>IFERROR(ROUND($C14*G$12/100,2),0)</f>
        <v>11166.15</v>
      </c>
      <c r="H14" s="29">
        <f>IFERROR(ROUND($D14*H$12/100,2),0)</f>
        <v>15470.42</v>
      </c>
      <c r="I14" s="29">
        <f>IFERROR(ROUND($E14*I$12/100,2),0)</f>
        <v>18338.36</v>
      </c>
      <c r="J14" s="29">
        <f>IFERROR(ROUND($F14*J$12/100,2),0)</f>
        <v>30571.41</v>
      </c>
      <c r="K14" s="30">
        <f>IFERROR(ROUND($H14/$G14-1,2),0)</f>
        <v>0.39</v>
      </c>
      <c r="L14" s="30">
        <f>IFERROR(ROUND($I14/$H14-1,2),0)</f>
        <v>0.19</v>
      </c>
      <c r="M14" s="30">
        <f>IFERROR(ROUND($J14/$I14-1,2),0)</f>
        <v>0.67</v>
      </c>
      <c r="O14" s="16">
        <v>1</v>
      </c>
      <c r="P14" s="29">
        <f>SUMIFS($G$13:$G$126,$B$13:$B$126,$O14)</f>
        <v>192143.39999999997</v>
      </c>
      <c r="Q14" s="29">
        <f>SUMIFS($H$13:$H$126,$B$13:$B$126,$O14)</f>
        <v>323697.51000000007</v>
      </c>
      <c r="R14" s="29">
        <f>SUMIFS($I$13:$I$126,$B$13:$B$126,$O14)</f>
        <v>408876.99000000011</v>
      </c>
      <c r="S14" s="29">
        <f>SUMIFS($J$13:$J$126,$B$13:$B$126,$O14)</f>
        <v>1023353.9800000001</v>
      </c>
      <c r="Y14">
        <v>1</v>
      </c>
      <c r="Z14" s="31">
        <f>$Q14/$P14-1</f>
        <v>0.68466629611009333</v>
      </c>
      <c r="AA14" s="31">
        <f>$R14/$Q14-1</f>
        <v>0.26314530501022393</v>
      </c>
      <c r="AB14" s="31">
        <f>$S14/$R14-1</f>
        <v>1.5028407198947531</v>
      </c>
      <c r="AC14" s="11"/>
    </row>
    <row r="15" spans="1:31" x14ac:dyDescent="0.3">
      <c r="A15" s="27" t="s">
        <v>46</v>
      </c>
      <c r="B15" s="27">
        <v>3</v>
      </c>
      <c r="C15" s="28">
        <v>3248</v>
      </c>
      <c r="D15" s="28">
        <v>29185.59</v>
      </c>
      <c r="E15" s="28">
        <v>19590.41</v>
      </c>
      <c r="F15" s="28">
        <v>53499</v>
      </c>
      <c r="G15" s="29">
        <f t="shared" ref="G15:G78" si="1">IFERROR(ROUND($C15*G$12/100,2),0)</f>
        <v>11855.2</v>
      </c>
      <c r="H15" s="29">
        <f t="shared" ref="H15:H78" si="2">IFERROR(ROUND($D15*H$12/100,2),0)</f>
        <v>106527.4</v>
      </c>
      <c r="I15" s="29">
        <f t="shared" ref="I15:I78" si="3">IFERROR(ROUND($E15*I$12/100,2),0)</f>
        <v>71700.899999999994</v>
      </c>
      <c r="J15" s="29">
        <f t="shared" ref="J15:J78" si="4">IFERROR(ROUND($F15*J$12/100,2),0)</f>
        <v>195271.35</v>
      </c>
      <c r="K15" s="30">
        <f t="shared" ref="K15:K78" si="5">IFERROR(ROUND($H15/$G15-1,2),0)</f>
        <v>7.99</v>
      </c>
      <c r="L15" s="30">
        <f t="shared" ref="L15:L78" si="6">IFERROR(ROUND($I15/$H15-1,2),0)</f>
        <v>-0.33</v>
      </c>
      <c r="M15" s="30">
        <f t="shared" ref="M15:M78" si="7">IFERROR(ROUND($J15/$I15-1,2),0)</f>
        <v>1.72</v>
      </c>
      <c r="O15" s="16">
        <v>2</v>
      </c>
      <c r="P15" s="29">
        <f t="shared" ref="P15:P17" si="8">SUMIFS($G$13:$G$126,$B$13:$B$126,$O15)</f>
        <v>414097.35999999993</v>
      </c>
      <c r="Q15" s="29">
        <f t="shared" ref="Q15:Q17" si="9">SUMIFS($H$13:$H$126,$B$13:$B$126,$O15)</f>
        <v>1805896.11</v>
      </c>
      <c r="R15" s="29">
        <f>SUMIFS($I$13:$I$126,$B$13:$B$126,$O15)</f>
        <v>1517885.11</v>
      </c>
      <c r="S15" s="29">
        <f t="shared" ref="S15:S17" si="10">SUMIFS($J$13:$J$126,$B$13:$B$126,$O15)</f>
        <v>2733750.4699999993</v>
      </c>
      <c r="Y15">
        <v>2</v>
      </c>
      <c r="Z15" s="31">
        <f t="shared" ref="Z15:Z17" si="11">$Q15/$P15-1</f>
        <v>3.3610423162321066</v>
      </c>
      <c r="AA15" s="31">
        <f t="shared" ref="AA15:AA17" si="12">$R15/$Q15-1</f>
        <v>-0.15948370363342768</v>
      </c>
      <c r="AB15" s="31">
        <f t="shared" ref="AB15:AB17" si="13">$S15/$R15-1</f>
        <v>0.80102594853176945</v>
      </c>
      <c r="AC15" s="11"/>
    </row>
    <row r="16" spans="1:31" x14ac:dyDescent="0.3">
      <c r="A16" s="27" t="s">
        <v>47</v>
      </c>
      <c r="B16" s="27">
        <v>4</v>
      </c>
      <c r="C16" s="28">
        <v>4405.26</v>
      </c>
      <c r="D16" s="28">
        <v>56539.47</v>
      </c>
      <c r="E16" s="28">
        <v>34865.440000000002</v>
      </c>
      <c r="F16" s="28">
        <v>79868.66</v>
      </c>
      <c r="G16" s="29">
        <f t="shared" si="1"/>
        <v>16079.2</v>
      </c>
      <c r="H16" s="29">
        <f t="shared" si="2"/>
        <v>206369.07</v>
      </c>
      <c r="I16" s="29">
        <f t="shared" si="3"/>
        <v>127607.51</v>
      </c>
      <c r="J16" s="29">
        <f t="shared" si="4"/>
        <v>291520.61</v>
      </c>
      <c r="K16" s="30">
        <f t="shared" si="5"/>
        <v>11.83</v>
      </c>
      <c r="L16" s="30">
        <f t="shared" si="6"/>
        <v>-0.38</v>
      </c>
      <c r="M16" s="30">
        <f t="shared" si="7"/>
        <v>1.28</v>
      </c>
      <c r="O16" s="16">
        <v>3</v>
      </c>
      <c r="P16" s="29">
        <f t="shared" si="8"/>
        <v>367800.48</v>
      </c>
      <c r="Q16" s="29">
        <f t="shared" si="9"/>
        <v>2166985.65</v>
      </c>
      <c r="R16" s="29">
        <f>SUMIFS($I$13:$I$126,$B$13:$B$126,$O16)</f>
        <v>1684771.6900000002</v>
      </c>
      <c r="S16" s="29">
        <f t="shared" si="10"/>
        <v>4111208.3199999994</v>
      </c>
      <c r="Y16">
        <v>3</v>
      </c>
      <c r="Z16" s="31">
        <f t="shared" si="11"/>
        <v>4.8917423109398879</v>
      </c>
      <c r="AA16" s="31">
        <f t="shared" si="12"/>
        <v>-0.22252752804339049</v>
      </c>
      <c r="AB16" s="31">
        <f t="shared" si="13"/>
        <v>1.4402168818494325</v>
      </c>
      <c r="AC16" s="11"/>
    </row>
    <row r="17" spans="1:30" x14ac:dyDescent="0.3">
      <c r="A17" s="27" t="s">
        <v>48</v>
      </c>
      <c r="B17" s="27">
        <v>4</v>
      </c>
      <c r="C17" s="28">
        <v>0</v>
      </c>
      <c r="D17" s="28">
        <v>53408</v>
      </c>
      <c r="E17" s="28">
        <v>31509.23</v>
      </c>
      <c r="F17" s="28">
        <v>76775.66</v>
      </c>
      <c r="G17" s="29">
        <f t="shared" si="1"/>
        <v>0</v>
      </c>
      <c r="H17" s="29">
        <f t="shared" si="2"/>
        <v>194939.2</v>
      </c>
      <c r="I17" s="29">
        <f t="shared" si="3"/>
        <v>115323.78</v>
      </c>
      <c r="J17" s="29">
        <f t="shared" si="4"/>
        <v>280231.15999999997</v>
      </c>
      <c r="K17" s="30">
        <f t="shared" si="5"/>
        <v>0</v>
      </c>
      <c r="L17" s="30">
        <f t="shared" si="6"/>
        <v>-0.41</v>
      </c>
      <c r="M17" s="30">
        <f t="shared" si="7"/>
        <v>1.43</v>
      </c>
      <c r="O17" s="16">
        <v>4</v>
      </c>
      <c r="P17" s="29">
        <f t="shared" si="8"/>
        <v>561007.63</v>
      </c>
      <c r="Q17" s="29">
        <f t="shared" si="9"/>
        <v>3050875.76</v>
      </c>
      <c r="R17" s="29">
        <f>SUMIFS($I$13:$I$126,$B$13:$B$126,$O17)</f>
        <v>2063889.81</v>
      </c>
      <c r="S17" s="29">
        <f t="shared" si="10"/>
        <v>4322124.26</v>
      </c>
      <c r="Y17">
        <v>4</v>
      </c>
      <c r="Z17" s="31">
        <f t="shared" si="11"/>
        <v>4.4382072486251207</v>
      </c>
      <c r="AA17" s="31">
        <f t="shared" si="12"/>
        <v>-0.32350906023128245</v>
      </c>
      <c r="AB17" s="31">
        <f t="shared" si="13"/>
        <v>1.0941642519180808</v>
      </c>
      <c r="AC17" s="11"/>
    </row>
    <row r="18" spans="1:30" x14ac:dyDescent="0.3">
      <c r="A18" s="27" t="s">
        <v>49</v>
      </c>
      <c r="B18" s="27">
        <v>2</v>
      </c>
      <c r="C18" s="28">
        <v>212.37</v>
      </c>
      <c r="D18" s="28">
        <v>12675.72</v>
      </c>
      <c r="E18" s="28">
        <v>9733.7199999999993</v>
      </c>
      <c r="F18" s="28">
        <v>19883.79</v>
      </c>
      <c r="G18" s="29">
        <f t="shared" si="1"/>
        <v>775.15</v>
      </c>
      <c r="H18" s="29">
        <f t="shared" si="2"/>
        <v>46266.38</v>
      </c>
      <c r="I18" s="29">
        <f t="shared" si="3"/>
        <v>35625.42</v>
      </c>
      <c r="J18" s="29">
        <f t="shared" si="4"/>
        <v>72575.83</v>
      </c>
      <c r="K18" s="30">
        <f t="shared" si="5"/>
        <v>58.69</v>
      </c>
      <c r="L18" s="30">
        <f t="shared" si="6"/>
        <v>-0.23</v>
      </c>
      <c r="M18" s="30">
        <f t="shared" si="7"/>
        <v>1.04</v>
      </c>
      <c r="O18" s="16"/>
      <c r="AC18" s="11"/>
    </row>
    <row r="19" spans="1:30" ht="15" thickBot="1" x14ac:dyDescent="0.35">
      <c r="A19" s="27" t="s">
        <v>50</v>
      </c>
      <c r="B19" s="27">
        <v>2</v>
      </c>
      <c r="C19" s="28">
        <v>0</v>
      </c>
      <c r="D19" s="28">
        <v>12502.41</v>
      </c>
      <c r="E19" s="28">
        <v>9547.9699999999993</v>
      </c>
      <c r="F19" s="28">
        <v>19626.64</v>
      </c>
      <c r="G19" s="29">
        <f t="shared" si="1"/>
        <v>0</v>
      </c>
      <c r="H19" s="29">
        <f t="shared" si="2"/>
        <v>45633.8</v>
      </c>
      <c r="I19" s="29">
        <f t="shared" si="3"/>
        <v>34945.57</v>
      </c>
      <c r="J19" s="29">
        <f t="shared" si="4"/>
        <v>71637.240000000005</v>
      </c>
      <c r="K19" s="30">
        <f t="shared" si="5"/>
        <v>0</v>
      </c>
      <c r="L19" s="30">
        <f t="shared" si="6"/>
        <v>-0.23</v>
      </c>
      <c r="M19" s="30">
        <f t="shared" si="7"/>
        <v>1.05</v>
      </c>
      <c r="O19" s="32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</row>
    <row r="20" spans="1:30" x14ac:dyDescent="0.3">
      <c r="A20" s="27" t="s">
        <v>51</v>
      </c>
      <c r="B20" s="27">
        <v>1</v>
      </c>
      <c r="C20" s="28">
        <v>188.78</v>
      </c>
      <c r="D20" s="28">
        <v>1170.72</v>
      </c>
      <c r="E20" s="28">
        <v>1722.56</v>
      </c>
      <c r="F20" s="28">
        <v>3824</v>
      </c>
      <c r="G20" s="29">
        <f t="shared" si="1"/>
        <v>689.05</v>
      </c>
      <c r="H20" s="29">
        <f t="shared" si="2"/>
        <v>4273.13</v>
      </c>
      <c r="I20" s="29">
        <f t="shared" si="3"/>
        <v>6304.57</v>
      </c>
      <c r="J20" s="29">
        <f t="shared" si="4"/>
        <v>13957.6</v>
      </c>
      <c r="K20" s="30">
        <f t="shared" si="5"/>
        <v>5.2</v>
      </c>
      <c r="L20" s="30">
        <f t="shared" si="6"/>
        <v>0.48</v>
      </c>
      <c r="M20" s="30">
        <f t="shared" si="7"/>
        <v>1.21</v>
      </c>
    </row>
    <row r="21" spans="1:30" ht="15" thickBot="1" x14ac:dyDescent="0.35">
      <c r="A21" s="27" t="s">
        <v>52</v>
      </c>
      <c r="B21" s="27">
        <v>1</v>
      </c>
      <c r="C21" s="28">
        <v>94.39</v>
      </c>
      <c r="D21" s="28">
        <v>1069.8399999999999</v>
      </c>
      <c r="E21" s="28">
        <v>1614.45</v>
      </c>
      <c r="F21" s="28">
        <v>3674.33</v>
      </c>
      <c r="G21" s="29">
        <f t="shared" si="1"/>
        <v>344.52</v>
      </c>
      <c r="H21" s="29">
        <f t="shared" si="2"/>
        <v>3904.92</v>
      </c>
      <c r="I21" s="29">
        <f t="shared" si="3"/>
        <v>5908.89</v>
      </c>
      <c r="J21" s="29">
        <f t="shared" si="4"/>
        <v>13411.3</v>
      </c>
      <c r="K21" s="30">
        <f t="shared" si="5"/>
        <v>10.33</v>
      </c>
      <c r="L21" s="30">
        <f t="shared" si="6"/>
        <v>0.51</v>
      </c>
      <c r="M21" s="30">
        <f t="shared" si="7"/>
        <v>1.27</v>
      </c>
    </row>
    <row r="22" spans="1:30" ht="18" x14ac:dyDescent="0.35">
      <c r="A22" s="27" t="s">
        <v>53</v>
      </c>
      <c r="B22" s="27">
        <v>2</v>
      </c>
      <c r="C22" s="28">
        <v>955.94</v>
      </c>
      <c r="D22" s="28">
        <v>13470.41</v>
      </c>
      <c r="E22" s="28">
        <v>10585.43</v>
      </c>
      <c r="F22" s="28">
        <v>21062.89</v>
      </c>
      <c r="G22" s="29">
        <f t="shared" si="1"/>
        <v>3489.18</v>
      </c>
      <c r="H22" s="29">
        <f t="shared" si="2"/>
        <v>49167</v>
      </c>
      <c r="I22" s="29">
        <f t="shared" si="3"/>
        <v>38742.67</v>
      </c>
      <c r="J22" s="29">
        <f t="shared" si="4"/>
        <v>76879.55</v>
      </c>
      <c r="K22" s="30">
        <f t="shared" si="5"/>
        <v>13.09</v>
      </c>
      <c r="L22" s="30">
        <f t="shared" si="6"/>
        <v>-0.21</v>
      </c>
      <c r="M22" s="30">
        <f t="shared" si="7"/>
        <v>0.98</v>
      </c>
      <c r="O22" s="35"/>
      <c r="P22" s="36"/>
      <c r="Q22" s="37" t="s">
        <v>40</v>
      </c>
      <c r="R22" s="37"/>
      <c r="S22" s="37"/>
      <c r="T22" s="36"/>
      <c r="U22" s="36"/>
      <c r="V22" s="36"/>
      <c r="W22" s="38"/>
      <c r="X22" s="36"/>
      <c r="Y22" s="37" t="s">
        <v>40</v>
      </c>
      <c r="Z22" s="37"/>
      <c r="AA22" s="37"/>
      <c r="AB22" s="37"/>
      <c r="AC22" s="37"/>
      <c r="AD22" s="7"/>
    </row>
    <row r="23" spans="1:30" x14ac:dyDescent="0.3">
      <c r="A23" s="27" t="s">
        <v>54</v>
      </c>
      <c r="B23" s="27">
        <v>1</v>
      </c>
      <c r="C23" s="28">
        <v>599.25</v>
      </c>
      <c r="D23" s="28">
        <v>1609.4</v>
      </c>
      <c r="E23" s="28">
        <v>2192.73</v>
      </c>
      <c r="F23" s="28">
        <v>4474.8900000000003</v>
      </c>
      <c r="G23" s="29">
        <f t="shared" si="1"/>
        <v>2187.2600000000002</v>
      </c>
      <c r="H23" s="29">
        <f t="shared" si="2"/>
        <v>5874.31</v>
      </c>
      <c r="I23" s="29">
        <f t="shared" si="3"/>
        <v>8025.39</v>
      </c>
      <c r="J23" s="29">
        <f t="shared" si="4"/>
        <v>16333.35</v>
      </c>
      <c r="K23" s="30">
        <f t="shared" si="5"/>
        <v>1.69</v>
      </c>
      <c r="L23" s="30">
        <f t="shared" si="6"/>
        <v>0.37</v>
      </c>
      <c r="M23" s="30">
        <f t="shared" si="7"/>
        <v>1.04</v>
      </c>
      <c r="O23" s="16"/>
      <c r="W23" s="39"/>
      <c r="AD23" s="11"/>
    </row>
    <row r="24" spans="1:30" x14ac:dyDescent="0.3">
      <c r="A24" s="27" t="s">
        <v>55</v>
      </c>
      <c r="B24" s="27">
        <v>2</v>
      </c>
      <c r="C24" s="28">
        <v>188.78</v>
      </c>
      <c r="D24" s="28">
        <v>12650.51</v>
      </c>
      <c r="E24" s="28">
        <v>9706.69</v>
      </c>
      <c r="F24" s="28">
        <v>19846.37</v>
      </c>
      <c r="G24" s="29">
        <f t="shared" si="1"/>
        <v>689.05</v>
      </c>
      <c r="H24" s="29">
        <f t="shared" si="2"/>
        <v>46174.36</v>
      </c>
      <c r="I24" s="29">
        <f t="shared" si="3"/>
        <v>35526.49</v>
      </c>
      <c r="J24" s="29">
        <f t="shared" si="4"/>
        <v>72439.25</v>
      </c>
      <c r="K24" s="30">
        <f t="shared" si="5"/>
        <v>66.010000000000005</v>
      </c>
      <c r="L24" s="30">
        <f t="shared" si="6"/>
        <v>-0.23</v>
      </c>
      <c r="M24" s="30">
        <f t="shared" si="7"/>
        <v>1.04</v>
      </c>
      <c r="O24" s="16"/>
      <c r="W24" s="39"/>
      <c r="AD24" s="11"/>
    </row>
    <row r="25" spans="1:30" x14ac:dyDescent="0.3">
      <c r="A25" s="27" t="s">
        <v>56</v>
      </c>
      <c r="B25" s="27">
        <v>1</v>
      </c>
      <c r="C25" s="28">
        <v>0</v>
      </c>
      <c r="D25" s="28">
        <v>0</v>
      </c>
      <c r="E25" s="28">
        <v>1695.71</v>
      </c>
      <c r="F25" s="28">
        <v>3786.83</v>
      </c>
      <c r="G25" s="29">
        <f t="shared" si="1"/>
        <v>0</v>
      </c>
      <c r="H25" s="29">
        <f t="shared" si="2"/>
        <v>0</v>
      </c>
      <c r="I25" s="29">
        <f t="shared" si="3"/>
        <v>6206.3</v>
      </c>
      <c r="J25" s="29">
        <f t="shared" si="4"/>
        <v>13821.93</v>
      </c>
      <c r="K25" s="30">
        <f t="shared" si="5"/>
        <v>0</v>
      </c>
      <c r="L25" s="30">
        <f t="shared" si="6"/>
        <v>0</v>
      </c>
      <c r="M25" s="30">
        <f t="shared" si="7"/>
        <v>1.23</v>
      </c>
      <c r="O25" s="16"/>
      <c r="W25" s="39"/>
      <c r="AD25" s="11"/>
    </row>
    <row r="26" spans="1:30" x14ac:dyDescent="0.3">
      <c r="A26" s="27" t="s">
        <v>57</v>
      </c>
      <c r="B26" s="27">
        <v>2</v>
      </c>
      <c r="C26" s="28">
        <v>377.55</v>
      </c>
      <c r="D26" s="28">
        <v>12852.26</v>
      </c>
      <c r="E26" s="28">
        <v>9922.92</v>
      </c>
      <c r="F26" s="28">
        <v>20145.72</v>
      </c>
      <c r="G26" s="29">
        <f t="shared" si="1"/>
        <v>1378.06</v>
      </c>
      <c r="H26" s="29">
        <f t="shared" si="2"/>
        <v>46910.75</v>
      </c>
      <c r="I26" s="29">
        <f t="shared" si="3"/>
        <v>36317.89</v>
      </c>
      <c r="J26" s="29">
        <f t="shared" si="4"/>
        <v>73531.88</v>
      </c>
      <c r="K26" s="30">
        <f t="shared" si="5"/>
        <v>33.04</v>
      </c>
      <c r="L26" s="30">
        <f t="shared" si="6"/>
        <v>-0.23</v>
      </c>
      <c r="M26" s="30">
        <f t="shared" si="7"/>
        <v>1.02</v>
      </c>
      <c r="O26" s="16"/>
      <c r="W26" s="39"/>
      <c r="AD26" s="11"/>
    </row>
    <row r="27" spans="1:30" x14ac:dyDescent="0.3">
      <c r="A27" s="27" t="s">
        <v>58</v>
      </c>
      <c r="B27" s="27">
        <v>1</v>
      </c>
      <c r="C27" s="28">
        <v>188.78</v>
      </c>
      <c r="D27" s="28">
        <v>1170.72</v>
      </c>
      <c r="E27" s="28">
        <v>1722.56</v>
      </c>
      <c r="F27" s="28">
        <v>3824</v>
      </c>
      <c r="G27" s="29">
        <f t="shared" si="1"/>
        <v>689.05</v>
      </c>
      <c r="H27" s="29">
        <f t="shared" si="2"/>
        <v>4273.13</v>
      </c>
      <c r="I27" s="29">
        <f t="shared" si="3"/>
        <v>6304.57</v>
      </c>
      <c r="J27" s="29">
        <f t="shared" si="4"/>
        <v>13957.6</v>
      </c>
      <c r="K27" s="30">
        <f t="shared" si="5"/>
        <v>5.2</v>
      </c>
      <c r="L27" s="30">
        <f t="shared" si="6"/>
        <v>0.48</v>
      </c>
      <c r="M27" s="30">
        <f t="shared" si="7"/>
        <v>1.21</v>
      </c>
      <c r="O27" s="16"/>
      <c r="W27" s="39"/>
      <c r="AD27" s="11"/>
    </row>
    <row r="28" spans="1:30" x14ac:dyDescent="0.3">
      <c r="A28" s="27" t="s">
        <v>59</v>
      </c>
      <c r="B28" s="27">
        <v>1</v>
      </c>
      <c r="C28" s="28">
        <v>270.77999999999997</v>
      </c>
      <c r="D28" s="28">
        <v>1258.3599999999999</v>
      </c>
      <c r="E28" s="28">
        <v>1816.49</v>
      </c>
      <c r="F28" s="28">
        <v>3954.04</v>
      </c>
      <c r="G28" s="29">
        <f t="shared" si="1"/>
        <v>988.35</v>
      </c>
      <c r="H28" s="29">
        <f t="shared" si="2"/>
        <v>4593.01</v>
      </c>
      <c r="I28" s="29">
        <f t="shared" si="3"/>
        <v>6648.35</v>
      </c>
      <c r="J28" s="29">
        <f t="shared" si="4"/>
        <v>14432.25</v>
      </c>
      <c r="K28" s="30">
        <f t="shared" si="5"/>
        <v>3.65</v>
      </c>
      <c r="L28" s="30">
        <f t="shared" si="6"/>
        <v>0.45</v>
      </c>
      <c r="M28" s="30">
        <f t="shared" si="7"/>
        <v>1.17</v>
      </c>
      <c r="O28" s="16"/>
      <c r="W28" s="39"/>
      <c r="AD28" s="11"/>
    </row>
    <row r="29" spans="1:30" x14ac:dyDescent="0.3">
      <c r="A29" s="27" t="s">
        <v>60</v>
      </c>
      <c r="B29" s="27">
        <v>3</v>
      </c>
      <c r="C29" s="28">
        <v>0</v>
      </c>
      <c r="D29" s="28">
        <v>0</v>
      </c>
      <c r="E29" s="28">
        <v>16960.46</v>
      </c>
      <c r="F29" s="28">
        <v>49630.14</v>
      </c>
      <c r="G29" s="29">
        <f t="shared" si="1"/>
        <v>0</v>
      </c>
      <c r="H29" s="29">
        <f t="shared" si="2"/>
        <v>0</v>
      </c>
      <c r="I29" s="29">
        <f t="shared" si="3"/>
        <v>62075.28</v>
      </c>
      <c r="J29" s="29">
        <f t="shared" si="4"/>
        <v>181150.01</v>
      </c>
      <c r="K29" s="30">
        <f t="shared" si="5"/>
        <v>0</v>
      </c>
      <c r="L29" s="30">
        <f t="shared" si="6"/>
        <v>0</v>
      </c>
      <c r="M29" s="30">
        <f t="shared" si="7"/>
        <v>1.92</v>
      </c>
      <c r="O29" s="16"/>
      <c r="W29" s="39"/>
      <c r="AD29" s="11"/>
    </row>
    <row r="30" spans="1:30" x14ac:dyDescent="0.3">
      <c r="A30" s="27" t="s">
        <v>61</v>
      </c>
      <c r="B30" s="27">
        <v>4</v>
      </c>
      <c r="C30" s="28">
        <v>8572.18</v>
      </c>
      <c r="D30" s="28">
        <v>60992.81</v>
      </c>
      <c r="E30" s="28">
        <v>39638.379999999997</v>
      </c>
      <c r="F30" s="28">
        <v>86476.22</v>
      </c>
      <c r="G30" s="29">
        <f t="shared" si="1"/>
        <v>31288.46</v>
      </c>
      <c r="H30" s="29">
        <f t="shared" si="2"/>
        <v>222623.76</v>
      </c>
      <c r="I30" s="29">
        <f t="shared" si="3"/>
        <v>145076.47</v>
      </c>
      <c r="J30" s="29">
        <f t="shared" si="4"/>
        <v>315638.2</v>
      </c>
      <c r="K30" s="30">
        <f t="shared" si="5"/>
        <v>6.12</v>
      </c>
      <c r="L30" s="30">
        <f t="shared" si="6"/>
        <v>-0.35</v>
      </c>
      <c r="M30" s="30">
        <f t="shared" si="7"/>
        <v>1.18</v>
      </c>
      <c r="O30" s="16"/>
      <c r="W30" s="39"/>
      <c r="AD30" s="11"/>
    </row>
    <row r="31" spans="1:30" x14ac:dyDescent="0.3">
      <c r="A31" s="27" t="s">
        <v>62</v>
      </c>
      <c r="B31" s="27">
        <v>2</v>
      </c>
      <c r="C31" s="28">
        <v>8156.77</v>
      </c>
      <c r="D31" s="28">
        <v>21166.2</v>
      </c>
      <c r="E31" s="28">
        <v>18833.53</v>
      </c>
      <c r="F31" s="28">
        <v>15061.6</v>
      </c>
      <c r="G31" s="29">
        <f t="shared" si="1"/>
        <v>29772.21</v>
      </c>
      <c r="H31" s="29">
        <f t="shared" si="2"/>
        <v>77256.63</v>
      </c>
      <c r="I31" s="29">
        <f t="shared" si="3"/>
        <v>68930.720000000001</v>
      </c>
      <c r="J31" s="29">
        <f t="shared" si="4"/>
        <v>54974.84</v>
      </c>
      <c r="K31" s="30">
        <f t="shared" si="5"/>
        <v>1.59</v>
      </c>
      <c r="L31" s="30">
        <f t="shared" si="6"/>
        <v>-0.11</v>
      </c>
      <c r="M31" s="30">
        <f t="shared" si="7"/>
        <v>-0.2</v>
      </c>
      <c r="O31" s="16"/>
      <c r="W31" s="39"/>
      <c r="AD31" s="11"/>
    </row>
    <row r="32" spans="1:30" x14ac:dyDescent="0.3">
      <c r="A32" s="27" t="s">
        <v>63</v>
      </c>
      <c r="B32" s="27">
        <v>2</v>
      </c>
      <c r="C32" s="28">
        <v>541.55999999999995</v>
      </c>
      <c r="D32" s="28">
        <v>13027.54</v>
      </c>
      <c r="E32" s="28">
        <v>10110.780000000001</v>
      </c>
      <c r="F32" s="28">
        <v>20405.79</v>
      </c>
      <c r="G32" s="29">
        <f t="shared" si="1"/>
        <v>1976.69</v>
      </c>
      <c r="H32" s="29">
        <f t="shared" si="2"/>
        <v>47550.52</v>
      </c>
      <c r="I32" s="29">
        <f t="shared" si="3"/>
        <v>37005.449999999997</v>
      </c>
      <c r="J32" s="29">
        <f t="shared" si="4"/>
        <v>74481.13</v>
      </c>
      <c r="K32" s="30">
        <f t="shared" si="5"/>
        <v>23.06</v>
      </c>
      <c r="L32" s="30">
        <f t="shared" si="6"/>
        <v>-0.22</v>
      </c>
      <c r="M32" s="30">
        <f t="shared" si="7"/>
        <v>1.01</v>
      </c>
      <c r="O32" s="16"/>
      <c r="W32" s="39"/>
      <c r="AD32" s="11"/>
    </row>
    <row r="33" spans="1:30" x14ac:dyDescent="0.3">
      <c r="A33" s="27" t="s">
        <v>64</v>
      </c>
      <c r="B33" s="27">
        <v>1</v>
      </c>
      <c r="C33" s="28">
        <v>176.19</v>
      </c>
      <c r="D33" s="28">
        <v>1157.27</v>
      </c>
      <c r="E33" s="28">
        <v>1708.15</v>
      </c>
      <c r="F33" s="28">
        <v>3804.05</v>
      </c>
      <c r="G33" s="29">
        <f t="shared" si="1"/>
        <v>643.09</v>
      </c>
      <c r="H33" s="29">
        <f t="shared" si="2"/>
        <v>4224.04</v>
      </c>
      <c r="I33" s="29">
        <f t="shared" si="3"/>
        <v>6251.83</v>
      </c>
      <c r="J33" s="29">
        <f t="shared" si="4"/>
        <v>13884.78</v>
      </c>
      <c r="K33" s="30">
        <f t="shared" si="5"/>
        <v>5.57</v>
      </c>
      <c r="L33" s="30">
        <f t="shared" si="6"/>
        <v>0.48</v>
      </c>
      <c r="M33" s="30">
        <f t="shared" si="7"/>
        <v>1.22</v>
      </c>
      <c r="O33" s="16"/>
      <c r="W33" s="39"/>
      <c r="AD33" s="11"/>
    </row>
    <row r="34" spans="1:30" x14ac:dyDescent="0.3">
      <c r="A34" s="27" t="s">
        <v>65</v>
      </c>
      <c r="B34" s="27">
        <v>1</v>
      </c>
      <c r="C34" s="28">
        <v>2517.66</v>
      </c>
      <c r="D34" s="28">
        <v>3659.69</v>
      </c>
      <c r="E34" s="28">
        <v>4390.16</v>
      </c>
      <c r="F34" s="28">
        <v>7516.97</v>
      </c>
      <c r="G34" s="29">
        <f t="shared" si="1"/>
        <v>9189.4599999999991</v>
      </c>
      <c r="H34" s="29">
        <f t="shared" si="2"/>
        <v>13357.87</v>
      </c>
      <c r="I34" s="29">
        <f t="shared" si="3"/>
        <v>16067.99</v>
      </c>
      <c r="J34" s="29">
        <f t="shared" si="4"/>
        <v>27436.94</v>
      </c>
      <c r="K34" s="30">
        <f t="shared" si="5"/>
        <v>0.45</v>
      </c>
      <c r="L34" s="30">
        <f t="shared" si="6"/>
        <v>0.2</v>
      </c>
      <c r="M34" s="30">
        <f t="shared" si="7"/>
        <v>0.71</v>
      </c>
      <c r="O34" s="16"/>
      <c r="W34" s="39"/>
      <c r="AD34" s="11"/>
    </row>
    <row r="35" spans="1:30" x14ac:dyDescent="0.3">
      <c r="A35" s="27" t="s">
        <v>66</v>
      </c>
      <c r="B35" s="27">
        <v>4</v>
      </c>
      <c r="C35" s="28">
        <v>26104.27</v>
      </c>
      <c r="D35" s="28">
        <v>79730.03</v>
      </c>
      <c r="E35" s="28">
        <v>59720.31</v>
      </c>
      <c r="F35" s="28">
        <v>108548.63</v>
      </c>
      <c r="G35" s="29">
        <f t="shared" si="1"/>
        <v>95280.59</v>
      </c>
      <c r="H35" s="29">
        <f t="shared" si="2"/>
        <v>291014.61</v>
      </c>
      <c r="I35" s="29">
        <f t="shared" si="3"/>
        <v>218576.33</v>
      </c>
      <c r="J35" s="29">
        <f t="shared" si="4"/>
        <v>396202.5</v>
      </c>
      <c r="K35" s="30">
        <f t="shared" si="5"/>
        <v>2.0499999999999998</v>
      </c>
      <c r="L35" s="30">
        <f t="shared" si="6"/>
        <v>-0.25</v>
      </c>
      <c r="M35" s="30">
        <f t="shared" si="7"/>
        <v>0.81</v>
      </c>
      <c r="O35" s="16"/>
      <c r="W35" s="39"/>
      <c r="AD35" s="11"/>
    </row>
    <row r="36" spans="1:30" x14ac:dyDescent="0.3">
      <c r="A36" s="27" t="s">
        <v>67</v>
      </c>
      <c r="B36" s="27">
        <v>3</v>
      </c>
      <c r="C36" s="28">
        <v>471.94</v>
      </c>
      <c r="D36" s="28">
        <v>26218.71</v>
      </c>
      <c r="E36" s="28">
        <v>16410.61</v>
      </c>
      <c r="F36" s="28">
        <v>49096.95</v>
      </c>
      <c r="G36" s="29">
        <f t="shared" si="1"/>
        <v>1722.58</v>
      </c>
      <c r="H36" s="29">
        <f t="shared" si="2"/>
        <v>95698.29</v>
      </c>
      <c r="I36" s="29">
        <f t="shared" si="3"/>
        <v>60062.83</v>
      </c>
      <c r="J36" s="29">
        <f t="shared" si="4"/>
        <v>179203.87</v>
      </c>
      <c r="K36" s="30">
        <f t="shared" si="5"/>
        <v>54.56</v>
      </c>
      <c r="L36" s="30">
        <f t="shared" si="6"/>
        <v>-0.37</v>
      </c>
      <c r="M36" s="30">
        <f t="shared" si="7"/>
        <v>1.98</v>
      </c>
      <c r="O36" s="16"/>
      <c r="W36" s="39"/>
      <c r="AD36" s="11"/>
    </row>
    <row r="37" spans="1:30" x14ac:dyDescent="0.3">
      <c r="A37" s="27" t="s">
        <v>68</v>
      </c>
      <c r="B37" s="27">
        <v>2</v>
      </c>
      <c r="C37" s="28">
        <v>283.16000000000003</v>
      </c>
      <c r="D37" s="28">
        <v>12751.38</v>
      </c>
      <c r="E37" s="28">
        <v>9814.7999999999993</v>
      </c>
      <c r="F37" s="28">
        <v>19996.05</v>
      </c>
      <c r="G37" s="29">
        <f t="shared" si="1"/>
        <v>1033.53</v>
      </c>
      <c r="H37" s="29">
        <f t="shared" si="2"/>
        <v>46542.54</v>
      </c>
      <c r="I37" s="29">
        <f t="shared" si="3"/>
        <v>35922.17</v>
      </c>
      <c r="J37" s="29">
        <f t="shared" si="4"/>
        <v>72985.58</v>
      </c>
      <c r="K37" s="30">
        <f t="shared" si="5"/>
        <v>44.03</v>
      </c>
      <c r="L37" s="30">
        <f t="shared" si="6"/>
        <v>-0.23</v>
      </c>
      <c r="M37" s="30">
        <f t="shared" si="7"/>
        <v>1.03</v>
      </c>
      <c r="O37" s="16"/>
      <c r="W37" s="39"/>
      <c r="AD37" s="11"/>
    </row>
    <row r="38" spans="1:30" x14ac:dyDescent="0.3">
      <c r="A38" s="27" t="s">
        <v>69</v>
      </c>
      <c r="B38" s="27">
        <v>2</v>
      </c>
      <c r="C38" s="28">
        <v>2788.44</v>
      </c>
      <c r="D38" s="28">
        <v>15428.87</v>
      </c>
      <c r="E38" s="28">
        <v>12684.45</v>
      </c>
      <c r="F38" s="28">
        <v>23968.720000000001</v>
      </c>
      <c r="G38" s="29">
        <f t="shared" si="1"/>
        <v>10177.81</v>
      </c>
      <c r="H38" s="29">
        <f t="shared" si="2"/>
        <v>56315.38</v>
      </c>
      <c r="I38" s="29">
        <f t="shared" si="3"/>
        <v>46425.09</v>
      </c>
      <c r="J38" s="29">
        <f t="shared" si="4"/>
        <v>87485.83</v>
      </c>
      <c r="K38" s="30">
        <f t="shared" si="5"/>
        <v>4.53</v>
      </c>
      <c r="L38" s="30">
        <f t="shared" si="6"/>
        <v>-0.18</v>
      </c>
      <c r="M38" s="30">
        <f t="shared" si="7"/>
        <v>0.88</v>
      </c>
      <c r="O38" s="16"/>
      <c r="W38" s="39"/>
      <c r="AD38" s="11"/>
    </row>
    <row r="39" spans="1:30" x14ac:dyDescent="0.3">
      <c r="A39" s="27" t="s">
        <v>70</v>
      </c>
      <c r="B39" s="27">
        <v>2</v>
      </c>
      <c r="C39" s="28">
        <v>2788.44</v>
      </c>
      <c r="D39" s="28">
        <v>15428.87</v>
      </c>
      <c r="E39" s="28">
        <v>12684.45</v>
      </c>
      <c r="F39" s="28">
        <v>23968.720000000001</v>
      </c>
      <c r="G39" s="29">
        <f t="shared" si="1"/>
        <v>10177.81</v>
      </c>
      <c r="H39" s="29">
        <f t="shared" si="2"/>
        <v>56315.38</v>
      </c>
      <c r="I39" s="29">
        <f t="shared" si="3"/>
        <v>46425.09</v>
      </c>
      <c r="J39" s="29">
        <f t="shared" si="4"/>
        <v>87485.83</v>
      </c>
      <c r="K39" s="30">
        <f t="shared" si="5"/>
        <v>4.53</v>
      </c>
      <c r="L39" s="30">
        <f t="shared" si="6"/>
        <v>-0.18</v>
      </c>
      <c r="M39" s="30">
        <f t="shared" si="7"/>
        <v>0.88</v>
      </c>
      <c r="O39" s="16"/>
      <c r="W39" s="39"/>
      <c r="AD39" s="11"/>
    </row>
    <row r="40" spans="1:30" x14ac:dyDescent="0.3">
      <c r="A40" s="27" t="s">
        <v>71</v>
      </c>
      <c r="B40" s="27">
        <v>3</v>
      </c>
      <c r="C40" s="28">
        <v>188.78</v>
      </c>
      <c r="D40" s="28">
        <v>25916.080000000002</v>
      </c>
      <c r="E40" s="28">
        <v>16086.27</v>
      </c>
      <c r="F40" s="28">
        <v>48647.93</v>
      </c>
      <c r="G40" s="29">
        <f t="shared" si="1"/>
        <v>689.05</v>
      </c>
      <c r="H40" s="29">
        <f t="shared" si="2"/>
        <v>94593.69</v>
      </c>
      <c r="I40" s="29">
        <f t="shared" si="3"/>
        <v>58875.75</v>
      </c>
      <c r="J40" s="29">
        <f t="shared" si="4"/>
        <v>177564.94</v>
      </c>
      <c r="K40" s="30">
        <f t="shared" si="5"/>
        <v>136.28</v>
      </c>
      <c r="L40" s="30">
        <f t="shared" si="6"/>
        <v>-0.38</v>
      </c>
      <c r="M40" s="30">
        <f t="shared" si="7"/>
        <v>2.02</v>
      </c>
      <c r="O40" s="16"/>
      <c r="W40" s="39"/>
      <c r="AD40" s="11"/>
    </row>
    <row r="41" spans="1:30" x14ac:dyDescent="0.3">
      <c r="A41" s="27" t="s">
        <v>72</v>
      </c>
      <c r="B41" s="27">
        <v>2</v>
      </c>
      <c r="C41" s="28">
        <v>188.78</v>
      </c>
      <c r="D41" s="28">
        <v>12650.51</v>
      </c>
      <c r="E41" s="28">
        <v>9706.69</v>
      </c>
      <c r="F41" s="28">
        <v>19846.37</v>
      </c>
      <c r="G41" s="29">
        <f t="shared" si="1"/>
        <v>689.05</v>
      </c>
      <c r="H41" s="29">
        <f t="shared" si="2"/>
        <v>46174.36</v>
      </c>
      <c r="I41" s="29">
        <f t="shared" si="3"/>
        <v>35526.49</v>
      </c>
      <c r="J41" s="29">
        <f t="shared" si="4"/>
        <v>72439.25</v>
      </c>
      <c r="K41" s="30">
        <f t="shared" si="5"/>
        <v>66.010000000000005</v>
      </c>
      <c r="L41" s="30">
        <f t="shared" si="6"/>
        <v>-0.23</v>
      </c>
      <c r="M41" s="30">
        <f t="shared" si="7"/>
        <v>1.04</v>
      </c>
      <c r="O41" s="16"/>
      <c r="W41" s="39"/>
      <c r="AD41" s="11"/>
    </row>
    <row r="42" spans="1:30" x14ac:dyDescent="0.3">
      <c r="A42" s="27" t="s">
        <v>73</v>
      </c>
      <c r="B42" s="27">
        <v>2</v>
      </c>
      <c r="C42" s="28">
        <v>188.78</v>
      </c>
      <c r="D42" s="28">
        <v>12650.51</v>
      </c>
      <c r="E42" s="28">
        <v>9706.69</v>
      </c>
      <c r="F42" s="28">
        <v>19846.37</v>
      </c>
      <c r="G42" s="29">
        <f t="shared" si="1"/>
        <v>689.05</v>
      </c>
      <c r="H42" s="29">
        <f t="shared" si="2"/>
        <v>46174.36</v>
      </c>
      <c r="I42" s="29">
        <f t="shared" si="3"/>
        <v>35526.49</v>
      </c>
      <c r="J42" s="29">
        <f t="shared" si="4"/>
        <v>72439.25</v>
      </c>
      <c r="K42" s="30">
        <f t="shared" si="5"/>
        <v>66.010000000000005</v>
      </c>
      <c r="L42" s="30">
        <f t="shared" si="6"/>
        <v>-0.23</v>
      </c>
      <c r="M42" s="30">
        <f t="shared" si="7"/>
        <v>1.04</v>
      </c>
      <c r="O42" s="16"/>
      <c r="W42" s="39"/>
      <c r="AD42" s="11"/>
    </row>
    <row r="43" spans="1:30" x14ac:dyDescent="0.3">
      <c r="A43" s="27" t="s">
        <v>74</v>
      </c>
      <c r="B43" s="27">
        <v>1</v>
      </c>
      <c r="C43" s="28">
        <v>94.39</v>
      </c>
      <c r="D43" s="28">
        <v>1069.8399999999999</v>
      </c>
      <c r="E43" s="28">
        <v>1614.45</v>
      </c>
      <c r="F43" s="28">
        <v>3674.33</v>
      </c>
      <c r="G43" s="29">
        <f t="shared" si="1"/>
        <v>344.52</v>
      </c>
      <c r="H43" s="29">
        <f t="shared" si="2"/>
        <v>3904.92</v>
      </c>
      <c r="I43" s="29">
        <f t="shared" si="3"/>
        <v>5908.89</v>
      </c>
      <c r="J43" s="29">
        <f t="shared" si="4"/>
        <v>13411.3</v>
      </c>
      <c r="K43" s="30">
        <f t="shared" si="5"/>
        <v>10.33</v>
      </c>
      <c r="L43" s="30">
        <f t="shared" si="6"/>
        <v>0.51</v>
      </c>
      <c r="M43" s="30">
        <f t="shared" si="7"/>
        <v>1.27</v>
      </c>
      <c r="O43" s="16"/>
      <c r="W43" s="39"/>
      <c r="AD43" s="11"/>
    </row>
    <row r="44" spans="1:30" x14ac:dyDescent="0.3">
      <c r="A44" s="27" t="s">
        <v>75</v>
      </c>
      <c r="B44" s="27">
        <v>2</v>
      </c>
      <c r="C44" s="28">
        <v>13609.51</v>
      </c>
      <c r="D44" s="28">
        <v>26993.75</v>
      </c>
      <c r="E44" s="28">
        <v>25079.3</v>
      </c>
      <c r="F44" s="28">
        <v>41127.9</v>
      </c>
      <c r="G44" s="29">
        <f t="shared" si="1"/>
        <v>49674.71</v>
      </c>
      <c r="H44" s="29">
        <f t="shared" si="2"/>
        <v>98527.19</v>
      </c>
      <c r="I44" s="29">
        <f t="shared" si="3"/>
        <v>91790.24</v>
      </c>
      <c r="J44" s="29">
        <f t="shared" si="4"/>
        <v>150116.84</v>
      </c>
      <c r="K44" s="30">
        <f t="shared" si="5"/>
        <v>0.98</v>
      </c>
      <c r="L44" s="30">
        <f t="shared" si="6"/>
        <v>-7.0000000000000007E-2</v>
      </c>
      <c r="M44" s="30">
        <f t="shared" si="7"/>
        <v>0.64</v>
      </c>
      <c r="O44" s="16"/>
      <c r="W44" s="39"/>
      <c r="AD44" s="11"/>
    </row>
    <row r="45" spans="1:30" x14ac:dyDescent="0.3">
      <c r="A45" s="27" t="s">
        <v>76</v>
      </c>
      <c r="B45" s="27">
        <v>3</v>
      </c>
      <c r="C45" s="28">
        <v>0</v>
      </c>
      <c r="D45" s="28">
        <v>0</v>
      </c>
      <c r="E45" s="28">
        <v>27993.35</v>
      </c>
      <c r="F45" s="28">
        <v>65131.85</v>
      </c>
      <c r="G45" s="29">
        <f t="shared" si="1"/>
        <v>0</v>
      </c>
      <c r="H45" s="29">
        <f t="shared" si="2"/>
        <v>0</v>
      </c>
      <c r="I45" s="29">
        <f t="shared" si="3"/>
        <v>102455.66</v>
      </c>
      <c r="J45" s="29">
        <f t="shared" si="4"/>
        <v>237731.25</v>
      </c>
      <c r="K45" s="30">
        <f t="shared" si="5"/>
        <v>0</v>
      </c>
      <c r="L45" s="30">
        <f t="shared" si="6"/>
        <v>0</v>
      </c>
      <c r="M45" s="30">
        <f t="shared" si="7"/>
        <v>1.32</v>
      </c>
      <c r="O45" s="16"/>
      <c r="W45" s="39"/>
      <c r="AD45" s="11"/>
    </row>
    <row r="46" spans="1:30" x14ac:dyDescent="0.3">
      <c r="A46" s="27" t="s">
        <v>77</v>
      </c>
      <c r="B46" s="27">
        <v>1</v>
      </c>
      <c r="C46" s="28">
        <v>361.66</v>
      </c>
      <c r="D46" s="28">
        <v>1355.48</v>
      </c>
      <c r="E46" s="28">
        <v>1920.59</v>
      </c>
      <c r="F46" s="28">
        <v>4040.85</v>
      </c>
      <c r="G46" s="29">
        <f t="shared" si="1"/>
        <v>1320.06</v>
      </c>
      <c r="H46" s="29">
        <f t="shared" si="2"/>
        <v>4947.5</v>
      </c>
      <c r="I46" s="29">
        <f t="shared" si="3"/>
        <v>7029.36</v>
      </c>
      <c r="J46" s="29">
        <f t="shared" si="4"/>
        <v>14749.1</v>
      </c>
      <c r="K46" s="30">
        <f t="shared" si="5"/>
        <v>2.75</v>
      </c>
      <c r="L46" s="30">
        <f t="shared" si="6"/>
        <v>0.42</v>
      </c>
      <c r="M46" s="30">
        <f t="shared" si="7"/>
        <v>1.1000000000000001</v>
      </c>
      <c r="O46" s="16"/>
      <c r="W46" s="39"/>
      <c r="AD46" s="11"/>
    </row>
    <row r="47" spans="1:30" ht="15" thickBot="1" x14ac:dyDescent="0.35">
      <c r="A47" s="27" t="s">
        <v>78</v>
      </c>
      <c r="B47" s="27">
        <v>4</v>
      </c>
      <c r="C47" s="28">
        <v>1083.1199999999999</v>
      </c>
      <c r="D47" s="28">
        <v>47805.82</v>
      </c>
      <c r="E47" s="28">
        <v>28078.18</v>
      </c>
      <c r="F47" s="28">
        <v>67312.350000000006</v>
      </c>
      <c r="G47" s="29">
        <f t="shared" si="1"/>
        <v>3953.39</v>
      </c>
      <c r="H47" s="29">
        <f t="shared" si="2"/>
        <v>174491.24</v>
      </c>
      <c r="I47" s="29">
        <f t="shared" si="3"/>
        <v>102766.14</v>
      </c>
      <c r="J47" s="29">
        <f t="shared" si="4"/>
        <v>245690.08</v>
      </c>
      <c r="K47" s="30">
        <f t="shared" si="5"/>
        <v>43.14</v>
      </c>
      <c r="L47" s="30">
        <f t="shared" si="6"/>
        <v>-0.41</v>
      </c>
      <c r="M47" s="30">
        <f t="shared" si="7"/>
        <v>1.39</v>
      </c>
      <c r="O47" s="32"/>
      <c r="P47" s="33"/>
      <c r="Q47" s="33"/>
      <c r="R47" s="33"/>
      <c r="S47" s="33"/>
      <c r="T47" s="33"/>
      <c r="U47" s="33"/>
      <c r="V47" s="33"/>
      <c r="W47" s="40"/>
      <c r="X47" s="33"/>
      <c r="Y47" s="33"/>
      <c r="Z47" s="33"/>
      <c r="AA47" s="33"/>
      <c r="AB47" s="33"/>
      <c r="AC47" s="33"/>
      <c r="AD47" s="34"/>
    </row>
    <row r="48" spans="1:30" x14ac:dyDescent="0.3">
      <c r="A48" s="27" t="s">
        <v>79</v>
      </c>
      <c r="B48" s="27">
        <v>1</v>
      </c>
      <c r="C48" s="28">
        <v>270.77999999999997</v>
      </c>
      <c r="D48" s="28">
        <v>1258.3599999999999</v>
      </c>
      <c r="E48" s="28">
        <v>1816.49</v>
      </c>
      <c r="F48" s="28">
        <v>429.38</v>
      </c>
      <c r="G48" s="29">
        <f t="shared" si="1"/>
        <v>988.35</v>
      </c>
      <c r="H48" s="29">
        <f t="shared" si="2"/>
        <v>4593.01</v>
      </c>
      <c r="I48" s="29">
        <f t="shared" si="3"/>
        <v>6648.35</v>
      </c>
      <c r="J48" s="29">
        <f t="shared" si="4"/>
        <v>1567.24</v>
      </c>
      <c r="K48" s="30">
        <f t="shared" si="5"/>
        <v>3.65</v>
      </c>
      <c r="L48" s="30">
        <f t="shared" si="6"/>
        <v>0.45</v>
      </c>
      <c r="M48" s="30">
        <f t="shared" si="7"/>
        <v>-0.76</v>
      </c>
    </row>
    <row r="49" spans="1:30" ht="26.25" customHeight="1" thickBot="1" x14ac:dyDescent="0.35">
      <c r="A49" s="27" t="s">
        <v>80</v>
      </c>
      <c r="B49" s="27">
        <v>2</v>
      </c>
      <c r="C49" s="28">
        <v>377.55</v>
      </c>
      <c r="D49" s="28">
        <v>12852.26</v>
      </c>
      <c r="E49" s="28">
        <v>9922.92</v>
      </c>
      <c r="F49" s="28">
        <v>20145.72</v>
      </c>
      <c r="G49" s="29">
        <f t="shared" si="1"/>
        <v>1378.06</v>
      </c>
      <c r="H49" s="29">
        <f t="shared" si="2"/>
        <v>46910.75</v>
      </c>
      <c r="I49" s="29">
        <f t="shared" si="3"/>
        <v>36317.89</v>
      </c>
      <c r="J49" s="29">
        <f t="shared" si="4"/>
        <v>73531.88</v>
      </c>
      <c r="K49" s="30">
        <f t="shared" si="5"/>
        <v>33.04</v>
      </c>
      <c r="L49" s="30">
        <f t="shared" si="6"/>
        <v>-0.23</v>
      </c>
      <c r="M49" s="30">
        <f t="shared" si="7"/>
        <v>1.02</v>
      </c>
    </row>
    <row r="50" spans="1:30" ht="21.6" thickBot="1" x14ac:dyDescent="0.45">
      <c r="A50" s="27" t="s">
        <v>81</v>
      </c>
      <c r="B50" s="27">
        <v>0</v>
      </c>
      <c r="C50" s="28">
        <v>270.77999999999997</v>
      </c>
      <c r="D50" s="28">
        <v>1258.3599999999999</v>
      </c>
      <c r="E50" s="28">
        <v>310.16000000000003</v>
      </c>
      <c r="F50" s="28">
        <v>429.38</v>
      </c>
      <c r="G50" s="29">
        <f t="shared" si="1"/>
        <v>988.35</v>
      </c>
      <c r="H50" s="29">
        <f t="shared" si="2"/>
        <v>4593.01</v>
      </c>
      <c r="I50" s="29">
        <f t="shared" si="3"/>
        <v>1135.19</v>
      </c>
      <c r="J50" s="29">
        <f t="shared" si="4"/>
        <v>1567.24</v>
      </c>
      <c r="K50" s="30">
        <f t="shared" si="5"/>
        <v>3.65</v>
      </c>
      <c r="L50" s="30">
        <f t="shared" si="6"/>
        <v>-0.75</v>
      </c>
      <c r="M50" s="30">
        <f t="shared" si="7"/>
        <v>0.38</v>
      </c>
      <c r="O50" s="41" t="s">
        <v>41</v>
      </c>
      <c r="R50" s="42"/>
      <c r="S50" s="43"/>
      <c r="T50" s="43" t="s">
        <v>42</v>
      </c>
      <c r="U50" s="43"/>
      <c r="V50" s="43"/>
      <c r="W50" s="43"/>
      <c r="X50" s="43"/>
      <c r="Y50" s="43"/>
      <c r="Z50" s="43"/>
      <c r="AA50" s="43"/>
      <c r="AB50" s="44"/>
      <c r="AC50" s="6"/>
      <c r="AD50" s="7"/>
    </row>
    <row r="51" spans="1:30" ht="26.4" x14ac:dyDescent="0.3">
      <c r="A51" s="27" t="s">
        <v>82</v>
      </c>
      <c r="B51" s="27">
        <v>2</v>
      </c>
      <c r="C51" s="28">
        <v>705.8</v>
      </c>
      <c r="D51" s="28">
        <v>13203.07</v>
      </c>
      <c r="E51" s="28">
        <v>10298.9</v>
      </c>
      <c r="F51" s="28">
        <v>20666.23</v>
      </c>
      <c r="G51" s="29">
        <f t="shared" si="1"/>
        <v>2576.17</v>
      </c>
      <c r="H51" s="29">
        <f t="shared" si="2"/>
        <v>48191.21</v>
      </c>
      <c r="I51" s="29">
        <f t="shared" si="3"/>
        <v>37693.97</v>
      </c>
      <c r="J51" s="29">
        <f t="shared" si="4"/>
        <v>75431.740000000005</v>
      </c>
      <c r="K51" s="30">
        <f t="shared" si="5"/>
        <v>17.71</v>
      </c>
      <c r="L51" s="30">
        <f t="shared" si="6"/>
        <v>-0.22</v>
      </c>
      <c r="M51" s="30">
        <f t="shared" si="7"/>
        <v>1</v>
      </c>
      <c r="O51" s="45"/>
      <c r="P51" s="46" t="s">
        <v>34</v>
      </c>
      <c r="Q51" s="24" t="s">
        <v>35</v>
      </c>
      <c r="R51" s="24" t="s">
        <v>36</v>
      </c>
      <c r="S51" s="24" t="s">
        <v>37</v>
      </c>
      <c r="T51" s="24" t="s">
        <v>38</v>
      </c>
      <c r="W51" s="22"/>
      <c r="X51" s="22"/>
      <c r="Y51" s="25" t="s">
        <v>34</v>
      </c>
      <c r="Z51" s="24" t="s">
        <v>20</v>
      </c>
      <c r="AA51" s="24" t="s">
        <v>21</v>
      </c>
      <c r="AB51" s="24" t="s">
        <v>22</v>
      </c>
      <c r="AD51" s="11"/>
    </row>
    <row r="52" spans="1:30" ht="26.4" x14ac:dyDescent="0.3">
      <c r="A52" s="27" t="s">
        <v>83</v>
      </c>
      <c r="B52" s="27">
        <v>3</v>
      </c>
      <c r="C52" s="28">
        <v>541.55999999999995</v>
      </c>
      <c r="D52" s="28">
        <v>26293.119999999999</v>
      </c>
      <c r="E52" s="28">
        <v>16490.36</v>
      </c>
      <c r="F52" s="28">
        <v>49207.35</v>
      </c>
      <c r="G52" s="29">
        <f t="shared" si="1"/>
        <v>1976.69</v>
      </c>
      <c r="H52" s="29">
        <f t="shared" si="2"/>
        <v>95969.89</v>
      </c>
      <c r="I52" s="29">
        <f t="shared" si="3"/>
        <v>60354.720000000001</v>
      </c>
      <c r="J52" s="29">
        <f t="shared" si="4"/>
        <v>179606.83</v>
      </c>
      <c r="K52" s="30">
        <f t="shared" si="5"/>
        <v>47.55</v>
      </c>
      <c r="L52" s="30">
        <f t="shared" si="6"/>
        <v>-0.37</v>
      </c>
      <c r="M52" s="30">
        <f t="shared" si="7"/>
        <v>1.98</v>
      </c>
      <c r="O52" s="45"/>
      <c r="P52" t="s">
        <v>34</v>
      </c>
      <c r="Q52" t="s">
        <v>35</v>
      </c>
      <c r="R52" t="s">
        <v>36</v>
      </c>
      <c r="S52" t="s">
        <v>37</v>
      </c>
      <c r="T52" t="s">
        <v>38</v>
      </c>
      <c r="W52" s="22"/>
      <c r="X52" s="22"/>
      <c r="Y52" s="25"/>
      <c r="Z52" s="24" t="s">
        <v>20</v>
      </c>
      <c r="AA52" s="24" t="s">
        <v>21</v>
      </c>
      <c r="AB52" s="24" t="s">
        <v>22</v>
      </c>
      <c r="AC52" s="22"/>
      <c r="AD52" s="11"/>
    </row>
    <row r="53" spans="1:30" x14ac:dyDescent="0.3">
      <c r="A53" s="27" t="s">
        <v>84</v>
      </c>
      <c r="B53" s="27">
        <v>4</v>
      </c>
      <c r="C53" s="28">
        <v>46752.22</v>
      </c>
      <c r="D53" s="28">
        <v>101797.28</v>
      </c>
      <c r="E53" s="28">
        <v>83371.259999999995</v>
      </c>
      <c r="F53" s="28">
        <v>147019.09</v>
      </c>
      <c r="G53" s="29">
        <f t="shared" si="1"/>
        <v>170645.6</v>
      </c>
      <c r="H53" s="29">
        <f t="shared" si="2"/>
        <v>371560.07</v>
      </c>
      <c r="I53" s="29">
        <f t="shared" si="3"/>
        <v>305138.81</v>
      </c>
      <c r="J53" s="29">
        <f t="shared" si="4"/>
        <v>536619.68000000005</v>
      </c>
      <c r="K53" s="30">
        <f t="shared" si="5"/>
        <v>1.18</v>
      </c>
      <c r="L53" s="30">
        <f t="shared" si="6"/>
        <v>-0.18</v>
      </c>
      <c r="M53" s="30">
        <f t="shared" si="7"/>
        <v>0.76</v>
      </c>
      <c r="O53" s="45"/>
      <c r="P53" s="47">
        <v>1</v>
      </c>
      <c r="Q53" s="29">
        <v>192143.39999999997</v>
      </c>
      <c r="R53" s="29">
        <v>323697.51</v>
      </c>
      <c r="S53" s="29">
        <v>408876.99000000011</v>
      </c>
      <c r="T53" s="29">
        <v>1023353.9800000001</v>
      </c>
      <c r="W53" s="22"/>
      <c r="X53" s="22"/>
      <c r="Y53" s="48">
        <v>1</v>
      </c>
      <c r="Z53" s="31">
        <f>$R53/$Q53-1</f>
        <v>0.68466629611009311</v>
      </c>
      <c r="AA53" s="31">
        <f>$S53/$R53-1</f>
        <v>0.26314530501022415</v>
      </c>
      <c r="AB53" s="31">
        <f>$T53/$S53-1</f>
        <v>1.5028407198947531</v>
      </c>
      <c r="AC53" s="22"/>
      <c r="AD53" s="11"/>
    </row>
    <row r="54" spans="1:30" x14ac:dyDescent="0.3">
      <c r="A54" s="27" t="s">
        <v>85</v>
      </c>
      <c r="B54" s="27">
        <v>4</v>
      </c>
      <c r="C54" s="28">
        <v>41081.599999999999</v>
      </c>
      <c r="D54" s="28">
        <v>95736.87</v>
      </c>
      <c r="E54" s="28">
        <v>76875.91</v>
      </c>
      <c r="F54" s="28">
        <v>138027.06</v>
      </c>
      <c r="G54" s="29">
        <f t="shared" si="1"/>
        <v>149947.84</v>
      </c>
      <c r="H54" s="29">
        <f t="shared" si="2"/>
        <v>349439.58</v>
      </c>
      <c r="I54" s="29">
        <f t="shared" si="3"/>
        <v>281365.83</v>
      </c>
      <c r="J54" s="29">
        <f t="shared" si="4"/>
        <v>503798.77</v>
      </c>
      <c r="K54" s="30">
        <f t="shared" si="5"/>
        <v>1.33</v>
      </c>
      <c r="L54" s="30">
        <f t="shared" si="6"/>
        <v>-0.19</v>
      </c>
      <c r="M54" s="30">
        <f t="shared" si="7"/>
        <v>0.79</v>
      </c>
      <c r="O54" s="45"/>
      <c r="P54" s="47">
        <v>2</v>
      </c>
      <c r="Q54" s="29">
        <v>414097.35999999993</v>
      </c>
      <c r="R54" s="29">
        <v>1805896.11</v>
      </c>
      <c r="S54" s="29">
        <v>1517885.11</v>
      </c>
      <c r="T54" s="29">
        <v>2733750.4699999993</v>
      </c>
      <c r="W54" s="22"/>
      <c r="X54" s="22"/>
      <c r="Y54" s="48">
        <v>2</v>
      </c>
      <c r="Z54" s="31">
        <f t="shared" ref="Z54:Z56" si="14">$R54/$Q54-1</f>
        <v>3.3610423162321066</v>
      </c>
      <c r="AA54" s="31">
        <f t="shared" ref="AA54:AA56" si="15">$S54/$R54-1</f>
        <v>-0.15948370363342768</v>
      </c>
      <c r="AB54" s="31">
        <f t="shared" ref="AB54:AB56" si="16">$T54/$S54-1</f>
        <v>0.80102594853176945</v>
      </c>
      <c r="AC54" s="31"/>
      <c r="AD54" s="11"/>
    </row>
    <row r="55" spans="1:30" x14ac:dyDescent="0.3">
      <c r="A55" s="27" t="s">
        <v>86</v>
      </c>
      <c r="B55" s="27">
        <v>1</v>
      </c>
      <c r="C55" s="28">
        <v>94.39</v>
      </c>
      <c r="D55" s="28">
        <v>1069.8399999999999</v>
      </c>
      <c r="E55" s="28">
        <v>1614.45</v>
      </c>
      <c r="F55" s="28">
        <v>3674.33</v>
      </c>
      <c r="G55" s="29">
        <f t="shared" si="1"/>
        <v>344.52</v>
      </c>
      <c r="H55" s="29">
        <f t="shared" si="2"/>
        <v>3904.92</v>
      </c>
      <c r="I55" s="29">
        <f t="shared" si="3"/>
        <v>5908.89</v>
      </c>
      <c r="J55" s="29">
        <f t="shared" si="4"/>
        <v>13411.3</v>
      </c>
      <c r="K55" s="30">
        <f t="shared" si="5"/>
        <v>10.33</v>
      </c>
      <c r="L55" s="30">
        <f t="shared" si="6"/>
        <v>0.51</v>
      </c>
      <c r="M55" s="30">
        <f t="shared" si="7"/>
        <v>1.27</v>
      </c>
      <c r="O55" s="45"/>
      <c r="P55" s="47">
        <v>3</v>
      </c>
      <c r="Q55" s="29">
        <v>367800.48</v>
      </c>
      <c r="R55" s="29">
        <v>2166985.65</v>
      </c>
      <c r="S55" s="29">
        <v>1684771.6900000002</v>
      </c>
      <c r="T55" s="29">
        <v>4111208.3199999994</v>
      </c>
      <c r="W55" s="22"/>
      <c r="X55" s="22"/>
      <c r="Y55" s="48">
        <v>3</v>
      </c>
      <c r="Z55" s="31">
        <f t="shared" si="14"/>
        <v>4.8917423109398879</v>
      </c>
      <c r="AA55" s="31">
        <f t="shared" si="15"/>
        <v>-0.22252752804339049</v>
      </c>
      <c r="AB55" s="31">
        <f t="shared" si="16"/>
        <v>1.4402168818494325</v>
      </c>
      <c r="AC55" s="31"/>
      <c r="AD55" s="11"/>
    </row>
    <row r="56" spans="1:30" x14ac:dyDescent="0.3">
      <c r="A56" s="27" t="s">
        <v>87</v>
      </c>
      <c r="B56" s="27">
        <v>1</v>
      </c>
      <c r="C56" s="28">
        <v>3342.38</v>
      </c>
      <c r="D56" s="28">
        <v>4541.1000000000004</v>
      </c>
      <c r="E56" s="28">
        <v>5334.83</v>
      </c>
      <c r="F56" s="28">
        <v>8824.74</v>
      </c>
      <c r="G56" s="29">
        <f t="shared" si="1"/>
        <v>12199.69</v>
      </c>
      <c r="H56" s="29">
        <f t="shared" si="2"/>
        <v>16575.02</v>
      </c>
      <c r="I56" s="29">
        <f t="shared" si="3"/>
        <v>19525.48</v>
      </c>
      <c r="J56" s="29">
        <f t="shared" si="4"/>
        <v>32210.3</v>
      </c>
      <c r="K56" s="30">
        <f t="shared" si="5"/>
        <v>0.36</v>
      </c>
      <c r="L56" s="30">
        <f t="shared" si="6"/>
        <v>0.18</v>
      </c>
      <c r="M56" s="30">
        <f t="shared" si="7"/>
        <v>0.65</v>
      </c>
      <c r="O56" s="45"/>
      <c r="P56" s="47">
        <v>4</v>
      </c>
      <c r="Q56" s="29">
        <v>561007.63</v>
      </c>
      <c r="R56" s="29">
        <v>3050875.76</v>
      </c>
      <c r="S56" s="29">
        <v>2063889.81</v>
      </c>
      <c r="T56" s="29">
        <v>4322124.26</v>
      </c>
      <c r="W56" s="22"/>
      <c r="X56" s="22"/>
      <c r="Y56" s="48">
        <v>4</v>
      </c>
      <c r="Z56" s="31">
        <f t="shared" si="14"/>
        <v>4.4382072486251207</v>
      </c>
      <c r="AA56" s="31">
        <f t="shared" si="15"/>
        <v>-0.32350906023128245</v>
      </c>
      <c r="AB56" s="31">
        <f t="shared" si="16"/>
        <v>1.0941642519180808</v>
      </c>
      <c r="AC56" s="31"/>
      <c r="AD56" s="11"/>
    </row>
    <row r="57" spans="1:30" x14ac:dyDescent="0.3">
      <c r="A57" s="27" t="s">
        <v>88</v>
      </c>
      <c r="B57" s="27">
        <v>1</v>
      </c>
      <c r="C57" s="28">
        <v>3711.37</v>
      </c>
      <c r="D57" s="28">
        <v>4935.45</v>
      </c>
      <c r="E57" s="28">
        <v>5757.48</v>
      </c>
      <c r="F57" s="28">
        <v>9409.85</v>
      </c>
      <c r="G57" s="29">
        <f t="shared" si="1"/>
        <v>13546.5</v>
      </c>
      <c r="H57" s="29">
        <f t="shared" si="2"/>
        <v>18014.39</v>
      </c>
      <c r="I57" s="29">
        <f t="shared" si="3"/>
        <v>21072.38</v>
      </c>
      <c r="J57" s="29">
        <f t="shared" si="4"/>
        <v>34345.949999999997</v>
      </c>
      <c r="K57" s="30">
        <f t="shared" si="5"/>
        <v>0.33</v>
      </c>
      <c r="L57" s="30">
        <f t="shared" si="6"/>
        <v>0.17</v>
      </c>
      <c r="M57" s="30">
        <f t="shared" si="7"/>
        <v>0.63</v>
      </c>
      <c r="O57" s="45"/>
      <c r="W57" s="22"/>
      <c r="X57" s="22"/>
      <c r="Z57" s="49"/>
      <c r="AA57" s="49"/>
      <c r="AB57" s="49"/>
      <c r="AC57" s="22"/>
      <c r="AD57" s="11"/>
    </row>
    <row r="58" spans="1:30" x14ac:dyDescent="0.3">
      <c r="A58" s="27" t="s">
        <v>89</v>
      </c>
      <c r="B58" s="27">
        <v>2</v>
      </c>
      <c r="C58" s="28">
        <v>1990.69</v>
      </c>
      <c r="D58" s="28">
        <v>14576.28</v>
      </c>
      <c r="E58" s="28">
        <v>11770.67</v>
      </c>
      <c r="F58" s="28">
        <v>22703.71</v>
      </c>
      <c r="G58" s="29">
        <f t="shared" si="1"/>
        <v>7266.02</v>
      </c>
      <c r="H58" s="29">
        <f t="shared" si="2"/>
        <v>53203.42</v>
      </c>
      <c r="I58" s="29">
        <f t="shared" si="3"/>
        <v>43080.65</v>
      </c>
      <c r="J58" s="29">
        <f t="shared" si="4"/>
        <v>82868.539999999994</v>
      </c>
      <c r="K58" s="30">
        <f t="shared" si="5"/>
        <v>6.32</v>
      </c>
      <c r="L58" s="30">
        <f t="shared" si="6"/>
        <v>-0.19</v>
      </c>
      <c r="M58" s="30">
        <f t="shared" si="7"/>
        <v>0.92</v>
      </c>
      <c r="O58" s="45"/>
      <c r="W58" s="22"/>
      <c r="X58" s="22"/>
      <c r="Y58" s="22"/>
      <c r="Z58" s="22"/>
      <c r="AA58" s="22"/>
      <c r="AB58" s="22"/>
      <c r="AC58" s="22"/>
      <c r="AD58" s="11"/>
    </row>
    <row r="59" spans="1:30" x14ac:dyDescent="0.3">
      <c r="A59" s="27" t="s">
        <v>90</v>
      </c>
      <c r="B59" s="27">
        <v>3</v>
      </c>
      <c r="C59" s="28">
        <v>377.55</v>
      </c>
      <c r="D59" s="28">
        <v>26117.84</v>
      </c>
      <c r="E59" s="28">
        <v>16302.5</v>
      </c>
      <c r="F59" s="28">
        <v>48947.28</v>
      </c>
      <c r="G59" s="29">
        <f t="shared" si="1"/>
        <v>1378.06</v>
      </c>
      <c r="H59" s="29">
        <f t="shared" si="2"/>
        <v>95330.12</v>
      </c>
      <c r="I59" s="29">
        <f t="shared" si="3"/>
        <v>59667.15</v>
      </c>
      <c r="J59" s="29">
        <f t="shared" si="4"/>
        <v>178657.57</v>
      </c>
      <c r="K59" s="30">
        <f t="shared" si="5"/>
        <v>68.180000000000007</v>
      </c>
      <c r="L59" s="30">
        <f t="shared" si="6"/>
        <v>-0.37</v>
      </c>
      <c r="M59" s="30">
        <f t="shared" si="7"/>
        <v>1.99</v>
      </c>
      <c r="O59" s="45"/>
      <c r="W59" s="22"/>
      <c r="X59" s="22"/>
      <c r="Y59" s="22"/>
      <c r="Z59" s="22"/>
      <c r="AA59" s="22"/>
      <c r="AB59" s="22"/>
      <c r="AC59" s="22"/>
      <c r="AD59" s="11"/>
    </row>
    <row r="60" spans="1:30" x14ac:dyDescent="0.3">
      <c r="A60" s="27" t="s">
        <v>91</v>
      </c>
      <c r="B60" s="27">
        <v>2</v>
      </c>
      <c r="C60" s="28">
        <v>8673.49</v>
      </c>
      <c r="D60" s="28">
        <v>21718.44</v>
      </c>
      <c r="E60" s="28">
        <v>19425.400000000001</v>
      </c>
      <c r="F60" s="28">
        <v>33300.75</v>
      </c>
      <c r="G60" s="29">
        <f t="shared" si="1"/>
        <v>31658.240000000002</v>
      </c>
      <c r="H60" s="29">
        <f t="shared" si="2"/>
        <v>79272.31</v>
      </c>
      <c r="I60" s="29">
        <f t="shared" si="3"/>
        <v>71096.960000000006</v>
      </c>
      <c r="J60" s="29">
        <f t="shared" si="4"/>
        <v>121547.74</v>
      </c>
      <c r="K60" s="30">
        <f t="shared" si="5"/>
        <v>1.5</v>
      </c>
      <c r="L60" s="30">
        <f t="shared" si="6"/>
        <v>-0.1</v>
      </c>
      <c r="M60" s="30">
        <f t="shared" si="7"/>
        <v>0.71</v>
      </c>
      <c r="O60" s="45"/>
      <c r="U60" s="22"/>
      <c r="V60" s="22"/>
      <c r="W60" s="22"/>
      <c r="X60" s="22"/>
      <c r="Y60" s="22"/>
      <c r="Z60" s="22"/>
      <c r="AA60" s="22"/>
      <c r="AB60" s="22"/>
      <c r="AC60" s="22"/>
      <c r="AD60" s="11"/>
    </row>
    <row r="61" spans="1:30" ht="15" thickBot="1" x14ac:dyDescent="0.35">
      <c r="A61" s="27" t="s">
        <v>92</v>
      </c>
      <c r="B61" s="27">
        <v>2</v>
      </c>
      <c r="C61" s="28">
        <v>6755.29</v>
      </c>
      <c r="D61" s="28">
        <v>19668.39</v>
      </c>
      <c r="E61" s="28">
        <v>17228.23</v>
      </c>
      <c r="F61" s="28">
        <v>30259.03</v>
      </c>
      <c r="G61" s="29">
        <f t="shared" si="1"/>
        <v>24656.81</v>
      </c>
      <c r="H61" s="29">
        <f t="shared" si="2"/>
        <v>71789.62</v>
      </c>
      <c r="I61" s="29">
        <f t="shared" si="3"/>
        <v>63055.32</v>
      </c>
      <c r="J61" s="29">
        <f t="shared" si="4"/>
        <v>110445.46</v>
      </c>
      <c r="K61" s="30">
        <f t="shared" si="5"/>
        <v>1.91</v>
      </c>
      <c r="L61" s="30">
        <f t="shared" si="6"/>
        <v>-0.12</v>
      </c>
      <c r="M61" s="30">
        <f t="shared" si="7"/>
        <v>0.75</v>
      </c>
      <c r="O61" s="50"/>
      <c r="S61" s="33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34"/>
    </row>
    <row r="62" spans="1:30" x14ac:dyDescent="0.3">
      <c r="A62" s="27" t="s">
        <v>93</v>
      </c>
      <c r="B62" s="27">
        <v>3</v>
      </c>
      <c r="C62" s="28">
        <v>6729.59</v>
      </c>
      <c r="D62" s="28">
        <v>32906.5</v>
      </c>
      <c r="E62" s="28">
        <v>23578.36</v>
      </c>
      <c r="F62" s="28">
        <v>59019.82</v>
      </c>
      <c r="G62" s="29">
        <f t="shared" si="1"/>
        <v>24563</v>
      </c>
      <c r="H62" s="29">
        <f t="shared" si="2"/>
        <v>120108.73</v>
      </c>
      <c r="I62" s="29">
        <f t="shared" si="3"/>
        <v>86296.8</v>
      </c>
      <c r="J62" s="29">
        <f t="shared" si="4"/>
        <v>215422.34</v>
      </c>
      <c r="K62" s="30">
        <f t="shared" si="5"/>
        <v>3.89</v>
      </c>
      <c r="L62" s="30">
        <f t="shared" si="6"/>
        <v>-0.28000000000000003</v>
      </c>
      <c r="M62" s="30">
        <f t="shared" si="7"/>
        <v>1.5</v>
      </c>
    </row>
    <row r="63" spans="1:30" ht="15" thickBot="1" x14ac:dyDescent="0.35">
      <c r="A63" s="27" t="s">
        <v>94</v>
      </c>
      <c r="B63" s="27">
        <v>2</v>
      </c>
      <c r="C63" s="28">
        <v>3364.79</v>
      </c>
      <c r="D63" s="28">
        <v>16044.84</v>
      </c>
      <c r="E63" s="28">
        <v>13344.62</v>
      </c>
      <c r="F63" s="28">
        <v>24882.65</v>
      </c>
      <c r="G63" s="29">
        <f t="shared" si="1"/>
        <v>12281.48</v>
      </c>
      <c r="H63" s="29">
        <f t="shared" si="2"/>
        <v>58563.67</v>
      </c>
      <c r="I63" s="29">
        <f t="shared" si="3"/>
        <v>48841.31</v>
      </c>
      <c r="J63" s="29">
        <f t="shared" si="4"/>
        <v>90821.67</v>
      </c>
      <c r="K63" s="30">
        <f t="shared" si="5"/>
        <v>3.77</v>
      </c>
      <c r="L63" s="30">
        <f t="shared" si="6"/>
        <v>-0.17</v>
      </c>
      <c r="M63" s="30">
        <f t="shared" si="7"/>
        <v>0.86</v>
      </c>
    </row>
    <row r="64" spans="1:30" ht="18.600000000000001" thickBot="1" x14ac:dyDescent="0.4">
      <c r="A64" s="27" t="s">
        <v>95</v>
      </c>
      <c r="B64" s="27">
        <v>3</v>
      </c>
      <c r="C64" s="28">
        <v>7271.14</v>
      </c>
      <c r="D64" s="28">
        <v>33485.279999999999</v>
      </c>
      <c r="E64" s="28">
        <v>24198.68</v>
      </c>
      <c r="F64" s="28">
        <v>59878.58</v>
      </c>
      <c r="G64" s="29">
        <f t="shared" si="1"/>
        <v>26539.66</v>
      </c>
      <c r="H64" s="29">
        <f t="shared" si="2"/>
        <v>122221.27</v>
      </c>
      <c r="I64" s="29">
        <f t="shared" si="3"/>
        <v>88567.17</v>
      </c>
      <c r="J64" s="29">
        <f t="shared" si="4"/>
        <v>218556.82</v>
      </c>
      <c r="K64" s="30">
        <f t="shared" si="5"/>
        <v>3.61</v>
      </c>
      <c r="L64" s="30">
        <f t="shared" si="6"/>
        <v>-0.28000000000000003</v>
      </c>
      <c r="M64" s="30">
        <f t="shared" si="7"/>
        <v>1.47</v>
      </c>
      <c r="O64" s="52"/>
      <c r="S64" s="53"/>
      <c r="T64" s="54"/>
      <c r="U64" s="54"/>
      <c r="V64" s="55"/>
      <c r="W64" s="54"/>
      <c r="X64" s="56" t="s">
        <v>43</v>
      </c>
      <c r="Y64" s="57"/>
      <c r="Z64" s="57"/>
      <c r="AA64" s="57"/>
      <c r="AB64" s="57"/>
      <c r="AC64" s="57"/>
      <c r="AD64" s="55"/>
    </row>
    <row r="65" spans="1:30" x14ac:dyDescent="0.3">
      <c r="A65" s="27" t="s">
        <v>96</v>
      </c>
      <c r="B65" s="27">
        <v>1</v>
      </c>
      <c r="C65" s="28">
        <v>3635.57</v>
      </c>
      <c r="D65" s="28">
        <v>4854.4399999999996</v>
      </c>
      <c r="E65" s="28">
        <v>5670.65</v>
      </c>
      <c r="F65" s="28">
        <v>9289.66</v>
      </c>
      <c r="G65" s="29">
        <f t="shared" si="1"/>
        <v>13269.83</v>
      </c>
      <c r="H65" s="29">
        <f t="shared" si="2"/>
        <v>17718.71</v>
      </c>
      <c r="I65" s="29">
        <f t="shared" si="3"/>
        <v>20754.580000000002</v>
      </c>
      <c r="J65" s="29">
        <f t="shared" si="4"/>
        <v>33907.26</v>
      </c>
      <c r="K65" s="30">
        <f t="shared" si="5"/>
        <v>0.34</v>
      </c>
      <c r="L65" s="30">
        <f t="shared" si="6"/>
        <v>0.17</v>
      </c>
      <c r="M65" s="30">
        <f t="shared" si="7"/>
        <v>0.63</v>
      </c>
      <c r="O65" s="16"/>
      <c r="V65" s="11"/>
      <c r="X65" s="16"/>
      <c r="AD65" s="11"/>
    </row>
    <row r="66" spans="1:30" x14ac:dyDescent="0.3">
      <c r="A66" s="27" t="s">
        <v>97</v>
      </c>
      <c r="B66" s="27">
        <v>3</v>
      </c>
      <c r="C66" s="28">
        <v>9225.68</v>
      </c>
      <c r="D66" s="28">
        <v>35574.17</v>
      </c>
      <c r="E66" s="28">
        <v>26437.48</v>
      </c>
      <c r="F66" s="28">
        <v>62977.94</v>
      </c>
      <c r="G66" s="29">
        <f t="shared" si="1"/>
        <v>33673.730000000003</v>
      </c>
      <c r="H66" s="29">
        <f t="shared" si="2"/>
        <v>129845.72</v>
      </c>
      <c r="I66" s="29">
        <f t="shared" si="3"/>
        <v>96761.18</v>
      </c>
      <c r="J66" s="29">
        <f t="shared" si="4"/>
        <v>229869.48</v>
      </c>
      <c r="K66" s="30">
        <f t="shared" si="5"/>
        <v>2.86</v>
      </c>
      <c r="L66" s="30">
        <f t="shared" si="6"/>
        <v>-0.25</v>
      </c>
      <c r="M66" s="30">
        <f t="shared" si="7"/>
        <v>1.38</v>
      </c>
      <c r="O66" s="16"/>
      <c r="V66" s="11"/>
      <c r="X66" s="16"/>
      <c r="AD66" s="11"/>
    </row>
    <row r="67" spans="1:30" x14ac:dyDescent="0.3">
      <c r="A67" s="27" t="s">
        <v>98</v>
      </c>
      <c r="B67" s="27">
        <v>2</v>
      </c>
      <c r="C67" s="28">
        <v>17533.490000000002</v>
      </c>
      <c r="D67" s="28">
        <v>31187.46</v>
      </c>
      <c r="E67" s="28">
        <v>29573.98</v>
      </c>
      <c r="F67" s="28">
        <v>47350.239999999998</v>
      </c>
      <c r="G67" s="29">
        <f t="shared" si="1"/>
        <v>63997.24</v>
      </c>
      <c r="H67" s="29">
        <f t="shared" si="2"/>
        <v>113834.23</v>
      </c>
      <c r="I67" s="29">
        <f t="shared" si="3"/>
        <v>108240.77</v>
      </c>
      <c r="J67" s="29">
        <f t="shared" si="4"/>
        <v>172828.38</v>
      </c>
      <c r="K67" s="30">
        <f t="shared" si="5"/>
        <v>0.78</v>
      </c>
      <c r="L67" s="30">
        <f t="shared" si="6"/>
        <v>-0.05</v>
      </c>
      <c r="M67" s="30">
        <f t="shared" si="7"/>
        <v>0.6</v>
      </c>
      <c r="O67" s="16"/>
      <c r="V67" s="11"/>
      <c r="X67" s="16"/>
      <c r="AD67" s="11"/>
    </row>
    <row r="68" spans="1:30" x14ac:dyDescent="0.3">
      <c r="A68" s="27" t="s">
        <v>99</v>
      </c>
      <c r="B68" s="27">
        <v>3</v>
      </c>
      <c r="C68" s="28">
        <v>7271.14</v>
      </c>
      <c r="D68" s="28">
        <v>33485.279999999999</v>
      </c>
      <c r="E68" s="28">
        <v>24198.68</v>
      </c>
      <c r="F68" s="28">
        <v>59878.58</v>
      </c>
      <c r="G68" s="29">
        <f t="shared" si="1"/>
        <v>26539.66</v>
      </c>
      <c r="H68" s="29">
        <f t="shared" si="2"/>
        <v>122221.27</v>
      </c>
      <c r="I68" s="29">
        <f t="shared" si="3"/>
        <v>88567.17</v>
      </c>
      <c r="J68" s="29">
        <f t="shared" si="4"/>
        <v>218556.82</v>
      </c>
      <c r="K68" s="30">
        <f t="shared" si="5"/>
        <v>3.61</v>
      </c>
      <c r="L68" s="30">
        <f t="shared" si="6"/>
        <v>-0.28000000000000003</v>
      </c>
      <c r="M68" s="30">
        <f t="shared" si="7"/>
        <v>1.47</v>
      </c>
      <c r="O68" s="16"/>
      <c r="V68" s="11"/>
      <c r="X68" s="16"/>
      <c r="AD68" s="11"/>
    </row>
    <row r="69" spans="1:30" x14ac:dyDescent="0.3">
      <c r="A69" s="27" t="s">
        <v>100</v>
      </c>
      <c r="B69" s="27">
        <v>1</v>
      </c>
      <c r="C69" s="28">
        <v>3364.79</v>
      </c>
      <c r="D69" s="28">
        <v>4565.05</v>
      </c>
      <c r="E69" s="28">
        <v>5360.49</v>
      </c>
      <c r="F69" s="28">
        <v>8860.2800000000007</v>
      </c>
      <c r="G69" s="29">
        <f t="shared" si="1"/>
        <v>12281.48</v>
      </c>
      <c r="H69" s="29">
        <f t="shared" si="2"/>
        <v>16662.43</v>
      </c>
      <c r="I69" s="29">
        <f t="shared" si="3"/>
        <v>19619.39</v>
      </c>
      <c r="J69" s="29">
        <f t="shared" si="4"/>
        <v>32340.02</v>
      </c>
      <c r="K69" s="30">
        <f t="shared" si="5"/>
        <v>0.36</v>
      </c>
      <c r="L69" s="30">
        <f t="shared" si="6"/>
        <v>0.18</v>
      </c>
      <c r="M69" s="30">
        <f t="shared" si="7"/>
        <v>0.65</v>
      </c>
      <c r="O69" s="16"/>
      <c r="V69" s="11"/>
      <c r="X69" s="16"/>
      <c r="AD69" s="11"/>
    </row>
    <row r="70" spans="1:30" x14ac:dyDescent="0.3">
      <c r="A70" s="27" t="s">
        <v>101</v>
      </c>
      <c r="B70" s="27">
        <v>2</v>
      </c>
      <c r="C70" s="28">
        <v>3364.79</v>
      </c>
      <c r="D70" s="28">
        <v>16044.84</v>
      </c>
      <c r="E70" s="28">
        <v>13344.62</v>
      </c>
      <c r="F70" s="28">
        <v>24882.65</v>
      </c>
      <c r="G70" s="29">
        <f t="shared" si="1"/>
        <v>12281.48</v>
      </c>
      <c r="H70" s="29">
        <f t="shared" si="2"/>
        <v>58563.67</v>
      </c>
      <c r="I70" s="29">
        <f t="shared" si="3"/>
        <v>48841.31</v>
      </c>
      <c r="J70" s="29">
        <f t="shared" si="4"/>
        <v>90821.67</v>
      </c>
      <c r="K70" s="30">
        <f t="shared" si="5"/>
        <v>3.77</v>
      </c>
      <c r="L70" s="30">
        <f t="shared" si="6"/>
        <v>-0.17</v>
      </c>
      <c r="M70" s="30">
        <f t="shared" si="7"/>
        <v>0.86</v>
      </c>
      <c r="O70" s="16"/>
      <c r="V70" s="11"/>
      <c r="X70" s="16"/>
      <c r="AD70" s="11"/>
    </row>
    <row r="71" spans="1:30" x14ac:dyDescent="0.3">
      <c r="A71" s="27" t="s">
        <v>102</v>
      </c>
      <c r="B71" s="27">
        <v>2</v>
      </c>
      <c r="C71" s="28">
        <v>7000.36</v>
      </c>
      <c r="D71" s="28">
        <v>19930.310000000001</v>
      </c>
      <c r="E71" s="28">
        <v>17508.939999999999</v>
      </c>
      <c r="F71" s="28">
        <v>30647.65</v>
      </c>
      <c r="G71" s="29">
        <f t="shared" si="1"/>
        <v>25551.31</v>
      </c>
      <c r="H71" s="29">
        <f t="shared" si="2"/>
        <v>72745.63</v>
      </c>
      <c r="I71" s="29">
        <f t="shared" si="3"/>
        <v>64082.720000000001</v>
      </c>
      <c r="J71" s="29">
        <f t="shared" si="4"/>
        <v>111863.92</v>
      </c>
      <c r="K71" s="30">
        <f t="shared" si="5"/>
        <v>1.85</v>
      </c>
      <c r="L71" s="30">
        <f t="shared" si="6"/>
        <v>-0.12</v>
      </c>
      <c r="M71" s="30">
        <f t="shared" si="7"/>
        <v>0.75</v>
      </c>
      <c r="O71" s="16"/>
      <c r="V71" s="11"/>
      <c r="X71" s="16"/>
      <c r="AD71" s="11"/>
    </row>
    <row r="72" spans="1:30" x14ac:dyDescent="0.3">
      <c r="A72" s="27" t="s">
        <v>103</v>
      </c>
      <c r="B72" s="27">
        <v>3</v>
      </c>
      <c r="C72" s="28">
        <v>7271.14</v>
      </c>
      <c r="D72" s="28">
        <v>33485.279999999999</v>
      </c>
      <c r="E72" s="28">
        <v>24198.68</v>
      </c>
      <c r="F72" s="28">
        <v>59878.58</v>
      </c>
      <c r="G72" s="29">
        <f t="shared" si="1"/>
        <v>26539.66</v>
      </c>
      <c r="H72" s="29">
        <f t="shared" si="2"/>
        <v>122221.27</v>
      </c>
      <c r="I72" s="29">
        <f t="shared" si="3"/>
        <v>88567.17</v>
      </c>
      <c r="J72" s="29">
        <f t="shared" si="4"/>
        <v>218556.82</v>
      </c>
      <c r="K72" s="30">
        <f t="shared" si="5"/>
        <v>3.61</v>
      </c>
      <c r="L72" s="30">
        <f t="shared" si="6"/>
        <v>-0.28000000000000003</v>
      </c>
      <c r="M72" s="30">
        <f t="shared" si="7"/>
        <v>1.47</v>
      </c>
      <c r="O72" s="16"/>
      <c r="V72" s="11"/>
      <c r="X72" s="16"/>
      <c r="AD72" s="11"/>
    </row>
    <row r="73" spans="1:30" x14ac:dyDescent="0.3">
      <c r="A73" s="27" t="s">
        <v>104</v>
      </c>
      <c r="B73" s="27">
        <v>3</v>
      </c>
      <c r="C73" s="28">
        <v>6729.59</v>
      </c>
      <c r="D73" s="28">
        <v>32906.5</v>
      </c>
      <c r="E73" s="28">
        <v>23578.36</v>
      </c>
      <c r="F73" s="28">
        <v>59019.82</v>
      </c>
      <c r="G73" s="29">
        <f t="shared" si="1"/>
        <v>24563</v>
      </c>
      <c r="H73" s="29">
        <f t="shared" si="2"/>
        <v>120108.73</v>
      </c>
      <c r="I73" s="29">
        <f t="shared" si="3"/>
        <v>86296.8</v>
      </c>
      <c r="J73" s="29">
        <f t="shared" si="4"/>
        <v>215422.34</v>
      </c>
      <c r="K73" s="30">
        <f t="shared" si="5"/>
        <v>3.89</v>
      </c>
      <c r="L73" s="30">
        <f t="shared" si="6"/>
        <v>-0.28000000000000003</v>
      </c>
      <c r="M73" s="30">
        <f t="shared" si="7"/>
        <v>1.5</v>
      </c>
      <c r="O73" s="16"/>
      <c r="V73" s="11"/>
      <c r="X73" s="16"/>
      <c r="AD73" s="11"/>
    </row>
    <row r="74" spans="1:30" x14ac:dyDescent="0.3">
      <c r="A74" s="27" t="s">
        <v>105</v>
      </c>
      <c r="B74" s="27">
        <v>3</v>
      </c>
      <c r="C74" s="28">
        <v>7271.14</v>
      </c>
      <c r="D74" s="28">
        <v>33485.279999999999</v>
      </c>
      <c r="E74" s="28">
        <v>24198.68</v>
      </c>
      <c r="F74" s="28">
        <v>59878.58</v>
      </c>
      <c r="G74" s="29">
        <f t="shared" si="1"/>
        <v>26539.66</v>
      </c>
      <c r="H74" s="29">
        <f t="shared" si="2"/>
        <v>122221.27</v>
      </c>
      <c r="I74" s="29">
        <f t="shared" si="3"/>
        <v>88567.17</v>
      </c>
      <c r="J74" s="29">
        <f t="shared" si="4"/>
        <v>218556.82</v>
      </c>
      <c r="K74" s="30">
        <f t="shared" si="5"/>
        <v>3.61</v>
      </c>
      <c r="L74" s="30">
        <f t="shared" si="6"/>
        <v>-0.28000000000000003</v>
      </c>
      <c r="M74" s="30">
        <f t="shared" si="7"/>
        <v>1.47</v>
      </c>
      <c r="O74" s="16"/>
      <c r="V74" s="11"/>
      <c r="X74" s="16"/>
      <c r="AD74" s="11"/>
    </row>
    <row r="75" spans="1:30" x14ac:dyDescent="0.3">
      <c r="A75" s="27" t="s">
        <v>106</v>
      </c>
      <c r="B75" s="27">
        <v>3</v>
      </c>
      <c r="C75" s="28">
        <v>7271.14</v>
      </c>
      <c r="D75" s="28">
        <v>33485.279999999999</v>
      </c>
      <c r="E75" s="28">
        <v>24198.68</v>
      </c>
      <c r="F75" s="28">
        <v>59878.58</v>
      </c>
      <c r="G75" s="29">
        <f t="shared" si="1"/>
        <v>26539.66</v>
      </c>
      <c r="H75" s="29">
        <f t="shared" si="2"/>
        <v>122221.27</v>
      </c>
      <c r="I75" s="29">
        <f t="shared" si="3"/>
        <v>88567.17</v>
      </c>
      <c r="J75" s="29">
        <f t="shared" si="4"/>
        <v>218556.82</v>
      </c>
      <c r="K75" s="30">
        <f t="shared" si="5"/>
        <v>3.61</v>
      </c>
      <c r="L75" s="30">
        <f t="shared" si="6"/>
        <v>-0.28000000000000003</v>
      </c>
      <c r="M75" s="30">
        <f t="shared" si="7"/>
        <v>1.47</v>
      </c>
      <c r="O75" s="16"/>
      <c r="V75" s="11"/>
      <c r="X75" s="16"/>
      <c r="AD75" s="11"/>
    </row>
    <row r="76" spans="1:30" x14ac:dyDescent="0.3">
      <c r="A76" s="27" t="s">
        <v>107</v>
      </c>
      <c r="B76" s="27">
        <v>2</v>
      </c>
      <c r="C76" s="28">
        <v>6729.59</v>
      </c>
      <c r="D76" s="28">
        <v>19640.919999999998</v>
      </c>
      <c r="E76" s="28">
        <v>17198.78</v>
      </c>
      <c r="F76" s="28">
        <v>30218.27</v>
      </c>
      <c r="G76" s="29">
        <f t="shared" si="1"/>
        <v>24563</v>
      </c>
      <c r="H76" s="29">
        <f t="shared" si="2"/>
        <v>71689.36</v>
      </c>
      <c r="I76" s="29">
        <f t="shared" si="3"/>
        <v>62947.53</v>
      </c>
      <c r="J76" s="29">
        <f t="shared" si="4"/>
        <v>110296.69</v>
      </c>
      <c r="K76" s="30">
        <f t="shared" si="5"/>
        <v>1.92</v>
      </c>
      <c r="L76" s="30">
        <f t="shared" si="6"/>
        <v>-0.12</v>
      </c>
      <c r="M76" s="30">
        <f t="shared" si="7"/>
        <v>0.75</v>
      </c>
      <c r="O76" s="16"/>
      <c r="V76" s="11"/>
      <c r="X76" s="16"/>
      <c r="AD76" s="11"/>
    </row>
    <row r="77" spans="1:30" x14ac:dyDescent="0.3">
      <c r="A77" s="27" t="s">
        <v>108</v>
      </c>
      <c r="B77" s="27">
        <v>3</v>
      </c>
      <c r="C77" s="28">
        <v>8596.65</v>
      </c>
      <c r="D77" s="28">
        <v>34901.9</v>
      </c>
      <c r="E77" s="28">
        <v>25716.959999999999</v>
      </c>
      <c r="F77" s="28">
        <v>0</v>
      </c>
      <c r="G77" s="29">
        <f t="shared" si="1"/>
        <v>31377.77</v>
      </c>
      <c r="H77" s="29">
        <f t="shared" si="2"/>
        <v>127391.94</v>
      </c>
      <c r="I77" s="29">
        <f t="shared" si="3"/>
        <v>94124.07</v>
      </c>
      <c r="J77" s="29">
        <f t="shared" si="4"/>
        <v>0</v>
      </c>
      <c r="K77" s="30">
        <f t="shared" si="5"/>
        <v>3.06</v>
      </c>
      <c r="L77" s="30">
        <f t="shared" si="6"/>
        <v>-0.26</v>
      </c>
      <c r="M77" s="30">
        <f t="shared" si="7"/>
        <v>-1</v>
      </c>
      <c r="O77" s="16"/>
      <c r="V77" s="11"/>
      <c r="X77" s="16"/>
      <c r="AD77" s="11"/>
    </row>
    <row r="78" spans="1:30" x14ac:dyDescent="0.3">
      <c r="A78" s="27" t="s">
        <v>109</v>
      </c>
      <c r="B78" s="27">
        <v>3</v>
      </c>
      <c r="C78" s="28">
        <v>7271.14</v>
      </c>
      <c r="D78" s="28">
        <v>33485.279999999999</v>
      </c>
      <c r="E78" s="28">
        <v>24198.68</v>
      </c>
      <c r="F78" s="28">
        <v>59878.58</v>
      </c>
      <c r="G78" s="29">
        <f t="shared" si="1"/>
        <v>26539.66</v>
      </c>
      <c r="H78" s="29">
        <f t="shared" si="2"/>
        <v>122221.27</v>
      </c>
      <c r="I78" s="29">
        <f t="shared" si="3"/>
        <v>88567.17</v>
      </c>
      <c r="J78" s="29">
        <f t="shared" si="4"/>
        <v>218556.82</v>
      </c>
      <c r="K78" s="30">
        <f t="shared" si="5"/>
        <v>3.61</v>
      </c>
      <c r="L78" s="30">
        <f t="shared" si="6"/>
        <v>-0.28000000000000003</v>
      </c>
      <c r="M78" s="30">
        <f t="shared" si="7"/>
        <v>1.47</v>
      </c>
      <c r="O78" s="16"/>
      <c r="V78" s="11"/>
      <c r="X78" s="16"/>
      <c r="AD78" s="11"/>
    </row>
    <row r="79" spans="1:30" x14ac:dyDescent="0.3">
      <c r="A79" s="27" t="s">
        <v>110</v>
      </c>
      <c r="B79" s="27">
        <v>2</v>
      </c>
      <c r="C79" s="28">
        <v>3364.79</v>
      </c>
      <c r="D79" s="28">
        <v>16044.84</v>
      </c>
      <c r="E79" s="28">
        <v>13344.62</v>
      </c>
      <c r="F79" s="28">
        <v>24882.65</v>
      </c>
      <c r="G79" s="29">
        <f t="shared" ref="G79:G142" si="17">IFERROR(ROUND($C79*G$12/100,2),0)</f>
        <v>12281.48</v>
      </c>
      <c r="H79" s="29">
        <f t="shared" ref="H79:H142" si="18">IFERROR(ROUND($D79*H$12/100,2),0)</f>
        <v>58563.67</v>
      </c>
      <c r="I79" s="29">
        <f t="shared" ref="I79:I142" si="19">IFERROR(ROUND($E79*I$12/100,2),0)</f>
        <v>48841.31</v>
      </c>
      <c r="J79" s="29">
        <f t="shared" ref="J79:J142" si="20">IFERROR(ROUND($F79*J$12/100,2),0)</f>
        <v>90821.67</v>
      </c>
      <c r="K79" s="30">
        <f t="shared" ref="K79:K142" si="21">IFERROR(ROUND($H79/$G79-1,2),0)</f>
        <v>3.77</v>
      </c>
      <c r="L79" s="30">
        <f t="shared" ref="L79:L142" si="22">IFERROR(ROUND($I79/$H79-1,2),0)</f>
        <v>-0.17</v>
      </c>
      <c r="M79" s="30">
        <f t="shared" ref="M79:M142" si="23">IFERROR(ROUND($J79/$I79-1,2),0)</f>
        <v>0.86</v>
      </c>
      <c r="O79" s="16"/>
      <c r="V79" s="11"/>
      <c r="X79" s="16"/>
      <c r="AD79" s="11"/>
    </row>
    <row r="80" spans="1:30" x14ac:dyDescent="0.3">
      <c r="A80" s="27" t="s">
        <v>111</v>
      </c>
      <c r="B80" s="27">
        <v>3</v>
      </c>
      <c r="C80" s="28">
        <v>7271.14</v>
      </c>
      <c r="D80" s="28">
        <v>33485.279999999999</v>
      </c>
      <c r="E80" s="28">
        <v>24198.68</v>
      </c>
      <c r="F80" s="28">
        <v>59878.58</v>
      </c>
      <c r="G80" s="29">
        <f t="shared" si="17"/>
        <v>26539.66</v>
      </c>
      <c r="H80" s="29">
        <f t="shared" si="18"/>
        <v>122221.27</v>
      </c>
      <c r="I80" s="29">
        <f t="shared" si="19"/>
        <v>88567.17</v>
      </c>
      <c r="J80" s="29">
        <f t="shared" si="20"/>
        <v>218556.82</v>
      </c>
      <c r="K80" s="30">
        <f t="shared" si="21"/>
        <v>3.61</v>
      </c>
      <c r="L80" s="30">
        <f t="shared" si="22"/>
        <v>-0.28000000000000003</v>
      </c>
      <c r="M80" s="30">
        <f t="shared" si="23"/>
        <v>1.47</v>
      </c>
      <c r="O80" s="16"/>
      <c r="V80" s="11"/>
      <c r="X80" s="16"/>
      <c r="AD80" s="11"/>
    </row>
    <row r="81" spans="1:30" x14ac:dyDescent="0.3">
      <c r="A81" s="27" t="s">
        <v>112</v>
      </c>
      <c r="B81" s="27">
        <v>2</v>
      </c>
      <c r="C81" s="28">
        <v>188.78</v>
      </c>
      <c r="D81" s="28">
        <v>12650.51</v>
      </c>
      <c r="E81" s="28">
        <v>9706.69</v>
      </c>
      <c r="F81" s="28">
        <v>19846.37</v>
      </c>
      <c r="G81" s="29">
        <f t="shared" si="17"/>
        <v>689.05</v>
      </c>
      <c r="H81" s="29">
        <f t="shared" si="18"/>
        <v>46174.36</v>
      </c>
      <c r="I81" s="29">
        <f t="shared" si="19"/>
        <v>35526.49</v>
      </c>
      <c r="J81" s="29">
        <f t="shared" si="20"/>
        <v>72439.25</v>
      </c>
      <c r="K81" s="30">
        <f t="shared" si="21"/>
        <v>66.010000000000005</v>
      </c>
      <c r="L81" s="30">
        <f t="shared" si="22"/>
        <v>-0.23</v>
      </c>
      <c r="M81" s="30">
        <f t="shared" si="23"/>
        <v>1.04</v>
      </c>
      <c r="O81" s="16"/>
      <c r="V81" s="11"/>
      <c r="X81" s="16"/>
      <c r="AD81" s="11"/>
    </row>
    <row r="82" spans="1:30" x14ac:dyDescent="0.3">
      <c r="A82" s="27" t="s">
        <v>113</v>
      </c>
      <c r="B82" s="27">
        <v>3</v>
      </c>
      <c r="C82" s="28">
        <v>5500.91</v>
      </c>
      <c r="D82" s="28">
        <v>31593.360000000001</v>
      </c>
      <c r="E82" s="28">
        <v>22170.98</v>
      </c>
      <c r="F82" s="28">
        <v>57071.48</v>
      </c>
      <c r="G82" s="29">
        <f t="shared" si="17"/>
        <v>20078.32</v>
      </c>
      <c r="H82" s="29">
        <f t="shared" si="18"/>
        <v>115315.76</v>
      </c>
      <c r="I82" s="29">
        <f t="shared" si="19"/>
        <v>81145.789999999994</v>
      </c>
      <c r="J82" s="29">
        <f t="shared" si="20"/>
        <v>208310.9</v>
      </c>
      <c r="K82" s="30">
        <f t="shared" si="21"/>
        <v>4.74</v>
      </c>
      <c r="L82" s="30">
        <f t="shared" si="22"/>
        <v>-0.3</v>
      </c>
      <c r="M82" s="30">
        <f t="shared" si="23"/>
        <v>1.57</v>
      </c>
      <c r="O82" s="16"/>
      <c r="V82" s="11"/>
      <c r="X82" s="16"/>
      <c r="AD82" s="11"/>
    </row>
    <row r="83" spans="1:30" x14ac:dyDescent="0.3">
      <c r="A83" s="27" t="s">
        <v>114</v>
      </c>
      <c r="B83" s="27">
        <v>4</v>
      </c>
      <c r="C83" s="28">
        <v>1601.8</v>
      </c>
      <c r="D83" s="28">
        <v>53543.31</v>
      </c>
      <c r="E83" s="28">
        <v>31654.25</v>
      </c>
      <c r="F83" s="28">
        <v>75423.16</v>
      </c>
      <c r="G83" s="29">
        <f t="shared" si="17"/>
        <v>5846.57</v>
      </c>
      <c r="H83" s="29">
        <f t="shared" si="18"/>
        <v>195433.08</v>
      </c>
      <c r="I83" s="29">
        <f t="shared" si="19"/>
        <v>115854.56</v>
      </c>
      <c r="J83" s="29">
        <f t="shared" si="20"/>
        <v>275294.53000000003</v>
      </c>
      <c r="K83" s="30">
        <f t="shared" si="21"/>
        <v>32.43</v>
      </c>
      <c r="L83" s="30">
        <f t="shared" si="22"/>
        <v>-0.41</v>
      </c>
      <c r="M83" s="30">
        <f t="shared" si="23"/>
        <v>1.38</v>
      </c>
      <c r="O83" s="16"/>
      <c r="V83" s="11"/>
      <c r="X83" s="16"/>
      <c r="AD83" s="11"/>
    </row>
    <row r="84" spans="1:30" x14ac:dyDescent="0.3">
      <c r="A84" s="27" t="s">
        <v>115</v>
      </c>
      <c r="B84" s="27">
        <v>2</v>
      </c>
      <c r="C84" s="28">
        <v>1083.1199999999999</v>
      </c>
      <c r="D84" s="28">
        <v>13606.32</v>
      </c>
      <c r="E84" s="28">
        <v>10731.1</v>
      </c>
      <c r="F84" s="28">
        <v>21264.55</v>
      </c>
      <c r="G84" s="29">
        <f t="shared" si="17"/>
        <v>3953.39</v>
      </c>
      <c r="H84" s="29">
        <f t="shared" si="18"/>
        <v>49663.07</v>
      </c>
      <c r="I84" s="29">
        <f t="shared" si="19"/>
        <v>39275.83</v>
      </c>
      <c r="J84" s="29">
        <f t="shared" si="20"/>
        <v>77615.61</v>
      </c>
      <c r="K84" s="30">
        <f t="shared" si="21"/>
        <v>11.56</v>
      </c>
      <c r="L84" s="30">
        <f t="shared" si="22"/>
        <v>-0.21</v>
      </c>
      <c r="M84" s="30">
        <f t="shared" si="23"/>
        <v>0.98</v>
      </c>
      <c r="O84" s="16"/>
      <c r="V84" s="11"/>
      <c r="X84" s="16"/>
      <c r="AD84" s="11"/>
    </row>
    <row r="85" spans="1:30" x14ac:dyDescent="0.3">
      <c r="A85" s="27" t="s">
        <v>116</v>
      </c>
      <c r="B85" s="27">
        <v>1</v>
      </c>
      <c r="C85" s="28">
        <v>188.78</v>
      </c>
      <c r="D85" s="28">
        <v>1170.72</v>
      </c>
      <c r="E85" s="28">
        <v>1722.56</v>
      </c>
      <c r="F85" s="28">
        <v>3824</v>
      </c>
      <c r="G85" s="29">
        <f t="shared" si="17"/>
        <v>689.05</v>
      </c>
      <c r="H85" s="29">
        <f t="shared" si="18"/>
        <v>4273.13</v>
      </c>
      <c r="I85" s="29">
        <f t="shared" si="19"/>
        <v>6304.57</v>
      </c>
      <c r="J85" s="29">
        <f t="shared" si="20"/>
        <v>13957.6</v>
      </c>
      <c r="K85" s="30">
        <f t="shared" si="21"/>
        <v>5.2</v>
      </c>
      <c r="L85" s="30">
        <f t="shared" si="22"/>
        <v>0.48</v>
      </c>
      <c r="M85" s="30">
        <f t="shared" si="23"/>
        <v>1.21</v>
      </c>
      <c r="O85" s="16"/>
      <c r="V85" s="11"/>
      <c r="X85" s="16"/>
      <c r="AD85" s="11"/>
    </row>
    <row r="86" spans="1:30" x14ac:dyDescent="0.3">
      <c r="A86" s="27" t="s">
        <v>117</v>
      </c>
      <c r="B86" s="27">
        <v>1</v>
      </c>
      <c r="C86" s="28">
        <v>188.78</v>
      </c>
      <c r="D86" s="28">
        <v>1170.72</v>
      </c>
      <c r="E86" s="28">
        <v>1722.56</v>
      </c>
      <c r="F86" s="28">
        <v>3824</v>
      </c>
      <c r="G86" s="29">
        <f t="shared" si="17"/>
        <v>689.05</v>
      </c>
      <c r="H86" s="29">
        <f t="shared" si="18"/>
        <v>4273.13</v>
      </c>
      <c r="I86" s="29">
        <f t="shared" si="19"/>
        <v>6304.57</v>
      </c>
      <c r="J86" s="29">
        <f t="shared" si="20"/>
        <v>13957.6</v>
      </c>
      <c r="K86" s="30">
        <f t="shared" si="21"/>
        <v>5.2</v>
      </c>
      <c r="L86" s="30">
        <f t="shared" si="22"/>
        <v>0.48</v>
      </c>
      <c r="M86" s="30">
        <f t="shared" si="23"/>
        <v>1.21</v>
      </c>
      <c r="O86" s="16"/>
      <c r="V86" s="11"/>
      <c r="X86" s="16"/>
      <c r="AD86" s="11"/>
    </row>
    <row r="87" spans="1:30" x14ac:dyDescent="0.3">
      <c r="A87" s="27" t="s">
        <v>118</v>
      </c>
      <c r="B87" s="27">
        <v>1</v>
      </c>
      <c r="C87" s="28">
        <v>2095.91</v>
      </c>
      <c r="D87" s="28">
        <v>5348.04</v>
      </c>
      <c r="E87" s="28">
        <v>6199.68</v>
      </c>
      <c r="F87" s="28">
        <v>10656.98</v>
      </c>
      <c r="G87" s="29">
        <f t="shared" si="17"/>
        <v>7650.07</v>
      </c>
      <c r="H87" s="29">
        <f t="shared" si="18"/>
        <v>19520.349999999999</v>
      </c>
      <c r="I87" s="29">
        <f t="shared" si="19"/>
        <v>22690.83</v>
      </c>
      <c r="J87" s="29">
        <f t="shared" si="20"/>
        <v>38897.980000000003</v>
      </c>
      <c r="K87" s="30">
        <f t="shared" si="21"/>
        <v>1.55</v>
      </c>
      <c r="L87" s="30">
        <f t="shared" si="22"/>
        <v>0.16</v>
      </c>
      <c r="M87" s="30">
        <f t="shared" si="23"/>
        <v>0.71</v>
      </c>
      <c r="O87" s="16"/>
      <c r="V87" s="11"/>
      <c r="X87" s="16"/>
      <c r="AD87" s="11"/>
    </row>
    <row r="88" spans="1:30" x14ac:dyDescent="0.3">
      <c r="A88" s="27" t="s">
        <v>119</v>
      </c>
      <c r="B88" s="27">
        <v>1</v>
      </c>
      <c r="C88" s="28">
        <v>1258.83</v>
      </c>
      <c r="D88" s="28">
        <v>2314.33</v>
      </c>
      <c r="E88" s="28">
        <v>2948.25</v>
      </c>
      <c r="F88" s="28">
        <v>0</v>
      </c>
      <c r="G88" s="29">
        <f t="shared" si="17"/>
        <v>4594.7299999999996</v>
      </c>
      <c r="H88" s="29">
        <f t="shared" si="18"/>
        <v>8447.2999999999993</v>
      </c>
      <c r="I88" s="29">
        <f t="shared" si="19"/>
        <v>10790.6</v>
      </c>
      <c r="J88" s="29">
        <f t="shared" si="20"/>
        <v>0</v>
      </c>
      <c r="K88" s="30">
        <f t="shared" si="21"/>
        <v>0.84</v>
      </c>
      <c r="L88" s="30">
        <f t="shared" si="22"/>
        <v>0.28000000000000003</v>
      </c>
      <c r="M88" s="30">
        <f t="shared" si="23"/>
        <v>-1</v>
      </c>
      <c r="O88" s="16"/>
      <c r="V88" s="11"/>
      <c r="X88" s="16"/>
      <c r="AD88" s="11"/>
    </row>
    <row r="89" spans="1:30" x14ac:dyDescent="0.3">
      <c r="A89" s="27" t="s">
        <v>120</v>
      </c>
      <c r="B89" s="27">
        <v>1</v>
      </c>
      <c r="C89" s="28">
        <v>19996.46</v>
      </c>
      <c r="D89" s="28">
        <v>21609.040000000001</v>
      </c>
      <c r="E89" s="28">
        <v>23627.68</v>
      </c>
      <c r="F89" s="28">
        <v>124370.28</v>
      </c>
      <c r="G89" s="29">
        <f t="shared" si="17"/>
        <v>72987.08</v>
      </c>
      <c r="H89" s="29">
        <f t="shared" si="18"/>
        <v>78873</v>
      </c>
      <c r="I89" s="29">
        <f t="shared" si="19"/>
        <v>86477.31</v>
      </c>
      <c r="J89" s="29">
        <f t="shared" si="20"/>
        <v>453951.52</v>
      </c>
      <c r="K89" s="30">
        <f t="shared" si="21"/>
        <v>0.08</v>
      </c>
      <c r="L89" s="30">
        <f t="shared" si="22"/>
        <v>0.1</v>
      </c>
      <c r="M89" s="30">
        <f t="shared" si="23"/>
        <v>4.25</v>
      </c>
      <c r="O89" s="16"/>
      <c r="V89" s="11"/>
      <c r="X89" s="16"/>
      <c r="AD89" s="11"/>
    </row>
    <row r="90" spans="1:30" x14ac:dyDescent="0.3">
      <c r="A90" s="27" t="s">
        <v>121</v>
      </c>
      <c r="B90" s="27">
        <v>1</v>
      </c>
      <c r="C90" s="28">
        <v>94.39</v>
      </c>
      <c r="D90" s="28">
        <v>1069.8399999999999</v>
      </c>
      <c r="E90" s="28">
        <v>1614.45</v>
      </c>
      <c r="F90" s="28">
        <v>3674.33</v>
      </c>
      <c r="G90" s="29">
        <f t="shared" si="17"/>
        <v>344.52</v>
      </c>
      <c r="H90" s="29">
        <f t="shared" si="18"/>
        <v>3904.92</v>
      </c>
      <c r="I90" s="29">
        <f t="shared" si="19"/>
        <v>5908.89</v>
      </c>
      <c r="J90" s="29">
        <f t="shared" si="20"/>
        <v>13411.3</v>
      </c>
      <c r="K90" s="30">
        <f t="shared" si="21"/>
        <v>10.33</v>
      </c>
      <c r="L90" s="30">
        <f t="shared" si="22"/>
        <v>0.51</v>
      </c>
      <c r="M90" s="30">
        <f t="shared" si="23"/>
        <v>1.27</v>
      </c>
      <c r="O90" s="16"/>
      <c r="V90" s="11"/>
      <c r="X90" s="16"/>
      <c r="AD90" s="11"/>
    </row>
    <row r="91" spans="1:30" x14ac:dyDescent="0.3">
      <c r="A91" s="27" t="s">
        <v>122</v>
      </c>
      <c r="B91" s="27">
        <v>1</v>
      </c>
      <c r="C91" s="28">
        <v>94.39</v>
      </c>
      <c r="D91" s="28">
        <v>1069.8399999999999</v>
      </c>
      <c r="E91" s="28">
        <v>1614.45</v>
      </c>
      <c r="F91" s="28">
        <v>3674.33</v>
      </c>
      <c r="G91" s="29">
        <f t="shared" si="17"/>
        <v>344.52</v>
      </c>
      <c r="H91" s="29">
        <f t="shared" si="18"/>
        <v>3904.92</v>
      </c>
      <c r="I91" s="29">
        <f t="shared" si="19"/>
        <v>5908.89</v>
      </c>
      <c r="J91" s="29">
        <f t="shared" si="20"/>
        <v>13411.3</v>
      </c>
      <c r="K91" s="30">
        <f t="shared" si="21"/>
        <v>10.33</v>
      </c>
      <c r="L91" s="30">
        <f t="shared" si="22"/>
        <v>0.51</v>
      </c>
      <c r="M91" s="30">
        <f t="shared" si="23"/>
        <v>1.27</v>
      </c>
      <c r="O91" s="16"/>
      <c r="V91" s="11"/>
      <c r="X91" s="16"/>
      <c r="AD91" s="11"/>
    </row>
    <row r="92" spans="1:30" x14ac:dyDescent="0.3">
      <c r="A92" s="27" t="s">
        <v>123</v>
      </c>
      <c r="B92" s="27">
        <v>1</v>
      </c>
      <c r="C92" s="28">
        <v>188.78</v>
      </c>
      <c r="D92" s="28">
        <v>1170.72</v>
      </c>
      <c r="E92" s="28">
        <v>1722.56</v>
      </c>
      <c r="F92" s="28">
        <v>3824</v>
      </c>
      <c r="G92" s="29">
        <f t="shared" si="17"/>
        <v>689.05</v>
      </c>
      <c r="H92" s="29">
        <f t="shared" si="18"/>
        <v>4273.13</v>
      </c>
      <c r="I92" s="29">
        <f t="shared" si="19"/>
        <v>6304.57</v>
      </c>
      <c r="J92" s="29">
        <f t="shared" si="20"/>
        <v>13957.6</v>
      </c>
      <c r="K92" s="30">
        <f t="shared" si="21"/>
        <v>5.2</v>
      </c>
      <c r="L92" s="30">
        <f t="shared" si="22"/>
        <v>0.48</v>
      </c>
      <c r="M92" s="30">
        <f t="shared" si="23"/>
        <v>1.21</v>
      </c>
      <c r="O92" s="16"/>
      <c r="V92" s="11"/>
      <c r="X92" s="16"/>
      <c r="AD92" s="11"/>
    </row>
    <row r="93" spans="1:30" x14ac:dyDescent="0.3">
      <c r="A93" s="27" t="s">
        <v>124</v>
      </c>
      <c r="B93" s="27">
        <v>3</v>
      </c>
      <c r="C93" s="28">
        <v>3223.7</v>
      </c>
      <c r="D93" s="28">
        <v>26588.19</v>
      </c>
      <c r="E93" s="28">
        <v>17975.580000000002</v>
      </c>
      <c r="F93" s="28">
        <v>48625.61</v>
      </c>
      <c r="G93" s="29">
        <f t="shared" si="17"/>
        <v>11766.51</v>
      </c>
      <c r="H93" s="29">
        <f t="shared" si="18"/>
        <v>97046.89</v>
      </c>
      <c r="I93" s="29">
        <f t="shared" si="19"/>
        <v>65790.62</v>
      </c>
      <c r="J93" s="29">
        <f t="shared" si="20"/>
        <v>177483.48</v>
      </c>
      <c r="K93" s="30">
        <f t="shared" si="21"/>
        <v>7.25</v>
      </c>
      <c r="L93" s="30">
        <f t="shared" si="22"/>
        <v>-0.32</v>
      </c>
      <c r="M93" s="30">
        <f t="shared" si="23"/>
        <v>1.7</v>
      </c>
      <c r="O93" s="16"/>
      <c r="V93" s="11"/>
      <c r="X93" s="16"/>
      <c r="AD93" s="11"/>
    </row>
    <row r="94" spans="1:30" x14ac:dyDescent="0.3">
      <c r="A94" s="27" t="s">
        <v>125</v>
      </c>
      <c r="B94" s="27">
        <v>4</v>
      </c>
      <c r="C94" s="28">
        <v>541.55999999999995</v>
      </c>
      <c r="D94" s="28">
        <v>52410.18</v>
      </c>
      <c r="E94" s="28">
        <v>30439.8</v>
      </c>
      <c r="F94" s="28">
        <v>73741.91</v>
      </c>
      <c r="G94" s="29">
        <f t="shared" si="17"/>
        <v>1976.69</v>
      </c>
      <c r="H94" s="29">
        <f t="shared" si="18"/>
        <v>191297.16</v>
      </c>
      <c r="I94" s="29">
        <f t="shared" si="19"/>
        <v>111409.67</v>
      </c>
      <c r="J94" s="29">
        <f t="shared" si="20"/>
        <v>269157.96999999997</v>
      </c>
      <c r="K94" s="30">
        <f t="shared" si="21"/>
        <v>95.78</v>
      </c>
      <c r="L94" s="30">
        <f t="shared" si="22"/>
        <v>-0.42</v>
      </c>
      <c r="M94" s="30">
        <f t="shared" si="23"/>
        <v>1.42</v>
      </c>
      <c r="O94" s="16"/>
      <c r="V94" s="11"/>
      <c r="X94" s="16"/>
      <c r="AD94" s="11"/>
    </row>
    <row r="95" spans="1:30" ht="15" thickBot="1" x14ac:dyDescent="0.35">
      <c r="A95" s="27" t="s">
        <v>126</v>
      </c>
      <c r="B95" s="27">
        <v>2</v>
      </c>
      <c r="C95" s="28">
        <v>15864.62</v>
      </c>
      <c r="D95" s="28">
        <v>29403.88</v>
      </c>
      <c r="E95" s="28">
        <v>27662.400000000001</v>
      </c>
      <c r="F95" s="28">
        <v>44703.88</v>
      </c>
      <c r="G95" s="29">
        <f t="shared" si="17"/>
        <v>57905.86</v>
      </c>
      <c r="H95" s="29">
        <f t="shared" si="18"/>
        <v>107324.16</v>
      </c>
      <c r="I95" s="29">
        <f t="shared" si="19"/>
        <v>101244.38</v>
      </c>
      <c r="J95" s="29">
        <f t="shared" si="20"/>
        <v>163169.16</v>
      </c>
      <c r="K95" s="30">
        <f t="shared" si="21"/>
        <v>0.85</v>
      </c>
      <c r="L95" s="30">
        <f t="shared" si="22"/>
        <v>-0.06</v>
      </c>
      <c r="M95" s="30">
        <f t="shared" si="23"/>
        <v>0.61</v>
      </c>
      <c r="O95" s="32"/>
      <c r="P95" s="33"/>
      <c r="Q95" s="33"/>
      <c r="R95" s="33"/>
      <c r="S95" s="33"/>
      <c r="T95" s="33"/>
      <c r="U95" s="33"/>
      <c r="V95" s="34"/>
      <c r="W95" s="33"/>
      <c r="X95" s="32"/>
      <c r="Y95" s="33"/>
      <c r="Z95" s="33"/>
      <c r="AA95" s="33"/>
      <c r="AB95" s="33"/>
      <c r="AC95" s="33"/>
      <c r="AD95" s="34"/>
    </row>
    <row r="96" spans="1:30" x14ac:dyDescent="0.3">
      <c r="A96" s="27" t="s">
        <v>127</v>
      </c>
      <c r="B96" s="27">
        <v>2</v>
      </c>
      <c r="C96" s="28">
        <v>188.78</v>
      </c>
      <c r="D96" s="28">
        <v>12650.51</v>
      </c>
      <c r="E96" s="28">
        <v>9706.69</v>
      </c>
      <c r="F96" s="28">
        <v>19846.37</v>
      </c>
      <c r="G96" s="29">
        <f t="shared" si="17"/>
        <v>689.05</v>
      </c>
      <c r="H96" s="29">
        <f t="shared" si="18"/>
        <v>46174.36</v>
      </c>
      <c r="I96" s="29">
        <f t="shared" si="19"/>
        <v>35526.49</v>
      </c>
      <c r="J96" s="29">
        <f t="shared" si="20"/>
        <v>72439.25</v>
      </c>
      <c r="K96" s="30">
        <f t="shared" si="21"/>
        <v>66.010000000000005</v>
      </c>
      <c r="L96" s="30">
        <f t="shared" si="22"/>
        <v>-0.23</v>
      </c>
      <c r="M96" s="30">
        <f t="shared" si="23"/>
        <v>1.04</v>
      </c>
    </row>
    <row r="97" spans="1:13" x14ac:dyDescent="0.3">
      <c r="A97" s="27" t="s">
        <v>128</v>
      </c>
      <c r="B97" s="27">
        <v>4</v>
      </c>
      <c r="C97" s="28">
        <v>0</v>
      </c>
      <c r="D97" s="28">
        <v>51831.4</v>
      </c>
      <c r="E97" s="28">
        <v>29819.48</v>
      </c>
      <c r="F97" s="28">
        <v>72883.149999999994</v>
      </c>
      <c r="G97" s="29">
        <f t="shared" si="17"/>
        <v>0</v>
      </c>
      <c r="H97" s="29">
        <f t="shared" si="18"/>
        <v>189184.61</v>
      </c>
      <c r="I97" s="29">
        <f t="shared" si="19"/>
        <v>109139.3</v>
      </c>
      <c r="J97" s="29">
        <f t="shared" si="20"/>
        <v>266023.5</v>
      </c>
      <c r="K97" s="30">
        <f t="shared" si="21"/>
        <v>0</v>
      </c>
      <c r="L97" s="30">
        <f t="shared" si="22"/>
        <v>-0.42</v>
      </c>
      <c r="M97" s="30">
        <f t="shared" si="23"/>
        <v>1.44</v>
      </c>
    </row>
    <row r="98" spans="1:13" x14ac:dyDescent="0.3">
      <c r="A98" s="27" t="s">
        <v>129</v>
      </c>
      <c r="B98" s="27">
        <v>4</v>
      </c>
      <c r="C98" s="28">
        <v>0</v>
      </c>
      <c r="D98" s="28">
        <v>0</v>
      </c>
      <c r="E98" s="28">
        <v>0</v>
      </c>
      <c r="F98" s="28">
        <v>0</v>
      </c>
      <c r="G98" s="29">
        <f t="shared" si="17"/>
        <v>0</v>
      </c>
      <c r="H98" s="29">
        <f t="shared" si="18"/>
        <v>0</v>
      </c>
      <c r="I98" s="29">
        <f t="shared" si="19"/>
        <v>0</v>
      </c>
      <c r="J98" s="29">
        <f t="shared" si="20"/>
        <v>0</v>
      </c>
      <c r="K98" s="30">
        <f t="shared" si="21"/>
        <v>0</v>
      </c>
      <c r="L98" s="30">
        <f t="shared" si="22"/>
        <v>0</v>
      </c>
      <c r="M98" s="30">
        <f t="shared" si="23"/>
        <v>0</v>
      </c>
    </row>
    <row r="99" spans="1:13" x14ac:dyDescent="0.3">
      <c r="A99" s="27" t="s">
        <v>130</v>
      </c>
      <c r="B99" s="27">
        <v>4</v>
      </c>
      <c r="C99" s="28">
        <v>2512.9699999999998</v>
      </c>
      <c r="D99" s="28">
        <v>53993.919999999998</v>
      </c>
      <c r="E99" s="28">
        <v>32137.200000000001</v>
      </c>
      <c r="F99" s="28">
        <v>76091.75</v>
      </c>
      <c r="G99" s="29">
        <f t="shared" si="17"/>
        <v>9172.34</v>
      </c>
      <c r="H99" s="29">
        <f t="shared" si="18"/>
        <v>197077.81</v>
      </c>
      <c r="I99" s="29">
        <f t="shared" si="19"/>
        <v>117622.15</v>
      </c>
      <c r="J99" s="29">
        <f t="shared" si="20"/>
        <v>277734.89</v>
      </c>
      <c r="K99" s="30">
        <f t="shared" si="21"/>
        <v>20.49</v>
      </c>
      <c r="L99" s="30">
        <f t="shared" si="22"/>
        <v>-0.4</v>
      </c>
      <c r="M99" s="30">
        <f t="shared" si="23"/>
        <v>1.36</v>
      </c>
    </row>
    <row r="100" spans="1:13" x14ac:dyDescent="0.3">
      <c r="A100" s="27" t="s">
        <v>131</v>
      </c>
      <c r="B100" s="27">
        <v>2</v>
      </c>
      <c r="C100" s="28">
        <v>188.78</v>
      </c>
      <c r="D100" s="28">
        <v>12650.51</v>
      </c>
      <c r="E100" s="28">
        <v>9706.69</v>
      </c>
      <c r="F100" s="28">
        <v>19846.37</v>
      </c>
      <c r="G100" s="29">
        <f t="shared" si="17"/>
        <v>689.05</v>
      </c>
      <c r="H100" s="29">
        <f t="shared" si="18"/>
        <v>46174.36</v>
      </c>
      <c r="I100" s="29">
        <f t="shared" si="19"/>
        <v>35526.49</v>
      </c>
      <c r="J100" s="29">
        <f t="shared" si="20"/>
        <v>72439.25</v>
      </c>
      <c r="K100" s="30">
        <f t="shared" si="21"/>
        <v>66.010000000000005</v>
      </c>
      <c r="L100" s="30">
        <f t="shared" si="22"/>
        <v>-0.23</v>
      </c>
      <c r="M100" s="30">
        <f t="shared" si="23"/>
        <v>1.04</v>
      </c>
    </row>
    <row r="101" spans="1:13" x14ac:dyDescent="0.3">
      <c r="A101" s="27" t="s">
        <v>132</v>
      </c>
      <c r="B101" s="27">
        <v>2</v>
      </c>
      <c r="C101" s="28">
        <v>5796.54</v>
      </c>
      <c r="D101" s="28">
        <v>18643.73</v>
      </c>
      <c r="E101" s="28">
        <v>16130.03</v>
      </c>
      <c r="F101" s="28">
        <v>28738.71</v>
      </c>
      <c r="G101" s="29">
        <f t="shared" si="17"/>
        <v>21157.37</v>
      </c>
      <c r="H101" s="29">
        <f t="shared" si="18"/>
        <v>68049.61</v>
      </c>
      <c r="I101" s="29">
        <f t="shared" si="19"/>
        <v>59035.91</v>
      </c>
      <c r="J101" s="29">
        <f t="shared" si="20"/>
        <v>104896.29</v>
      </c>
      <c r="K101" s="30">
        <f t="shared" si="21"/>
        <v>2.2200000000000002</v>
      </c>
      <c r="L101" s="30">
        <f t="shared" si="22"/>
        <v>-0.13</v>
      </c>
      <c r="M101" s="30">
        <f t="shared" si="23"/>
        <v>0.78</v>
      </c>
    </row>
    <row r="102" spans="1:13" x14ac:dyDescent="0.3">
      <c r="A102" s="27" t="s">
        <v>133</v>
      </c>
      <c r="B102" s="27">
        <v>3</v>
      </c>
      <c r="C102" s="28">
        <v>5035.33</v>
      </c>
      <c r="D102" s="28">
        <v>31095.78</v>
      </c>
      <c r="E102" s="28">
        <v>21637.69</v>
      </c>
      <c r="F102" s="28">
        <v>56333.21</v>
      </c>
      <c r="G102" s="29">
        <f t="shared" si="17"/>
        <v>18378.95</v>
      </c>
      <c r="H102" s="29">
        <f t="shared" si="18"/>
        <v>113499.6</v>
      </c>
      <c r="I102" s="29">
        <f t="shared" si="19"/>
        <v>79193.95</v>
      </c>
      <c r="J102" s="29">
        <f t="shared" si="20"/>
        <v>205616.22</v>
      </c>
      <c r="K102" s="30">
        <f t="shared" si="21"/>
        <v>5.18</v>
      </c>
      <c r="L102" s="30">
        <f t="shared" si="22"/>
        <v>-0.3</v>
      </c>
      <c r="M102" s="30">
        <f t="shared" si="23"/>
        <v>1.6</v>
      </c>
    </row>
    <row r="103" spans="1:13" x14ac:dyDescent="0.3">
      <c r="A103" s="27" t="s">
        <v>134</v>
      </c>
      <c r="B103" s="27">
        <v>1</v>
      </c>
      <c r="C103" s="28">
        <v>5218.8599999999997</v>
      </c>
      <c r="D103" s="28">
        <v>6546.56</v>
      </c>
      <c r="E103" s="28">
        <v>7484.22</v>
      </c>
      <c r="F103" s="28">
        <v>11800.31</v>
      </c>
      <c r="G103" s="29">
        <f t="shared" si="17"/>
        <v>19048.84</v>
      </c>
      <c r="H103" s="29">
        <f t="shared" si="18"/>
        <v>23894.94</v>
      </c>
      <c r="I103" s="29">
        <f t="shared" si="19"/>
        <v>27392.25</v>
      </c>
      <c r="J103" s="29">
        <f t="shared" si="20"/>
        <v>43071.13</v>
      </c>
      <c r="K103" s="30">
        <f t="shared" si="21"/>
        <v>0.25</v>
      </c>
      <c r="L103" s="30">
        <f t="shared" si="22"/>
        <v>0.15</v>
      </c>
      <c r="M103" s="30">
        <f t="shared" si="23"/>
        <v>0.56999999999999995</v>
      </c>
    </row>
    <row r="104" spans="1:13" x14ac:dyDescent="0.3">
      <c r="A104" s="27" t="s">
        <v>135</v>
      </c>
      <c r="B104" s="27">
        <v>1</v>
      </c>
      <c r="C104" s="28">
        <v>1250.31</v>
      </c>
      <c r="D104" s="28">
        <v>2305.2199999999998</v>
      </c>
      <c r="E104" s="28">
        <v>2938.48</v>
      </c>
      <c r="F104" s="28">
        <v>5507.29</v>
      </c>
      <c r="G104" s="29">
        <f t="shared" si="17"/>
        <v>4563.63</v>
      </c>
      <c r="H104" s="29">
        <f t="shared" si="18"/>
        <v>8414.0499999999993</v>
      </c>
      <c r="I104" s="29">
        <f t="shared" si="19"/>
        <v>10754.84</v>
      </c>
      <c r="J104" s="29">
        <f t="shared" si="20"/>
        <v>20101.61</v>
      </c>
      <c r="K104" s="30">
        <f t="shared" si="21"/>
        <v>0.84</v>
      </c>
      <c r="L104" s="30">
        <f t="shared" si="22"/>
        <v>0.28000000000000003</v>
      </c>
      <c r="M104" s="30">
        <f t="shared" si="23"/>
        <v>0.87</v>
      </c>
    </row>
    <row r="105" spans="1:13" x14ac:dyDescent="0.3">
      <c r="A105" s="27" t="s">
        <v>136</v>
      </c>
      <c r="B105" s="27">
        <v>4</v>
      </c>
      <c r="C105" s="28">
        <v>21045.74</v>
      </c>
      <c r="D105" s="28">
        <v>74323.789999999994</v>
      </c>
      <c r="E105" s="28">
        <v>53926.080000000002</v>
      </c>
      <c r="F105" s="28">
        <v>106255.81</v>
      </c>
      <c r="G105" s="29">
        <f t="shared" si="17"/>
        <v>76816.95</v>
      </c>
      <c r="H105" s="29">
        <f t="shared" si="18"/>
        <v>271281.83</v>
      </c>
      <c r="I105" s="29">
        <f t="shared" si="19"/>
        <v>197369.45</v>
      </c>
      <c r="J105" s="29">
        <f t="shared" si="20"/>
        <v>387833.71</v>
      </c>
      <c r="K105" s="30">
        <f t="shared" si="21"/>
        <v>2.5299999999999998</v>
      </c>
      <c r="L105" s="30">
        <f t="shared" si="22"/>
        <v>-0.27</v>
      </c>
      <c r="M105" s="30">
        <f t="shared" si="23"/>
        <v>0.97</v>
      </c>
    </row>
    <row r="106" spans="1:13" x14ac:dyDescent="0.3">
      <c r="A106" s="27" t="s">
        <v>137</v>
      </c>
      <c r="B106" s="27">
        <v>0</v>
      </c>
      <c r="C106" s="28">
        <v>19.309999999999999</v>
      </c>
      <c r="D106" s="28">
        <v>989.6</v>
      </c>
      <c r="E106" s="28">
        <v>22.12</v>
      </c>
      <c r="F106" s="28">
        <v>30.71</v>
      </c>
      <c r="G106" s="29">
        <f t="shared" si="17"/>
        <v>70.48</v>
      </c>
      <c r="H106" s="29">
        <f t="shared" si="18"/>
        <v>3612.04</v>
      </c>
      <c r="I106" s="29">
        <f t="shared" si="19"/>
        <v>80.959999999999994</v>
      </c>
      <c r="J106" s="29">
        <f t="shared" si="20"/>
        <v>112.09</v>
      </c>
      <c r="K106" s="30">
        <f t="shared" si="21"/>
        <v>50.25</v>
      </c>
      <c r="L106" s="30">
        <f t="shared" si="22"/>
        <v>-0.98</v>
      </c>
      <c r="M106" s="30">
        <f t="shared" si="23"/>
        <v>0.38</v>
      </c>
    </row>
    <row r="107" spans="1:13" x14ac:dyDescent="0.3">
      <c r="A107" s="27" t="s">
        <v>138</v>
      </c>
      <c r="B107" s="27">
        <v>1</v>
      </c>
      <c r="C107" s="28">
        <v>8.99</v>
      </c>
      <c r="D107" s="28">
        <v>978.57</v>
      </c>
      <c r="E107" s="28">
        <v>1516.63</v>
      </c>
      <c r="F107" s="28">
        <v>3538.91</v>
      </c>
      <c r="G107" s="29">
        <f t="shared" si="17"/>
        <v>32.81</v>
      </c>
      <c r="H107" s="29">
        <f t="shared" si="18"/>
        <v>3571.78</v>
      </c>
      <c r="I107" s="29">
        <f t="shared" si="19"/>
        <v>5550.87</v>
      </c>
      <c r="J107" s="29">
        <f t="shared" si="20"/>
        <v>12917.02</v>
      </c>
      <c r="K107" s="30">
        <f t="shared" si="21"/>
        <v>107.86</v>
      </c>
      <c r="L107" s="30">
        <f t="shared" si="22"/>
        <v>0.55000000000000004</v>
      </c>
      <c r="M107" s="30">
        <f t="shared" si="23"/>
        <v>1.33</v>
      </c>
    </row>
    <row r="108" spans="1:13" x14ac:dyDescent="0.3">
      <c r="A108" s="27" t="s">
        <v>139</v>
      </c>
      <c r="B108" s="27">
        <v>1</v>
      </c>
      <c r="C108" s="28">
        <v>5.36</v>
      </c>
      <c r="D108" s="28">
        <v>974.75</v>
      </c>
      <c r="E108" s="28">
        <v>1512.54</v>
      </c>
      <c r="F108" s="28">
        <v>3524.66</v>
      </c>
      <c r="G108" s="29">
        <f t="shared" si="17"/>
        <v>19.559999999999999</v>
      </c>
      <c r="H108" s="29">
        <f t="shared" si="18"/>
        <v>3557.84</v>
      </c>
      <c r="I108" s="29">
        <f t="shared" si="19"/>
        <v>5535.9</v>
      </c>
      <c r="J108" s="29">
        <f t="shared" si="20"/>
        <v>12865.01</v>
      </c>
      <c r="K108" s="30">
        <f t="shared" si="21"/>
        <v>180.89</v>
      </c>
      <c r="L108" s="30">
        <f t="shared" si="22"/>
        <v>0.56000000000000005</v>
      </c>
      <c r="M108" s="30">
        <f t="shared" si="23"/>
        <v>1.32</v>
      </c>
    </row>
    <row r="109" spans="1:13" x14ac:dyDescent="0.3">
      <c r="A109" s="27" t="s">
        <v>140</v>
      </c>
      <c r="B109" s="27">
        <v>0</v>
      </c>
      <c r="C109" s="28">
        <v>2.09</v>
      </c>
      <c r="D109" s="28">
        <v>971.2</v>
      </c>
      <c r="E109" s="28">
        <v>2.39</v>
      </c>
      <c r="F109" s="28">
        <v>3.31</v>
      </c>
      <c r="G109" s="29">
        <f t="shared" si="17"/>
        <v>7.63</v>
      </c>
      <c r="H109" s="29">
        <f t="shared" si="18"/>
        <v>3544.88</v>
      </c>
      <c r="I109" s="29">
        <f t="shared" si="19"/>
        <v>8.75</v>
      </c>
      <c r="J109" s="29">
        <f t="shared" si="20"/>
        <v>12.08</v>
      </c>
      <c r="K109" s="30">
        <f t="shared" si="21"/>
        <v>463.6</v>
      </c>
      <c r="L109" s="30">
        <f t="shared" si="22"/>
        <v>-1</v>
      </c>
      <c r="M109" s="30">
        <f t="shared" si="23"/>
        <v>0.38</v>
      </c>
    </row>
    <row r="110" spans="1:13" x14ac:dyDescent="0.3">
      <c r="A110" s="27" t="s">
        <v>141</v>
      </c>
      <c r="B110" s="27">
        <v>4</v>
      </c>
      <c r="C110" s="28">
        <v>0</v>
      </c>
      <c r="D110" s="28">
        <v>53743.49</v>
      </c>
      <c r="E110" s="28">
        <v>31868.799999999999</v>
      </c>
      <c r="F110" s="28">
        <v>75720.179999999993</v>
      </c>
      <c r="G110" s="29">
        <f t="shared" si="17"/>
        <v>0</v>
      </c>
      <c r="H110" s="29">
        <f t="shared" si="18"/>
        <v>196163.74</v>
      </c>
      <c r="I110" s="29">
        <f t="shared" si="19"/>
        <v>116639.81</v>
      </c>
      <c r="J110" s="29">
        <f t="shared" si="20"/>
        <v>276378.65999999997</v>
      </c>
      <c r="K110" s="30">
        <f t="shared" si="21"/>
        <v>0</v>
      </c>
      <c r="L110" s="30">
        <f t="shared" si="22"/>
        <v>-0.41</v>
      </c>
      <c r="M110" s="30">
        <f t="shared" si="23"/>
        <v>1.37</v>
      </c>
    </row>
    <row r="111" spans="1:13" x14ac:dyDescent="0.3">
      <c r="A111" s="27" t="s">
        <v>142</v>
      </c>
      <c r="B111" s="27">
        <v>0</v>
      </c>
      <c r="C111" s="28">
        <v>2.73</v>
      </c>
      <c r="D111" s="28">
        <v>971.88</v>
      </c>
      <c r="E111" s="28">
        <v>3.13</v>
      </c>
      <c r="F111" s="28">
        <v>4.33</v>
      </c>
      <c r="G111" s="29">
        <f t="shared" si="17"/>
        <v>9.9600000000000009</v>
      </c>
      <c r="H111" s="29">
        <f t="shared" si="18"/>
        <v>3547.36</v>
      </c>
      <c r="I111" s="29">
        <f t="shared" si="19"/>
        <v>11.46</v>
      </c>
      <c r="J111" s="29">
        <f t="shared" si="20"/>
        <v>15.8</v>
      </c>
      <c r="K111" s="30">
        <f t="shared" si="21"/>
        <v>355.16</v>
      </c>
      <c r="L111" s="30">
        <f t="shared" si="22"/>
        <v>-1</v>
      </c>
      <c r="M111" s="30">
        <f t="shared" si="23"/>
        <v>0.38</v>
      </c>
    </row>
    <row r="112" spans="1:13" x14ac:dyDescent="0.3">
      <c r="A112" s="27" t="s">
        <v>143</v>
      </c>
      <c r="B112" s="27">
        <v>0</v>
      </c>
      <c r="C112" s="28">
        <v>18.16</v>
      </c>
      <c r="D112" s="28">
        <v>988.37</v>
      </c>
      <c r="E112" s="28">
        <v>20.8</v>
      </c>
      <c r="F112" s="28">
        <v>24.72</v>
      </c>
      <c r="G112" s="29">
        <f t="shared" si="17"/>
        <v>66.28</v>
      </c>
      <c r="H112" s="29">
        <f t="shared" si="18"/>
        <v>3607.55</v>
      </c>
      <c r="I112" s="29">
        <f t="shared" si="19"/>
        <v>76.13</v>
      </c>
      <c r="J112" s="29">
        <f t="shared" si="20"/>
        <v>90.23</v>
      </c>
      <c r="K112" s="30">
        <f t="shared" si="21"/>
        <v>53.43</v>
      </c>
      <c r="L112" s="30">
        <f t="shared" si="22"/>
        <v>-0.98</v>
      </c>
      <c r="M112" s="30">
        <f t="shared" si="23"/>
        <v>0.19</v>
      </c>
    </row>
    <row r="113" spans="1:13" x14ac:dyDescent="0.3">
      <c r="A113" s="27" t="s">
        <v>144</v>
      </c>
      <c r="B113" s="27">
        <v>0</v>
      </c>
      <c r="C113" s="28">
        <v>53.56</v>
      </c>
      <c r="D113" s="28">
        <v>1026.21</v>
      </c>
      <c r="E113" s="28">
        <v>61.36</v>
      </c>
      <c r="F113" s="28">
        <v>60.35</v>
      </c>
      <c r="G113" s="29">
        <f t="shared" si="17"/>
        <v>195.49</v>
      </c>
      <c r="H113" s="29">
        <f t="shared" si="18"/>
        <v>3745.67</v>
      </c>
      <c r="I113" s="29">
        <f t="shared" si="19"/>
        <v>224.58</v>
      </c>
      <c r="J113" s="29">
        <f t="shared" si="20"/>
        <v>220.28</v>
      </c>
      <c r="K113" s="30">
        <f t="shared" si="21"/>
        <v>18.16</v>
      </c>
      <c r="L113" s="30">
        <f t="shared" si="22"/>
        <v>-0.94</v>
      </c>
      <c r="M113" s="30">
        <f t="shared" si="23"/>
        <v>-0.02</v>
      </c>
    </row>
    <row r="114" spans="1:13" x14ac:dyDescent="0.3">
      <c r="A114" s="27" t="s">
        <v>145</v>
      </c>
      <c r="B114" s="27">
        <v>1</v>
      </c>
      <c r="C114" s="28">
        <v>37.1</v>
      </c>
      <c r="D114" s="28">
        <v>1008.62</v>
      </c>
      <c r="E114" s="28">
        <v>1548.83</v>
      </c>
      <c r="F114" s="28">
        <v>3580.69</v>
      </c>
      <c r="G114" s="29">
        <f t="shared" si="17"/>
        <v>135.41999999999999</v>
      </c>
      <c r="H114" s="29">
        <f t="shared" si="18"/>
        <v>3681.46</v>
      </c>
      <c r="I114" s="29">
        <f t="shared" si="19"/>
        <v>5668.72</v>
      </c>
      <c r="J114" s="29">
        <f t="shared" si="20"/>
        <v>13069.52</v>
      </c>
      <c r="K114" s="30">
        <f t="shared" si="21"/>
        <v>26.19</v>
      </c>
      <c r="L114" s="30">
        <f t="shared" si="22"/>
        <v>0.54</v>
      </c>
      <c r="M114" s="30">
        <f t="shared" si="23"/>
        <v>1.31</v>
      </c>
    </row>
    <row r="115" spans="1:13" x14ac:dyDescent="0.3">
      <c r="A115" s="27" t="s">
        <v>146</v>
      </c>
      <c r="B115" s="27">
        <v>0</v>
      </c>
      <c r="C115" s="28">
        <v>29.88</v>
      </c>
      <c r="D115" s="28">
        <v>1000.9</v>
      </c>
      <c r="E115" s="28">
        <v>34.229999999999997</v>
      </c>
      <c r="F115" s="28">
        <v>36.950000000000003</v>
      </c>
      <c r="G115" s="29">
        <f t="shared" si="17"/>
        <v>109.06</v>
      </c>
      <c r="H115" s="29">
        <f t="shared" si="18"/>
        <v>3653.29</v>
      </c>
      <c r="I115" s="29">
        <f t="shared" si="19"/>
        <v>125.28</v>
      </c>
      <c r="J115" s="29">
        <f t="shared" si="20"/>
        <v>134.87</v>
      </c>
      <c r="K115" s="30">
        <f t="shared" si="21"/>
        <v>32.5</v>
      </c>
      <c r="L115" s="30">
        <f t="shared" si="22"/>
        <v>-0.97</v>
      </c>
      <c r="M115" s="30">
        <f t="shared" si="23"/>
        <v>0.08</v>
      </c>
    </row>
    <row r="116" spans="1:13" x14ac:dyDescent="0.3">
      <c r="A116" s="27" t="s">
        <v>147</v>
      </c>
      <c r="B116" s="27">
        <v>0</v>
      </c>
      <c r="C116" s="28">
        <v>35.14</v>
      </c>
      <c r="D116" s="28">
        <v>1006.52</v>
      </c>
      <c r="E116" s="28">
        <v>40.25</v>
      </c>
      <c r="F116" s="28">
        <v>50.77</v>
      </c>
      <c r="G116" s="29">
        <f t="shared" si="17"/>
        <v>128.26</v>
      </c>
      <c r="H116" s="29">
        <f t="shared" si="18"/>
        <v>3673.8</v>
      </c>
      <c r="I116" s="29">
        <f t="shared" si="19"/>
        <v>147.32</v>
      </c>
      <c r="J116" s="29">
        <f t="shared" si="20"/>
        <v>185.31</v>
      </c>
      <c r="K116" s="30">
        <f t="shared" si="21"/>
        <v>27.64</v>
      </c>
      <c r="L116" s="30">
        <f t="shared" si="22"/>
        <v>-0.96</v>
      </c>
      <c r="M116" s="30">
        <f t="shared" si="23"/>
        <v>0.26</v>
      </c>
    </row>
    <row r="117" spans="1:13" x14ac:dyDescent="0.3">
      <c r="A117" s="27" t="s">
        <v>148</v>
      </c>
      <c r="B117" s="27">
        <v>0</v>
      </c>
      <c r="C117" s="28">
        <v>1391.75</v>
      </c>
      <c r="D117" s="28">
        <v>53318.82</v>
      </c>
      <c r="E117" s="28">
        <v>1594.02</v>
      </c>
      <c r="F117" s="28">
        <v>809.12</v>
      </c>
      <c r="G117" s="29">
        <f t="shared" si="17"/>
        <v>5079.8900000000003</v>
      </c>
      <c r="H117" s="29">
        <f t="shared" si="18"/>
        <v>194613.69</v>
      </c>
      <c r="I117" s="29">
        <f t="shared" si="19"/>
        <v>5834.11</v>
      </c>
      <c r="J117" s="29">
        <f t="shared" si="20"/>
        <v>2953.29</v>
      </c>
      <c r="K117" s="30">
        <f t="shared" si="21"/>
        <v>37.31</v>
      </c>
      <c r="L117" s="30">
        <f t="shared" si="22"/>
        <v>-0.97</v>
      </c>
      <c r="M117" s="30">
        <f t="shared" si="23"/>
        <v>-0.49</v>
      </c>
    </row>
    <row r="118" spans="1:13" x14ac:dyDescent="0.3">
      <c r="A118" s="27" t="s">
        <v>149</v>
      </c>
      <c r="B118" s="27">
        <v>1</v>
      </c>
      <c r="C118" s="28">
        <v>3.59</v>
      </c>
      <c r="D118" s="28">
        <v>972.8</v>
      </c>
      <c r="E118" s="28">
        <v>1510.45</v>
      </c>
      <c r="F118" s="28">
        <v>3530.35</v>
      </c>
      <c r="G118" s="29">
        <f t="shared" si="17"/>
        <v>13.1</v>
      </c>
      <c r="H118" s="29">
        <f t="shared" si="18"/>
        <v>3550.72</v>
      </c>
      <c r="I118" s="29">
        <f t="shared" si="19"/>
        <v>5528.25</v>
      </c>
      <c r="J118" s="29">
        <f t="shared" si="20"/>
        <v>12885.78</v>
      </c>
      <c r="K118" s="30">
        <f t="shared" si="21"/>
        <v>270.05</v>
      </c>
      <c r="L118" s="30">
        <f t="shared" si="22"/>
        <v>0.56000000000000005</v>
      </c>
      <c r="M118" s="30">
        <f t="shared" si="23"/>
        <v>1.33</v>
      </c>
    </row>
    <row r="119" spans="1:13" x14ac:dyDescent="0.3">
      <c r="A119" s="27" t="s">
        <v>150</v>
      </c>
      <c r="B119" s="27">
        <v>0</v>
      </c>
      <c r="C119" s="28">
        <v>5.31</v>
      </c>
      <c r="D119" s="28">
        <v>974.64</v>
      </c>
      <c r="E119" s="28">
        <v>6.08</v>
      </c>
      <c r="F119" s="28">
        <v>8.42</v>
      </c>
      <c r="G119" s="29">
        <f t="shared" si="17"/>
        <v>19.38</v>
      </c>
      <c r="H119" s="29">
        <f t="shared" si="18"/>
        <v>3557.44</v>
      </c>
      <c r="I119" s="29">
        <f t="shared" si="19"/>
        <v>22.25</v>
      </c>
      <c r="J119" s="29">
        <f t="shared" si="20"/>
        <v>30.73</v>
      </c>
      <c r="K119" s="30">
        <f t="shared" si="21"/>
        <v>182.56</v>
      </c>
      <c r="L119" s="30">
        <f t="shared" si="22"/>
        <v>-0.99</v>
      </c>
      <c r="M119" s="30">
        <f t="shared" si="23"/>
        <v>0.38</v>
      </c>
    </row>
    <row r="120" spans="1:13" x14ac:dyDescent="0.3">
      <c r="A120" s="27" t="s">
        <v>151</v>
      </c>
      <c r="B120" s="27">
        <v>1</v>
      </c>
      <c r="C120" s="28">
        <v>39.46</v>
      </c>
      <c r="D120" s="28">
        <v>1011.14</v>
      </c>
      <c r="E120" s="28">
        <v>1551.54</v>
      </c>
      <c r="F120" s="28">
        <v>62.58</v>
      </c>
      <c r="G120" s="29">
        <f t="shared" si="17"/>
        <v>144.03</v>
      </c>
      <c r="H120" s="29">
        <f t="shared" si="18"/>
        <v>3690.66</v>
      </c>
      <c r="I120" s="29">
        <f t="shared" si="19"/>
        <v>5678.64</v>
      </c>
      <c r="J120" s="29">
        <f t="shared" si="20"/>
        <v>228.42</v>
      </c>
      <c r="K120" s="30">
        <f t="shared" si="21"/>
        <v>24.62</v>
      </c>
      <c r="L120" s="30">
        <f t="shared" si="22"/>
        <v>0.54</v>
      </c>
      <c r="M120" s="30">
        <f t="shared" si="23"/>
        <v>-0.96</v>
      </c>
    </row>
    <row r="121" spans="1:13" x14ac:dyDescent="0.3">
      <c r="A121" s="27" t="s">
        <v>152</v>
      </c>
      <c r="B121" s="27">
        <v>0</v>
      </c>
      <c r="C121" s="28">
        <v>12.45</v>
      </c>
      <c r="D121" s="28">
        <v>982.27</v>
      </c>
      <c r="E121" s="28">
        <v>14.27</v>
      </c>
      <c r="F121" s="28">
        <v>19.75</v>
      </c>
      <c r="G121" s="29">
        <f t="shared" si="17"/>
        <v>45.44</v>
      </c>
      <c r="H121" s="29">
        <f t="shared" si="18"/>
        <v>3585.29</v>
      </c>
      <c r="I121" s="29">
        <f t="shared" si="19"/>
        <v>52.23</v>
      </c>
      <c r="J121" s="29">
        <f t="shared" si="20"/>
        <v>72.09</v>
      </c>
      <c r="K121" s="30">
        <f t="shared" si="21"/>
        <v>77.900000000000006</v>
      </c>
      <c r="L121" s="30">
        <f t="shared" si="22"/>
        <v>-0.99</v>
      </c>
      <c r="M121" s="30">
        <f t="shared" si="23"/>
        <v>0.38</v>
      </c>
    </row>
    <row r="122" spans="1:13" x14ac:dyDescent="0.3">
      <c r="A122" s="27" t="s">
        <v>153</v>
      </c>
      <c r="B122" s="27">
        <v>0</v>
      </c>
      <c r="C122" s="28">
        <v>0</v>
      </c>
      <c r="D122" s="28">
        <v>1172.48</v>
      </c>
      <c r="E122" s="28">
        <v>218.12</v>
      </c>
      <c r="F122" s="28">
        <v>301.97000000000003</v>
      </c>
      <c r="G122" s="29">
        <f t="shared" si="17"/>
        <v>0</v>
      </c>
      <c r="H122" s="29">
        <f t="shared" si="18"/>
        <v>4279.55</v>
      </c>
      <c r="I122" s="29">
        <f t="shared" si="19"/>
        <v>798.32</v>
      </c>
      <c r="J122" s="29">
        <f t="shared" si="20"/>
        <v>1102.19</v>
      </c>
      <c r="K122" s="30">
        <f t="shared" si="21"/>
        <v>0</v>
      </c>
      <c r="L122" s="30">
        <f t="shared" si="22"/>
        <v>-0.81</v>
      </c>
      <c r="M122" s="30">
        <f t="shared" si="23"/>
        <v>0.38</v>
      </c>
    </row>
    <row r="123" spans="1:13" x14ac:dyDescent="0.3">
      <c r="A123" s="27" t="s">
        <v>154</v>
      </c>
      <c r="B123" s="27">
        <v>0</v>
      </c>
      <c r="C123" s="28">
        <v>37.31</v>
      </c>
      <c r="D123" s="28">
        <v>996.15</v>
      </c>
      <c r="E123" s="28">
        <v>29.13</v>
      </c>
      <c r="F123" s="28">
        <v>40.33</v>
      </c>
      <c r="G123" s="29">
        <f t="shared" si="17"/>
        <v>136.18</v>
      </c>
      <c r="H123" s="29">
        <f t="shared" si="18"/>
        <v>3635.95</v>
      </c>
      <c r="I123" s="29">
        <f t="shared" si="19"/>
        <v>106.62</v>
      </c>
      <c r="J123" s="29">
        <f t="shared" si="20"/>
        <v>147.19999999999999</v>
      </c>
      <c r="K123" s="30">
        <f t="shared" si="21"/>
        <v>25.7</v>
      </c>
      <c r="L123" s="30">
        <f t="shared" si="22"/>
        <v>-0.97</v>
      </c>
      <c r="M123" s="30">
        <f t="shared" si="23"/>
        <v>0.38</v>
      </c>
    </row>
    <row r="124" spans="1:13" x14ac:dyDescent="0.3">
      <c r="A124" s="27" t="s">
        <v>155</v>
      </c>
      <c r="B124" s="27">
        <v>1</v>
      </c>
      <c r="C124" s="28">
        <v>1.66</v>
      </c>
      <c r="D124" s="28">
        <v>979.3</v>
      </c>
      <c r="E124" s="28">
        <v>1517.41</v>
      </c>
      <c r="F124" s="28">
        <v>3539.99</v>
      </c>
      <c r="G124" s="29">
        <f t="shared" si="17"/>
        <v>6.06</v>
      </c>
      <c r="H124" s="29">
        <f t="shared" si="18"/>
        <v>3574.45</v>
      </c>
      <c r="I124" s="29">
        <f t="shared" si="19"/>
        <v>5553.72</v>
      </c>
      <c r="J124" s="29">
        <f t="shared" si="20"/>
        <v>12920.96</v>
      </c>
      <c r="K124" s="30">
        <f t="shared" si="21"/>
        <v>588.84</v>
      </c>
      <c r="L124" s="30">
        <f t="shared" si="22"/>
        <v>0.55000000000000004</v>
      </c>
      <c r="M124" s="30">
        <f t="shared" si="23"/>
        <v>1.33</v>
      </c>
    </row>
    <row r="125" spans="1:13" x14ac:dyDescent="0.3">
      <c r="A125" s="27" t="s">
        <v>156</v>
      </c>
      <c r="B125" s="27">
        <v>0</v>
      </c>
      <c r="C125" s="28">
        <v>37.619999999999997</v>
      </c>
      <c r="D125" s="28">
        <v>1009.17</v>
      </c>
      <c r="E125" s="28">
        <v>43.09</v>
      </c>
      <c r="F125" s="28">
        <v>59.65</v>
      </c>
      <c r="G125" s="29">
        <f t="shared" si="17"/>
        <v>137.31</v>
      </c>
      <c r="H125" s="29">
        <f t="shared" si="18"/>
        <v>3683.47</v>
      </c>
      <c r="I125" s="29">
        <f t="shared" si="19"/>
        <v>157.71</v>
      </c>
      <c r="J125" s="29">
        <f t="shared" si="20"/>
        <v>217.72</v>
      </c>
      <c r="K125" s="30">
        <f t="shared" si="21"/>
        <v>25.83</v>
      </c>
      <c r="L125" s="30">
        <f t="shared" si="22"/>
        <v>-0.96</v>
      </c>
      <c r="M125" s="30">
        <f t="shared" si="23"/>
        <v>0.38</v>
      </c>
    </row>
    <row r="126" spans="1:13" x14ac:dyDescent="0.3">
      <c r="A126" s="27" t="s">
        <v>157</v>
      </c>
      <c r="B126" s="27">
        <v>0</v>
      </c>
      <c r="C126" s="28">
        <v>0</v>
      </c>
      <c r="D126" s="28">
        <v>0</v>
      </c>
      <c r="E126" s="28">
        <v>99.02</v>
      </c>
      <c r="F126" s="28">
        <v>137.08000000000001</v>
      </c>
      <c r="G126" s="29">
        <f t="shared" si="17"/>
        <v>0</v>
      </c>
      <c r="H126" s="29">
        <f t="shared" si="18"/>
        <v>0</v>
      </c>
      <c r="I126" s="29">
        <f t="shared" si="19"/>
        <v>362.41</v>
      </c>
      <c r="J126" s="29">
        <f t="shared" si="20"/>
        <v>500.34</v>
      </c>
      <c r="K126" s="30">
        <f t="shared" si="21"/>
        <v>0</v>
      </c>
      <c r="L126" s="30">
        <f t="shared" si="22"/>
        <v>0</v>
      </c>
      <c r="M126" s="30">
        <f t="shared" si="23"/>
        <v>0.38</v>
      </c>
    </row>
    <row r="127" spans="1:13" x14ac:dyDescent="0.3">
      <c r="A127" s="27" t="s">
        <v>158</v>
      </c>
      <c r="B127" s="27">
        <v>0</v>
      </c>
      <c r="C127" s="28">
        <v>259.04000000000002</v>
      </c>
      <c r="D127" s="28">
        <v>1245.81</v>
      </c>
      <c r="E127" s="28">
        <v>296.70999999999998</v>
      </c>
      <c r="F127" s="28">
        <v>410.76</v>
      </c>
      <c r="G127" s="29">
        <f t="shared" si="17"/>
        <v>945.5</v>
      </c>
      <c r="H127" s="29">
        <f t="shared" si="18"/>
        <v>4547.21</v>
      </c>
      <c r="I127" s="29">
        <f t="shared" si="19"/>
        <v>1085.96</v>
      </c>
      <c r="J127" s="29">
        <f t="shared" si="20"/>
        <v>1499.27</v>
      </c>
      <c r="K127" s="30">
        <f t="shared" si="21"/>
        <v>3.81</v>
      </c>
      <c r="L127" s="30">
        <f t="shared" si="22"/>
        <v>-0.76</v>
      </c>
      <c r="M127" s="30">
        <f t="shared" si="23"/>
        <v>0.38</v>
      </c>
    </row>
    <row r="128" spans="1:13" x14ac:dyDescent="0.3">
      <c r="A128" s="27" t="s">
        <v>159</v>
      </c>
      <c r="B128" s="27">
        <v>0</v>
      </c>
      <c r="C128" s="28">
        <v>11.85</v>
      </c>
      <c r="D128" s="28">
        <v>981.63</v>
      </c>
      <c r="E128" s="28">
        <v>13.57</v>
      </c>
      <c r="F128" s="28">
        <v>19.5</v>
      </c>
      <c r="G128" s="29">
        <f t="shared" si="17"/>
        <v>43.25</v>
      </c>
      <c r="H128" s="29">
        <f t="shared" si="18"/>
        <v>3582.95</v>
      </c>
      <c r="I128" s="29">
        <f t="shared" si="19"/>
        <v>49.67</v>
      </c>
      <c r="J128" s="29">
        <f t="shared" si="20"/>
        <v>71.180000000000007</v>
      </c>
      <c r="K128" s="30">
        <f t="shared" si="21"/>
        <v>81.84</v>
      </c>
      <c r="L128" s="30">
        <f t="shared" si="22"/>
        <v>-0.99</v>
      </c>
      <c r="M128" s="30">
        <f t="shared" si="23"/>
        <v>0.43</v>
      </c>
    </row>
    <row r="129" spans="1:13" x14ac:dyDescent="0.3">
      <c r="A129" s="27" t="s">
        <v>160</v>
      </c>
      <c r="B129" s="27">
        <v>0</v>
      </c>
      <c r="C129" s="28">
        <v>1.35</v>
      </c>
      <c r="D129" s="28">
        <v>970.4</v>
      </c>
      <c r="E129" s="28">
        <v>1.54</v>
      </c>
      <c r="F129" s="28">
        <v>2.14</v>
      </c>
      <c r="G129" s="29">
        <f t="shared" si="17"/>
        <v>4.93</v>
      </c>
      <c r="H129" s="29">
        <f t="shared" si="18"/>
        <v>3541.96</v>
      </c>
      <c r="I129" s="29">
        <f t="shared" si="19"/>
        <v>5.64</v>
      </c>
      <c r="J129" s="29">
        <f t="shared" si="20"/>
        <v>7.81</v>
      </c>
      <c r="K129" s="30">
        <f t="shared" si="21"/>
        <v>717.45</v>
      </c>
      <c r="L129" s="30">
        <f t="shared" si="22"/>
        <v>-1</v>
      </c>
      <c r="M129" s="30">
        <f t="shared" si="23"/>
        <v>0.38</v>
      </c>
    </row>
    <row r="130" spans="1:13" x14ac:dyDescent="0.3">
      <c r="A130" s="27" t="s">
        <v>161</v>
      </c>
      <c r="B130" s="27">
        <v>0</v>
      </c>
      <c r="C130" s="28">
        <v>2.99</v>
      </c>
      <c r="D130" s="28">
        <v>972.16</v>
      </c>
      <c r="E130" s="28">
        <v>3.42</v>
      </c>
      <c r="F130" s="28">
        <v>4.74</v>
      </c>
      <c r="G130" s="29">
        <f t="shared" si="17"/>
        <v>10.91</v>
      </c>
      <c r="H130" s="29">
        <f t="shared" si="18"/>
        <v>3548.38</v>
      </c>
      <c r="I130" s="29">
        <f t="shared" si="19"/>
        <v>12.52</v>
      </c>
      <c r="J130" s="29">
        <f t="shared" si="20"/>
        <v>17.3</v>
      </c>
      <c r="K130" s="30">
        <f t="shared" si="21"/>
        <v>324.24</v>
      </c>
      <c r="L130" s="30">
        <f t="shared" si="22"/>
        <v>-1</v>
      </c>
      <c r="M130" s="30">
        <f t="shared" si="23"/>
        <v>0.38</v>
      </c>
    </row>
    <row r="131" spans="1:13" x14ac:dyDescent="0.3">
      <c r="A131" s="27" t="s">
        <v>162</v>
      </c>
      <c r="B131" s="27">
        <v>0</v>
      </c>
      <c r="C131" s="28">
        <v>7.67</v>
      </c>
      <c r="D131" s="28">
        <v>977.16</v>
      </c>
      <c r="E131" s="28">
        <v>8.7799999999999994</v>
      </c>
      <c r="F131" s="28">
        <v>12.15</v>
      </c>
      <c r="G131" s="29">
        <f t="shared" si="17"/>
        <v>28</v>
      </c>
      <c r="H131" s="29">
        <f t="shared" si="18"/>
        <v>3566.63</v>
      </c>
      <c r="I131" s="29">
        <f t="shared" si="19"/>
        <v>32.130000000000003</v>
      </c>
      <c r="J131" s="29">
        <f t="shared" si="20"/>
        <v>44.35</v>
      </c>
      <c r="K131" s="30">
        <f t="shared" si="21"/>
        <v>126.38</v>
      </c>
      <c r="L131" s="30">
        <f t="shared" si="22"/>
        <v>-0.99</v>
      </c>
      <c r="M131" s="30">
        <f t="shared" si="23"/>
        <v>0.38</v>
      </c>
    </row>
    <row r="132" spans="1:13" x14ac:dyDescent="0.3">
      <c r="A132" s="27" t="s">
        <v>163</v>
      </c>
      <c r="B132" s="27">
        <v>2</v>
      </c>
      <c r="C132" s="28">
        <v>99.56</v>
      </c>
      <c r="D132" s="28">
        <v>12555.16</v>
      </c>
      <c r="E132" s="28">
        <v>9611.23</v>
      </c>
      <c r="F132" s="28">
        <v>19704.91</v>
      </c>
      <c r="G132" s="29">
        <f t="shared" si="17"/>
        <v>363.39</v>
      </c>
      <c r="H132" s="29">
        <f t="shared" si="18"/>
        <v>45826.33</v>
      </c>
      <c r="I132" s="29">
        <f t="shared" si="19"/>
        <v>35177.1</v>
      </c>
      <c r="J132" s="29">
        <f t="shared" si="20"/>
        <v>71922.92</v>
      </c>
      <c r="K132" s="30">
        <f t="shared" si="21"/>
        <v>125.11</v>
      </c>
      <c r="L132" s="30">
        <f t="shared" si="22"/>
        <v>-0.23</v>
      </c>
      <c r="M132" s="30">
        <f t="shared" si="23"/>
        <v>1.04</v>
      </c>
    </row>
    <row r="133" spans="1:13" x14ac:dyDescent="0.3">
      <c r="A133" s="27" t="s">
        <v>164</v>
      </c>
      <c r="B133" s="27">
        <v>2</v>
      </c>
      <c r="C133" s="28">
        <v>27.08</v>
      </c>
      <c r="D133" s="28">
        <v>12477.69</v>
      </c>
      <c r="E133" s="28">
        <v>9521.4699999999993</v>
      </c>
      <c r="F133" s="28">
        <v>19589.97</v>
      </c>
      <c r="G133" s="29">
        <f t="shared" si="17"/>
        <v>98.84</v>
      </c>
      <c r="H133" s="29">
        <f t="shared" si="18"/>
        <v>45543.57</v>
      </c>
      <c r="I133" s="29">
        <f t="shared" si="19"/>
        <v>34848.58</v>
      </c>
      <c r="J133" s="29">
        <f t="shared" si="20"/>
        <v>71503.39</v>
      </c>
      <c r="K133" s="30">
        <f t="shared" si="21"/>
        <v>459.78</v>
      </c>
      <c r="L133" s="30">
        <f t="shared" si="22"/>
        <v>-0.23</v>
      </c>
      <c r="M133" s="30">
        <f t="shared" si="23"/>
        <v>1.05</v>
      </c>
    </row>
    <row r="134" spans="1:13" x14ac:dyDescent="0.3">
      <c r="A134" s="27" t="s">
        <v>165</v>
      </c>
      <c r="B134" s="27">
        <v>1</v>
      </c>
      <c r="C134" s="28">
        <v>13.52</v>
      </c>
      <c r="D134" s="28">
        <v>983.42</v>
      </c>
      <c r="E134" s="28">
        <v>1521.82</v>
      </c>
      <c r="F134" s="28">
        <v>3546.1</v>
      </c>
      <c r="G134" s="29">
        <f t="shared" si="17"/>
        <v>49.35</v>
      </c>
      <c r="H134" s="29">
        <f t="shared" si="18"/>
        <v>3589.48</v>
      </c>
      <c r="I134" s="29">
        <f t="shared" si="19"/>
        <v>5569.86</v>
      </c>
      <c r="J134" s="29">
        <f t="shared" si="20"/>
        <v>12943.27</v>
      </c>
      <c r="K134" s="30">
        <f t="shared" si="21"/>
        <v>71.739999999999995</v>
      </c>
      <c r="L134" s="30">
        <f t="shared" si="22"/>
        <v>0.55000000000000004</v>
      </c>
      <c r="M134" s="30">
        <f t="shared" si="23"/>
        <v>1.32</v>
      </c>
    </row>
    <row r="135" spans="1:13" x14ac:dyDescent="0.3">
      <c r="A135" s="27" t="s">
        <v>166</v>
      </c>
      <c r="B135" s="27">
        <v>0</v>
      </c>
      <c r="C135" s="28">
        <v>3.28</v>
      </c>
      <c r="D135" s="28">
        <v>972.47</v>
      </c>
      <c r="E135" s="28">
        <v>3.76</v>
      </c>
      <c r="F135" s="28">
        <v>5.2</v>
      </c>
      <c r="G135" s="29">
        <f t="shared" si="17"/>
        <v>11.97</v>
      </c>
      <c r="H135" s="29">
        <f t="shared" si="18"/>
        <v>3549.52</v>
      </c>
      <c r="I135" s="29">
        <f t="shared" si="19"/>
        <v>13.76</v>
      </c>
      <c r="J135" s="29">
        <f t="shared" si="20"/>
        <v>18.98</v>
      </c>
      <c r="K135" s="30">
        <f t="shared" si="21"/>
        <v>295.52999999999997</v>
      </c>
      <c r="L135" s="30">
        <f t="shared" si="22"/>
        <v>-1</v>
      </c>
      <c r="M135" s="30">
        <f t="shared" si="23"/>
        <v>0.38</v>
      </c>
    </row>
    <row r="136" spans="1:13" x14ac:dyDescent="0.3">
      <c r="A136" s="27" t="s">
        <v>167</v>
      </c>
      <c r="B136" s="27">
        <v>0</v>
      </c>
      <c r="C136" s="28">
        <v>24.57</v>
      </c>
      <c r="D136" s="28">
        <v>995.23</v>
      </c>
      <c r="E136" s="28">
        <v>28.15</v>
      </c>
      <c r="F136" s="28">
        <v>38.97</v>
      </c>
      <c r="G136" s="29">
        <f t="shared" si="17"/>
        <v>89.68</v>
      </c>
      <c r="H136" s="29">
        <f t="shared" si="18"/>
        <v>3632.59</v>
      </c>
      <c r="I136" s="29">
        <f t="shared" si="19"/>
        <v>103.03</v>
      </c>
      <c r="J136" s="29">
        <f t="shared" si="20"/>
        <v>142.24</v>
      </c>
      <c r="K136" s="30">
        <f t="shared" si="21"/>
        <v>39.51</v>
      </c>
      <c r="L136" s="30">
        <f t="shared" si="22"/>
        <v>-0.97</v>
      </c>
      <c r="M136" s="30">
        <f t="shared" si="23"/>
        <v>0.38</v>
      </c>
    </row>
    <row r="137" spans="1:13" x14ac:dyDescent="0.3">
      <c r="A137" s="27" t="s">
        <v>168</v>
      </c>
      <c r="B137" s="27">
        <v>1</v>
      </c>
      <c r="C137" s="28">
        <v>32.74</v>
      </c>
      <c r="D137" s="28">
        <v>1003.95</v>
      </c>
      <c r="E137" s="28">
        <v>1543.83</v>
      </c>
      <c r="F137" s="28">
        <v>3576.57</v>
      </c>
      <c r="G137" s="29">
        <f t="shared" si="17"/>
        <v>119.5</v>
      </c>
      <c r="H137" s="29">
        <f t="shared" si="18"/>
        <v>3664.42</v>
      </c>
      <c r="I137" s="29">
        <f t="shared" si="19"/>
        <v>5650.42</v>
      </c>
      <c r="J137" s="29">
        <f t="shared" si="20"/>
        <v>13054.48</v>
      </c>
      <c r="K137" s="30">
        <f t="shared" si="21"/>
        <v>29.66</v>
      </c>
      <c r="L137" s="30">
        <f t="shared" si="22"/>
        <v>0.54</v>
      </c>
      <c r="M137" s="30">
        <f t="shared" si="23"/>
        <v>1.31</v>
      </c>
    </row>
    <row r="138" spans="1:13" x14ac:dyDescent="0.3">
      <c r="A138" s="27" t="s">
        <v>169</v>
      </c>
      <c r="B138" s="27">
        <v>0</v>
      </c>
      <c r="C138" s="28">
        <v>8.66</v>
      </c>
      <c r="D138" s="28">
        <v>978.22</v>
      </c>
      <c r="E138" s="28">
        <v>9.92</v>
      </c>
      <c r="F138" s="28">
        <v>13.73</v>
      </c>
      <c r="G138" s="29">
        <f t="shared" si="17"/>
        <v>31.61</v>
      </c>
      <c r="H138" s="29">
        <f t="shared" si="18"/>
        <v>3570.5</v>
      </c>
      <c r="I138" s="29">
        <f t="shared" si="19"/>
        <v>36.31</v>
      </c>
      <c r="J138" s="29">
        <f t="shared" si="20"/>
        <v>50.11</v>
      </c>
      <c r="K138" s="30">
        <f t="shared" si="21"/>
        <v>111.95</v>
      </c>
      <c r="L138" s="30">
        <f t="shared" si="22"/>
        <v>-0.99</v>
      </c>
      <c r="M138" s="30">
        <f t="shared" si="23"/>
        <v>0.38</v>
      </c>
    </row>
    <row r="139" spans="1:13" x14ac:dyDescent="0.3">
      <c r="A139" s="27" t="s">
        <v>170</v>
      </c>
      <c r="B139" s="27">
        <v>0</v>
      </c>
      <c r="C139" s="28">
        <v>51.54</v>
      </c>
      <c r="D139" s="28">
        <v>1024.04</v>
      </c>
      <c r="E139" s="28">
        <v>59.03</v>
      </c>
      <c r="F139" s="28">
        <v>64.489999999999995</v>
      </c>
      <c r="G139" s="29">
        <f t="shared" si="17"/>
        <v>188.12</v>
      </c>
      <c r="H139" s="29">
        <f t="shared" si="18"/>
        <v>3737.75</v>
      </c>
      <c r="I139" s="29">
        <f t="shared" si="19"/>
        <v>216.05</v>
      </c>
      <c r="J139" s="29">
        <f t="shared" si="20"/>
        <v>235.39</v>
      </c>
      <c r="K139" s="30">
        <f t="shared" si="21"/>
        <v>18.87</v>
      </c>
      <c r="L139" s="30">
        <f t="shared" si="22"/>
        <v>-0.94</v>
      </c>
      <c r="M139" s="30">
        <f t="shared" si="23"/>
        <v>0.09</v>
      </c>
    </row>
    <row r="140" spans="1:13" x14ac:dyDescent="0.3">
      <c r="A140" s="27" t="s">
        <v>171</v>
      </c>
      <c r="B140" s="27">
        <v>0</v>
      </c>
      <c r="C140" s="28">
        <v>51.83</v>
      </c>
      <c r="D140" s="28">
        <v>1024.3599999999999</v>
      </c>
      <c r="E140" s="28">
        <v>59.37</v>
      </c>
      <c r="F140" s="28">
        <v>82.19</v>
      </c>
      <c r="G140" s="29">
        <f t="shared" si="17"/>
        <v>189.18</v>
      </c>
      <c r="H140" s="29">
        <f t="shared" si="18"/>
        <v>3738.91</v>
      </c>
      <c r="I140" s="29">
        <f t="shared" si="19"/>
        <v>217.29</v>
      </c>
      <c r="J140" s="29">
        <f t="shared" si="20"/>
        <v>299.99</v>
      </c>
      <c r="K140" s="30">
        <f t="shared" si="21"/>
        <v>18.760000000000002</v>
      </c>
      <c r="L140" s="30">
        <f t="shared" si="22"/>
        <v>-0.94</v>
      </c>
      <c r="M140" s="30">
        <f t="shared" si="23"/>
        <v>0.38</v>
      </c>
    </row>
    <row r="141" spans="1:13" x14ac:dyDescent="0.3">
      <c r="A141" s="27" t="s">
        <v>172</v>
      </c>
      <c r="B141" s="27">
        <v>0</v>
      </c>
      <c r="C141" s="28">
        <v>226.05</v>
      </c>
      <c r="D141" s="28">
        <v>12690.34</v>
      </c>
      <c r="E141" s="28">
        <v>258.93</v>
      </c>
      <c r="F141" s="28">
        <v>358.45</v>
      </c>
      <c r="G141" s="29">
        <f t="shared" si="17"/>
        <v>825.08</v>
      </c>
      <c r="H141" s="29">
        <f t="shared" si="18"/>
        <v>46319.74</v>
      </c>
      <c r="I141" s="29">
        <f t="shared" si="19"/>
        <v>947.68</v>
      </c>
      <c r="J141" s="29">
        <f t="shared" si="20"/>
        <v>1308.3399999999999</v>
      </c>
      <c r="K141" s="30">
        <f t="shared" si="21"/>
        <v>55.14</v>
      </c>
      <c r="L141" s="30">
        <f t="shared" si="22"/>
        <v>-0.98</v>
      </c>
      <c r="M141" s="30">
        <f t="shared" si="23"/>
        <v>0.38</v>
      </c>
    </row>
    <row r="142" spans="1:13" x14ac:dyDescent="0.3">
      <c r="A142" s="27" t="s">
        <v>173</v>
      </c>
      <c r="B142" s="27">
        <v>0</v>
      </c>
      <c r="C142" s="28">
        <v>12.35</v>
      </c>
      <c r="D142" s="28">
        <v>982.16</v>
      </c>
      <c r="E142" s="28">
        <v>14.14</v>
      </c>
      <c r="F142" s="28">
        <v>19.579999999999998</v>
      </c>
      <c r="G142" s="29">
        <f t="shared" si="17"/>
        <v>45.08</v>
      </c>
      <c r="H142" s="29">
        <f t="shared" si="18"/>
        <v>3584.88</v>
      </c>
      <c r="I142" s="29">
        <f t="shared" si="19"/>
        <v>51.75</v>
      </c>
      <c r="J142" s="29">
        <f t="shared" si="20"/>
        <v>71.47</v>
      </c>
      <c r="K142" s="30">
        <f t="shared" si="21"/>
        <v>78.52</v>
      </c>
      <c r="L142" s="30">
        <f t="shared" si="22"/>
        <v>-0.99</v>
      </c>
      <c r="M142" s="30">
        <f t="shared" si="23"/>
        <v>0.38</v>
      </c>
    </row>
    <row r="143" spans="1:13" x14ac:dyDescent="0.3">
      <c r="A143" s="27" t="s">
        <v>174</v>
      </c>
      <c r="B143" s="27">
        <v>0</v>
      </c>
      <c r="C143" s="28">
        <v>34.06</v>
      </c>
      <c r="D143" s="28">
        <v>1005.37</v>
      </c>
      <c r="E143" s="28">
        <v>39.01</v>
      </c>
      <c r="F143" s="28">
        <v>54.01</v>
      </c>
      <c r="G143" s="29">
        <f t="shared" ref="G143:G206" si="24">IFERROR(ROUND($C143*G$12/100,2),0)</f>
        <v>124.32</v>
      </c>
      <c r="H143" s="29">
        <f t="shared" ref="H143:H206" si="25">IFERROR(ROUND($D143*H$12/100,2),0)</f>
        <v>3669.6</v>
      </c>
      <c r="I143" s="29">
        <f t="shared" ref="I143:I206" si="26">IFERROR(ROUND($E143*I$12/100,2),0)</f>
        <v>142.78</v>
      </c>
      <c r="J143" s="29">
        <f t="shared" ref="J143:J206" si="27">IFERROR(ROUND($F143*J$12/100,2),0)</f>
        <v>197.14</v>
      </c>
      <c r="K143" s="30">
        <f t="shared" ref="K143:K206" si="28">IFERROR(ROUND($H143/$G143-1,2),0)</f>
        <v>28.52</v>
      </c>
      <c r="L143" s="30">
        <f t="shared" ref="L143:L206" si="29">IFERROR(ROUND($I143/$H143-1,2),0)</f>
        <v>-0.96</v>
      </c>
      <c r="M143" s="30">
        <f t="shared" ref="M143:M206" si="30">IFERROR(ROUND($J143/$I143-1,2),0)</f>
        <v>0.38</v>
      </c>
    </row>
    <row r="144" spans="1:13" x14ac:dyDescent="0.3">
      <c r="A144" s="27" t="s">
        <v>175</v>
      </c>
      <c r="B144" s="27">
        <v>0</v>
      </c>
      <c r="C144" s="28">
        <v>515.66</v>
      </c>
      <c r="D144" s="28">
        <v>26265.439999999999</v>
      </c>
      <c r="E144" s="28">
        <v>590.66</v>
      </c>
      <c r="F144" s="28">
        <v>817.69</v>
      </c>
      <c r="G144" s="29">
        <f t="shared" si="24"/>
        <v>1882.16</v>
      </c>
      <c r="H144" s="29">
        <f t="shared" si="25"/>
        <v>95868.86</v>
      </c>
      <c r="I144" s="29">
        <f t="shared" si="26"/>
        <v>2161.8200000000002</v>
      </c>
      <c r="J144" s="29">
        <f t="shared" si="27"/>
        <v>2984.57</v>
      </c>
      <c r="K144" s="30">
        <f t="shared" si="28"/>
        <v>49.94</v>
      </c>
      <c r="L144" s="30">
        <f t="shared" si="29"/>
        <v>-0.98</v>
      </c>
      <c r="M144" s="30">
        <f t="shared" si="30"/>
        <v>0.38</v>
      </c>
    </row>
    <row r="145" spans="1:13" x14ac:dyDescent="0.3">
      <c r="A145" s="27" t="s">
        <v>176</v>
      </c>
      <c r="B145" s="27">
        <v>0</v>
      </c>
      <c r="C145" s="28">
        <v>3.17</v>
      </c>
      <c r="D145" s="28">
        <v>972.35</v>
      </c>
      <c r="E145" s="28">
        <v>3.63</v>
      </c>
      <c r="F145" s="28">
        <v>5.03</v>
      </c>
      <c r="G145" s="29">
        <f t="shared" si="24"/>
        <v>11.57</v>
      </c>
      <c r="H145" s="29">
        <f t="shared" si="25"/>
        <v>3549.08</v>
      </c>
      <c r="I145" s="29">
        <f t="shared" si="26"/>
        <v>13.29</v>
      </c>
      <c r="J145" s="29">
        <f t="shared" si="27"/>
        <v>18.36</v>
      </c>
      <c r="K145" s="30">
        <f t="shared" si="28"/>
        <v>305.75</v>
      </c>
      <c r="L145" s="30">
        <f t="shared" si="29"/>
        <v>-1</v>
      </c>
      <c r="M145" s="30">
        <f t="shared" si="30"/>
        <v>0.38</v>
      </c>
    </row>
    <row r="146" spans="1:13" x14ac:dyDescent="0.3">
      <c r="A146" s="27" t="s">
        <v>177</v>
      </c>
      <c r="B146" s="27">
        <v>1</v>
      </c>
      <c r="C146" s="28">
        <v>55.33</v>
      </c>
      <c r="D146" s="28">
        <v>1028.0999999999999</v>
      </c>
      <c r="E146" s="28">
        <v>1569.71</v>
      </c>
      <c r="F146" s="28">
        <v>3612.39</v>
      </c>
      <c r="G146" s="29">
        <f t="shared" si="24"/>
        <v>201.95</v>
      </c>
      <c r="H146" s="29">
        <f t="shared" si="25"/>
        <v>3752.57</v>
      </c>
      <c r="I146" s="29">
        <f t="shared" si="26"/>
        <v>5745.14</v>
      </c>
      <c r="J146" s="29">
        <f t="shared" si="27"/>
        <v>13185.22</v>
      </c>
      <c r="K146" s="30">
        <f t="shared" si="28"/>
        <v>17.579999999999998</v>
      </c>
      <c r="L146" s="30">
        <f t="shared" si="29"/>
        <v>0.53</v>
      </c>
      <c r="M146" s="30">
        <f t="shared" si="30"/>
        <v>1.3</v>
      </c>
    </row>
    <row r="147" spans="1:13" x14ac:dyDescent="0.3">
      <c r="A147" s="27" t="s">
        <v>178</v>
      </c>
      <c r="B147" s="27">
        <v>1</v>
      </c>
      <c r="C147" s="28">
        <v>13.2</v>
      </c>
      <c r="D147" s="28">
        <v>983.07</v>
      </c>
      <c r="E147" s="28">
        <v>1521.45</v>
      </c>
      <c r="F147" s="28">
        <v>3545.58</v>
      </c>
      <c r="G147" s="29">
        <f t="shared" si="24"/>
        <v>48.18</v>
      </c>
      <c r="H147" s="29">
        <f t="shared" si="25"/>
        <v>3588.21</v>
      </c>
      <c r="I147" s="29">
        <f t="shared" si="26"/>
        <v>5568.51</v>
      </c>
      <c r="J147" s="29">
        <f t="shared" si="27"/>
        <v>12941.37</v>
      </c>
      <c r="K147" s="30">
        <f t="shared" si="28"/>
        <v>73.48</v>
      </c>
      <c r="L147" s="30">
        <f t="shared" si="29"/>
        <v>0.55000000000000004</v>
      </c>
      <c r="M147" s="30">
        <f t="shared" si="30"/>
        <v>1.32</v>
      </c>
    </row>
    <row r="148" spans="1:13" x14ac:dyDescent="0.3">
      <c r="A148" s="27" t="s">
        <v>179</v>
      </c>
      <c r="B148" s="27">
        <v>0</v>
      </c>
      <c r="C148" s="28">
        <v>10.69</v>
      </c>
      <c r="D148" s="28">
        <v>980.39</v>
      </c>
      <c r="E148" s="28">
        <v>12.24</v>
      </c>
      <c r="F148" s="28">
        <v>16.95</v>
      </c>
      <c r="G148" s="29">
        <f t="shared" si="24"/>
        <v>39.020000000000003</v>
      </c>
      <c r="H148" s="29">
        <f t="shared" si="25"/>
        <v>3578.42</v>
      </c>
      <c r="I148" s="29">
        <f t="shared" si="26"/>
        <v>44.8</v>
      </c>
      <c r="J148" s="29">
        <f t="shared" si="27"/>
        <v>61.87</v>
      </c>
      <c r="K148" s="30">
        <f t="shared" si="28"/>
        <v>90.71</v>
      </c>
      <c r="L148" s="30">
        <f t="shared" si="29"/>
        <v>-0.99</v>
      </c>
      <c r="M148" s="30">
        <f t="shared" si="30"/>
        <v>0.38</v>
      </c>
    </row>
    <row r="149" spans="1:13" x14ac:dyDescent="0.3">
      <c r="A149" s="27" t="s">
        <v>180</v>
      </c>
      <c r="B149" s="27">
        <v>1</v>
      </c>
      <c r="C149" s="28">
        <v>2.29</v>
      </c>
      <c r="D149" s="28">
        <v>971.41</v>
      </c>
      <c r="E149" s="28">
        <v>1508.95</v>
      </c>
      <c r="F149" s="28">
        <v>3528.29</v>
      </c>
      <c r="G149" s="29">
        <f t="shared" si="24"/>
        <v>8.36</v>
      </c>
      <c r="H149" s="29">
        <f t="shared" si="25"/>
        <v>3545.65</v>
      </c>
      <c r="I149" s="29">
        <f t="shared" si="26"/>
        <v>5522.76</v>
      </c>
      <c r="J149" s="29">
        <f t="shared" si="27"/>
        <v>12878.26</v>
      </c>
      <c r="K149" s="30">
        <f t="shared" si="28"/>
        <v>423.12</v>
      </c>
      <c r="L149" s="30">
        <f t="shared" si="29"/>
        <v>0.56000000000000005</v>
      </c>
      <c r="M149" s="30">
        <f t="shared" si="30"/>
        <v>1.33</v>
      </c>
    </row>
    <row r="150" spans="1:13" x14ac:dyDescent="0.3">
      <c r="A150" s="27" t="s">
        <v>181</v>
      </c>
      <c r="B150" s="27">
        <v>0</v>
      </c>
      <c r="C150" s="28">
        <v>1.57</v>
      </c>
      <c r="D150" s="28">
        <v>970.65</v>
      </c>
      <c r="E150" s="28">
        <v>1.8</v>
      </c>
      <c r="F150" s="28">
        <v>2.4900000000000002</v>
      </c>
      <c r="G150" s="29">
        <f t="shared" si="24"/>
        <v>5.73</v>
      </c>
      <c r="H150" s="29">
        <f t="shared" si="25"/>
        <v>3542.87</v>
      </c>
      <c r="I150" s="29">
        <f t="shared" si="26"/>
        <v>6.59</v>
      </c>
      <c r="J150" s="29">
        <f t="shared" si="27"/>
        <v>9.09</v>
      </c>
      <c r="K150" s="30">
        <f t="shared" si="28"/>
        <v>617.29999999999995</v>
      </c>
      <c r="L150" s="30">
        <f t="shared" si="29"/>
        <v>-1</v>
      </c>
      <c r="M150" s="30">
        <f t="shared" si="30"/>
        <v>0.38</v>
      </c>
    </row>
    <row r="151" spans="1:13" x14ac:dyDescent="0.3">
      <c r="A151" s="27" t="s">
        <v>182</v>
      </c>
      <c r="B151" s="27">
        <v>1</v>
      </c>
      <c r="C151" s="28">
        <v>12.17</v>
      </c>
      <c r="D151" s="28">
        <v>981.97</v>
      </c>
      <c r="E151" s="28">
        <v>1520.27</v>
      </c>
      <c r="F151" s="28">
        <v>3543.95</v>
      </c>
      <c r="G151" s="29">
        <f t="shared" si="24"/>
        <v>44.42</v>
      </c>
      <c r="H151" s="29">
        <f t="shared" si="25"/>
        <v>3584.19</v>
      </c>
      <c r="I151" s="29">
        <f t="shared" si="26"/>
        <v>5564.19</v>
      </c>
      <c r="J151" s="29">
        <f t="shared" si="27"/>
        <v>12935.42</v>
      </c>
      <c r="K151" s="30">
        <f t="shared" si="28"/>
        <v>79.69</v>
      </c>
      <c r="L151" s="30">
        <f t="shared" si="29"/>
        <v>0.55000000000000004</v>
      </c>
      <c r="M151" s="30">
        <f t="shared" si="30"/>
        <v>1.32</v>
      </c>
    </row>
    <row r="152" spans="1:13" x14ac:dyDescent="0.3">
      <c r="A152" s="27" t="s">
        <v>183</v>
      </c>
      <c r="B152" s="27">
        <v>0</v>
      </c>
      <c r="C152" s="28">
        <v>8.1300000000000008</v>
      </c>
      <c r="D152" s="28">
        <v>977.66</v>
      </c>
      <c r="E152" s="28">
        <v>9.32</v>
      </c>
      <c r="F152" s="28">
        <v>12.9</v>
      </c>
      <c r="G152" s="29">
        <f t="shared" si="24"/>
        <v>29.67</v>
      </c>
      <c r="H152" s="29">
        <f t="shared" si="25"/>
        <v>3568.46</v>
      </c>
      <c r="I152" s="29">
        <f t="shared" si="26"/>
        <v>34.11</v>
      </c>
      <c r="J152" s="29">
        <f t="shared" si="27"/>
        <v>47.09</v>
      </c>
      <c r="K152" s="30">
        <f t="shared" si="28"/>
        <v>119.27</v>
      </c>
      <c r="L152" s="30">
        <f t="shared" si="29"/>
        <v>-0.99</v>
      </c>
      <c r="M152" s="30">
        <f t="shared" si="30"/>
        <v>0.38</v>
      </c>
    </row>
    <row r="153" spans="1:13" x14ac:dyDescent="0.3">
      <c r="A153" s="27" t="s">
        <v>184</v>
      </c>
      <c r="B153" s="27">
        <v>0</v>
      </c>
      <c r="C153" s="28">
        <v>5.61</v>
      </c>
      <c r="D153" s="28">
        <v>974.96</v>
      </c>
      <c r="E153" s="28">
        <v>6.42</v>
      </c>
      <c r="F153" s="28">
        <v>8.89</v>
      </c>
      <c r="G153" s="29">
        <f t="shared" si="24"/>
        <v>20.48</v>
      </c>
      <c r="H153" s="29">
        <f t="shared" si="25"/>
        <v>3558.6</v>
      </c>
      <c r="I153" s="29">
        <f t="shared" si="26"/>
        <v>23.5</v>
      </c>
      <c r="J153" s="29">
        <f t="shared" si="27"/>
        <v>32.450000000000003</v>
      </c>
      <c r="K153" s="30">
        <f t="shared" si="28"/>
        <v>172.76</v>
      </c>
      <c r="L153" s="30">
        <f t="shared" si="29"/>
        <v>-0.99</v>
      </c>
      <c r="M153" s="30">
        <f t="shared" si="30"/>
        <v>0.38</v>
      </c>
    </row>
    <row r="154" spans="1:13" x14ac:dyDescent="0.3">
      <c r="A154" s="27" t="s">
        <v>185</v>
      </c>
      <c r="B154" s="27">
        <v>0</v>
      </c>
      <c r="C154" s="28">
        <v>12.37</v>
      </c>
      <c r="D154" s="28">
        <v>982.18</v>
      </c>
      <c r="E154" s="28">
        <v>14.17</v>
      </c>
      <c r="F154" s="28">
        <v>19.61</v>
      </c>
      <c r="G154" s="29">
        <f t="shared" si="24"/>
        <v>45.15</v>
      </c>
      <c r="H154" s="29">
        <f t="shared" si="25"/>
        <v>3584.96</v>
      </c>
      <c r="I154" s="29">
        <f t="shared" si="26"/>
        <v>51.86</v>
      </c>
      <c r="J154" s="29">
        <f t="shared" si="27"/>
        <v>71.58</v>
      </c>
      <c r="K154" s="30">
        <f t="shared" si="28"/>
        <v>78.400000000000006</v>
      </c>
      <c r="L154" s="30">
        <f t="shared" si="29"/>
        <v>-0.99</v>
      </c>
      <c r="M154" s="30">
        <f t="shared" si="30"/>
        <v>0.38</v>
      </c>
    </row>
    <row r="155" spans="1:13" x14ac:dyDescent="0.3">
      <c r="A155" s="27" t="s">
        <v>186</v>
      </c>
      <c r="B155" s="27">
        <v>0</v>
      </c>
      <c r="C155" s="28">
        <v>1.98</v>
      </c>
      <c r="D155" s="28">
        <v>971.08</v>
      </c>
      <c r="E155" s="28">
        <v>2.27</v>
      </c>
      <c r="F155" s="28">
        <v>3.14</v>
      </c>
      <c r="G155" s="29">
        <f t="shared" si="24"/>
        <v>7.23</v>
      </c>
      <c r="H155" s="29">
        <f t="shared" si="25"/>
        <v>3544.44</v>
      </c>
      <c r="I155" s="29">
        <f t="shared" si="26"/>
        <v>8.31</v>
      </c>
      <c r="J155" s="29">
        <f t="shared" si="27"/>
        <v>11.46</v>
      </c>
      <c r="K155" s="30">
        <f t="shared" si="28"/>
        <v>489.24</v>
      </c>
      <c r="L155" s="30">
        <f t="shared" si="29"/>
        <v>-1</v>
      </c>
      <c r="M155" s="30">
        <f t="shared" si="30"/>
        <v>0.38</v>
      </c>
    </row>
    <row r="156" spans="1:13" x14ac:dyDescent="0.3">
      <c r="A156" s="27" t="s">
        <v>187</v>
      </c>
      <c r="B156" s="27">
        <v>1</v>
      </c>
      <c r="C156" s="28">
        <v>3.77</v>
      </c>
      <c r="D156" s="28">
        <v>972.99</v>
      </c>
      <c r="E156" s="28">
        <v>1510.65</v>
      </c>
      <c r="F156" s="28">
        <v>3530.63</v>
      </c>
      <c r="G156" s="29">
        <f t="shared" si="24"/>
        <v>13.76</v>
      </c>
      <c r="H156" s="29">
        <f t="shared" si="25"/>
        <v>3551.41</v>
      </c>
      <c r="I156" s="29">
        <f t="shared" si="26"/>
        <v>5528.98</v>
      </c>
      <c r="J156" s="29">
        <f t="shared" si="27"/>
        <v>12886.8</v>
      </c>
      <c r="K156" s="30">
        <f t="shared" si="28"/>
        <v>257.10000000000002</v>
      </c>
      <c r="L156" s="30">
        <f t="shared" si="29"/>
        <v>0.56000000000000005</v>
      </c>
      <c r="M156" s="30">
        <f t="shared" si="30"/>
        <v>1.33</v>
      </c>
    </row>
    <row r="157" spans="1:13" x14ac:dyDescent="0.3">
      <c r="A157" s="27" t="s">
        <v>188</v>
      </c>
      <c r="B157" s="27">
        <v>0</v>
      </c>
      <c r="C157" s="28">
        <v>2.94</v>
      </c>
      <c r="D157" s="28">
        <v>972.1</v>
      </c>
      <c r="E157" s="28">
        <v>3.36</v>
      </c>
      <c r="F157" s="28">
        <v>4.66</v>
      </c>
      <c r="G157" s="29">
        <f t="shared" si="24"/>
        <v>10.73</v>
      </c>
      <c r="H157" s="29">
        <f t="shared" si="25"/>
        <v>3548.17</v>
      </c>
      <c r="I157" s="29">
        <f t="shared" si="26"/>
        <v>12.3</v>
      </c>
      <c r="J157" s="29">
        <f t="shared" si="27"/>
        <v>17.010000000000002</v>
      </c>
      <c r="K157" s="30">
        <f t="shared" si="28"/>
        <v>329.68</v>
      </c>
      <c r="L157" s="30">
        <f t="shared" si="29"/>
        <v>-1</v>
      </c>
      <c r="M157" s="30">
        <f t="shared" si="30"/>
        <v>0.38</v>
      </c>
    </row>
    <row r="158" spans="1:13" x14ac:dyDescent="0.3">
      <c r="A158" s="27" t="s">
        <v>189</v>
      </c>
      <c r="B158" s="27">
        <v>1</v>
      </c>
      <c r="C158" s="28">
        <v>11.61</v>
      </c>
      <c r="D158" s="28">
        <v>981.38</v>
      </c>
      <c r="E158" s="28">
        <v>1519.64</v>
      </c>
      <c r="F158" s="28">
        <v>3543.07</v>
      </c>
      <c r="G158" s="29">
        <f t="shared" si="24"/>
        <v>42.38</v>
      </c>
      <c r="H158" s="29">
        <f t="shared" si="25"/>
        <v>3582.04</v>
      </c>
      <c r="I158" s="29">
        <f t="shared" si="26"/>
        <v>5561.88</v>
      </c>
      <c r="J158" s="29">
        <f t="shared" si="27"/>
        <v>12932.21</v>
      </c>
      <c r="K158" s="30">
        <f t="shared" si="28"/>
        <v>83.52</v>
      </c>
      <c r="L158" s="30">
        <f t="shared" si="29"/>
        <v>0.55000000000000004</v>
      </c>
      <c r="M158" s="30">
        <f t="shared" si="30"/>
        <v>1.33</v>
      </c>
    </row>
    <row r="159" spans="1:13" x14ac:dyDescent="0.3">
      <c r="A159" s="27" t="s">
        <v>190</v>
      </c>
      <c r="B159" s="27">
        <v>1</v>
      </c>
      <c r="C159" s="28">
        <v>24.23</v>
      </c>
      <c r="D159" s="28">
        <v>994.86</v>
      </c>
      <c r="E159" s="28">
        <v>1534.08</v>
      </c>
      <c r="F159" s="28">
        <v>3563.08</v>
      </c>
      <c r="G159" s="29">
        <f t="shared" si="24"/>
        <v>88.44</v>
      </c>
      <c r="H159" s="29">
        <f t="shared" si="25"/>
        <v>3631.24</v>
      </c>
      <c r="I159" s="29">
        <f t="shared" si="26"/>
        <v>5614.73</v>
      </c>
      <c r="J159" s="29">
        <f t="shared" si="27"/>
        <v>13005.24</v>
      </c>
      <c r="K159" s="30">
        <f t="shared" si="28"/>
        <v>40.06</v>
      </c>
      <c r="L159" s="30">
        <f t="shared" si="29"/>
        <v>0.55000000000000004</v>
      </c>
      <c r="M159" s="30">
        <f t="shared" si="30"/>
        <v>1.32</v>
      </c>
    </row>
    <row r="160" spans="1:13" x14ac:dyDescent="0.3">
      <c r="A160" s="27" t="s">
        <v>191</v>
      </c>
      <c r="B160" s="27">
        <v>0</v>
      </c>
      <c r="C160" s="28">
        <v>5.37</v>
      </c>
      <c r="D160" s="28">
        <v>974.7</v>
      </c>
      <c r="E160" s="28">
        <v>6.15</v>
      </c>
      <c r="F160" s="28">
        <v>8.51</v>
      </c>
      <c r="G160" s="29">
        <f t="shared" si="24"/>
        <v>19.600000000000001</v>
      </c>
      <c r="H160" s="29">
        <f t="shared" si="25"/>
        <v>3557.66</v>
      </c>
      <c r="I160" s="29">
        <f t="shared" si="26"/>
        <v>22.51</v>
      </c>
      <c r="J160" s="29">
        <f t="shared" si="27"/>
        <v>31.06</v>
      </c>
      <c r="K160" s="30">
        <f t="shared" si="28"/>
        <v>180.51</v>
      </c>
      <c r="L160" s="30">
        <f t="shared" si="29"/>
        <v>-0.99</v>
      </c>
      <c r="M160" s="30">
        <f t="shared" si="30"/>
        <v>0.38</v>
      </c>
    </row>
    <row r="161" spans="1:13" x14ac:dyDescent="0.3">
      <c r="A161" s="27" t="s">
        <v>192</v>
      </c>
      <c r="B161" s="27">
        <v>1</v>
      </c>
      <c r="C161" s="28">
        <v>4.95</v>
      </c>
      <c r="D161" s="28">
        <v>974.26</v>
      </c>
      <c r="E161" s="28">
        <v>1512</v>
      </c>
      <c r="F161" s="28">
        <v>3532.51</v>
      </c>
      <c r="G161" s="29">
        <f t="shared" si="24"/>
        <v>18.07</v>
      </c>
      <c r="H161" s="29">
        <f t="shared" si="25"/>
        <v>3556.05</v>
      </c>
      <c r="I161" s="29">
        <f t="shared" si="26"/>
        <v>5533.92</v>
      </c>
      <c r="J161" s="29">
        <f t="shared" si="27"/>
        <v>12893.66</v>
      </c>
      <c r="K161" s="30">
        <f t="shared" si="28"/>
        <v>195.79</v>
      </c>
      <c r="L161" s="30">
        <f t="shared" si="29"/>
        <v>0.56000000000000005</v>
      </c>
      <c r="M161" s="30">
        <f t="shared" si="30"/>
        <v>1.33</v>
      </c>
    </row>
    <row r="162" spans="1:13" x14ac:dyDescent="0.3">
      <c r="A162" s="27" t="s">
        <v>193</v>
      </c>
      <c r="B162" s="27">
        <v>0</v>
      </c>
      <c r="C162" s="28">
        <v>16.78</v>
      </c>
      <c r="D162" s="28">
        <v>986.89</v>
      </c>
      <c r="E162" s="28">
        <v>19.22</v>
      </c>
      <c r="F162" s="28">
        <v>26.6</v>
      </c>
      <c r="G162" s="29">
        <f t="shared" si="24"/>
        <v>61.25</v>
      </c>
      <c r="H162" s="29">
        <f t="shared" si="25"/>
        <v>3602.15</v>
      </c>
      <c r="I162" s="29">
        <f t="shared" si="26"/>
        <v>70.349999999999994</v>
      </c>
      <c r="J162" s="29">
        <f t="shared" si="27"/>
        <v>97.09</v>
      </c>
      <c r="K162" s="30">
        <f t="shared" si="28"/>
        <v>57.81</v>
      </c>
      <c r="L162" s="30">
        <f t="shared" si="29"/>
        <v>-0.98</v>
      </c>
      <c r="M162" s="30">
        <f t="shared" si="30"/>
        <v>0.38</v>
      </c>
    </row>
    <row r="163" spans="1:13" x14ac:dyDescent="0.3">
      <c r="A163" s="27" t="s">
        <v>194</v>
      </c>
      <c r="B163" s="27">
        <v>0</v>
      </c>
      <c r="C163" s="28">
        <v>268.55</v>
      </c>
      <c r="D163" s="28">
        <v>1255.97</v>
      </c>
      <c r="E163" s="28">
        <v>307.60000000000002</v>
      </c>
      <c r="F163" s="28">
        <v>425.84</v>
      </c>
      <c r="G163" s="29">
        <f t="shared" si="24"/>
        <v>980.21</v>
      </c>
      <c r="H163" s="29">
        <f t="shared" si="25"/>
        <v>4584.29</v>
      </c>
      <c r="I163" s="29">
        <f t="shared" si="26"/>
        <v>1125.82</v>
      </c>
      <c r="J163" s="29">
        <f t="shared" si="27"/>
        <v>1554.32</v>
      </c>
      <c r="K163" s="30">
        <f t="shared" si="28"/>
        <v>3.68</v>
      </c>
      <c r="L163" s="30">
        <f t="shared" si="29"/>
        <v>-0.75</v>
      </c>
      <c r="M163" s="30">
        <f t="shared" si="30"/>
        <v>0.38</v>
      </c>
    </row>
    <row r="164" spans="1:13" x14ac:dyDescent="0.3">
      <c r="A164" s="27" t="s">
        <v>195</v>
      </c>
      <c r="B164" s="27">
        <v>0</v>
      </c>
      <c r="C164" s="28">
        <v>19.920000000000002</v>
      </c>
      <c r="D164" s="28">
        <v>990.25</v>
      </c>
      <c r="E164" s="28">
        <v>22.81</v>
      </c>
      <c r="F164" s="28">
        <v>31.58</v>
      </c>
      <c r="G164" s="29">
        <f t="shared" si="24"/>
        <v>72.709999999999994</v>
      </c>
      <c r="H164" s="29">
        <f t="shared" si="25"/>
        <v>3614.41</v>
      </c>
      <c r="I164" s="29">
        <f t="shared" si="26"/>
        <v>83.48</v>
      </c>
      <c r="J164" s="29">
        <f t="shared" si="27"/>
        <v>115.27</v>
      </c>
      <c r="K164" s="30">
        <f t="shared" si="28"/>
        <v>48.71</v>
      </c>
      <c r="L164" s="30">
        <f t="shared" si="29"/>
        <v>-0.98</v>
      </c>
      <c r="M164" s="30">
        <f t="shared" si="30"/>
        <v>0.38</v>
      </c>
    </row>
    <row r="165" spans="1:13" x14ac:dyDescent="0.3">
      <c r="A165" s="27" t="s">
        <v>196</v>
      </c>
      <c r="B165" s="27">
        <v>1</v>
      </c>
      <c r="C165" s="28">
        <v>53.42</v>
      </c>
      <c r="D165" s="28">
        <v>1026.05</v>
      </c>
      <c r="E165" s="28">
        <v>1567.52</v>
      </c>
      <c r="F165" s="28">
        <v>3609.36</v>
      </c>
      <c r="G165" s="29">
        <f t="shared" si="24"/>
        <v>194.98</v>
      </c>
      <c r="H165" s="29">
        <f t="shared" si="25"/>
        <v>3745.08</v>
      </c>
      <c r="I165" s="29">
        <f t="shared" si="26"/>
        <v>5737.12</v>
      </c>
      <c r="J165" s="29">
        <f t="shared" si="27"/>
        <v>13174.16</v>
      </c>
      <c r="K165" s="30">
        <f t="shared" si="28"/>
        <v>18.21</v>
      </c>
      <c r="L165" s="30">
        <f t="shared" si="29"/>
        <v>0.53</v>
      </c>
      <c r="M165" s="30">
        <f t="shared" si="30"/>
        <v>1.3</v>
      </c>
    </row>
    <row r="166" spans="1:13" x14ac:dyDescent="0.3">
      <c r="A166" s="27" t="s">
        <v>197</v>
      </c>
      <c r="B166" s="27">
        <v>0</v>
      </c>
      <c r="C166" s="28">
        <v>12.46</v>
      </c>
      <c r="D166" s="28">
        <v>982.28</v>
      </c>
      <c r="E166" s="28">
        <v>14.27</v>
      </c>
      <c r="F166" s="28">
        <v>19.75</v>
      </c>
      <c r="G166" s="29">
        <f t="shared" si="24"/>
        <v>45.48</v>
      </c>
      <c r="H166" s="29">
        <f t="shared" si="25"/>
        <v>3585.32</v>
      </c>
      <c r="I166" s="29">
        <f t="shared" si="26"/>
        <v>52.23</v>
      </c>
      <c r="J166" s="29">
        <f t="shared" si="27"/>
        <v>72.09</v>
      </c>
      <c r="K166" s="30">
        <f t="shared" si="28"/>
        <v>77.83</v>
      </c>
      <c r="L166" s="30">
        <f t="shared" si="29"/>
        <v>-0.99</v>
      </c>
      <c r="M166" s="30">
        <f t="shared" si="30"/>
        <v>0.38</v>
      </c>
    </row>
    <row r="167" spans="1:13" x14ac:dyDescent="0.3">
      <c r="A167" s="27" t="s">
        <v>198</v>
      </c>
      <c r="B167" s="27">
        <v>0</v>
      </c>
      <c r="C167" s="28">
        <v>9.68</v>
      </c>
      <c r="D167" s="28">
        <v>979.31</v>
      </c>
      <c r="E167" s="28">
        <v>11.08</v>
      </c>
      <c r="F167" s="28">
        <v>15.34</v>
      </c>
      <c r="G167" s="29">
        <f t="shared" si="24"/>
        <v>35.33</v>
      </c>
      <c r="H167" s="29">
        <f t="shared" si="25"/>
        <v>3574.48</v>
      </c>
      <c r="I167" s="29">
        <f t="shared" si="26"/>
        <v>40.549999999999997</v>
      </c>
      <c r="J167" s="29">
        <f t="shared" si="27"/>
        <v>55.99</v>
      </c>
      <c r="K167" s="30">
        <f t="shared" si="28"/>
        <v>100.17</v>
      </c>
      <c r="L167" s="30">
        <f t="shared" si="29"/>
        <v>-0.99</v>
      </c>
      <c r="M167" s="30">
        <f t="shared" si="30"/>
        <v>0.38</v>
      </c>
    </row>
    <row r="168" spans="1:13" x14ac:dyDescent="0.3">
      <c r="A168" s="27" t="s">
        <v>199</v>
      </c>
      <c r="B168" s="27">
        <v>0</v>
      </c>
      <c r="C168" s="28">
        <v>25.5</v>
      </c>
      <c r="D168" s="28">
        <v>996.21</v>
      </c>
      <c r="E168" s="28">
        <v>29.21</v>
      </c>
      <c r="F168" s="28">
        <v>40.43</v>
      </c>
      <c r="G168" s="29">
        <f t="shared" si="24"/>
        <v>93.08</v>
      </c>
      <c r="H168" s="29">
        <f t="shared" si="25"/>
        <v>3636.17</v>
      </c>
      <c r="I168" s="29">
        <f t="shared" si="26"/>
        <v>106.91</v>
      </c>
      <c r="J168" s="29">
        <f t="shared" si="27"/>
        <v>147.57</v>
      </c>
      <c r="K168" s="30">
        <f t="shared" si="28"/>
        <v>38.06</v>
      </c>
      <c r="L168" s="30">
        <f t="shared" si="29"/>
        <v>-0.97</v>
      </c>
      <c r="M168" s="30">
        <f t="shared" si="30"/>
        <v>0.38</v>
      </c>
    </row>
    <row r="169" spans="1:13" x14ac:dyDescent="0.3">
      <c r="A169" s="27" t="s">
        <v>200</v>
      </c>
      <c r="B169" s="27">
        <v>1</v>
      </c>
      <c r="C169" s="28">
        <v>39.21</v>
      </c>
      <c r="D169" s="28">
        <v>1010.87</v>
      </c>
      <c r="E169" s="28">
        <v>1551.25</v>
      </c>
      <c r="F169" s="28">
        <v>3586.83</v>
      </c>
      <c r="G169" s="29">
        <f t="shared" si="24"/>
        <v>143.12</v>
      </c>
      <c r="H169" s="29">
        <f t="shared" si="25"/>
        <v>3689.68</v>
      </c>
      <c r="I169" s="29">
        <f t="shared" si="26"/>
        <v>5677.58</v>
      </c>
      <c r="J169" s="29">
        <f t="shared" si="27"/>
        <v>13091.93</v>
      </c>
      <c r="K169" s="30">
        <f t="shared" si="28"/>
        <v>24.78</v>
      </c>
      <c r="L169" s="30">
        <f t="shared" si="29"/>
        <v>0.54</v>
      </c>
      <c r="M169" s="30">
        <f t="shared" si="30"/>
        <v>1.31</v>
      </c>
    </row>
    <row r="170" spans="1:13" x14ac:dyDescent="0.3">
      <c r="A170" s="27" t="s">
        <v>201</v>
      </c>
      <c r="B170" s="27">
        <v>0</v>
      </c>
      <c r="C170" s="28">
        <v>18.71</v>
      </c>
      <c r="D170" s="28">
        <v>988.96</v>
      </c>
      <c r="E170" s="28">
        <v>21.43</v>
      </c>
      <c r="F170" s="28">
        <v>24.96</v>
      </c>
      <c r="G170" s="29">
        <f t="shared" si="24"/>
        <v>68.290000000000006</v>
      </c>
      <c r="H170" s="29">
        <f t="shared" si="25"/>
        <v>3609.7</v>
      </c>
      <c r="I170" s="29">
        <f t="shared" si="26"/>
        <v>78.430000000000007</v>
      </c>
      <c r="J170" s="29">
        <f t="shared" si="27"/>
        <v>91.1</v>
      </c>
      <c r="K170" s="30">
        <f t="shared" si="28"/>
        <v>51.86</v>
      </c>
      <c r="L170" s="30">
        <f t="shared" si="29"/>
        <v>-0.98</v>
      </c>
      <c r="M170" s="30">
        <f t="shared" si="30"/>
        <v>0.16</v>
      </c>
    </row>
    <row r="171" spans="1:13" x14ac:dyDescent="0.3">
      <c r="A171" s="27" t="s">
        <v>202</v>
      </c>
      <c r="B171" s="27">
        <v>1</v>
      </c>
      <c r="C171" s="28">
        <v>7.94</v>
      </c>
      <c r="D171" s="28">
        <v>977.45</v>
      </c>
      <c r="E171" s="28">
        <v>1515.42</v>
      </c>
      <c r="F171" s="28">
        <v>3537.24</v>
      </c>
      <c r="G171" s="29">
        <f t="shared" si="24"/>
        <v>28.98</v>
      </c>
      <c r="H171" s="29">
        <f t="shared" si="25"/>
        <v>3567.69</v>
      </c>
      <c r="I171" s="29">
        <f t="shared" si="26"/>
        <v>5546.44</v>
      </c>
      <c r="J171" s="29">
        <f t="shared" si="27"/>
        <v>12910.93</v>
      </c>
      <c r="K171" s="30">
        <f t="shared" si="28"/>
        <v>122.11</v>
      </c>
      <c r="L171" s="30">
        <f t="shared" si="29"/>
        <v>0.55000000000000004</v>
      </c>
      <c r="M171" s="30">
        <f t="shared" si="30"/>
        <v>1.33</v>
      </c>
    </row>
    <row r="172" spans="1:13" x14ac:dyDescent="0.3">
      <c r="A172" s="27" t="s">
        <v>203</v>
      </c>
      <c r="B172" s="27">
        <v>0</v>
      </c>
      <c r="C172" s="28">
        <v>8.58</v>
      </c>
      <c r="D172" s="28">
        <v>978.14</v>
      </c>
      <c r="E172" s="28">
        <v>9.83</v>
      </c>
      <c r="F172" s="28">
        <v>13.61</v>
      </c>
      <c r="G172" s="29">
        <f t="shared" si="24"/>
        <v>31.32</v>
      </c>
      <c r="H172" s="29">
        <f t="shared" si="25"/>
        <v>3570.21</v>
      </c>
      <c r="I172" s="29">
        <f t="shared" si="26"/>
        <v>35.979999999999997</v>
      </c>
      <c r="J172" s="29">
        <f t="shared" si="27"/>
        <v>49.68</v>
      </c>
      <c r="K172" s="30">
        <f t="shared" si="28"/>
        <v>112.99</v>
      </c>
      <c r="L172" s="30">
        <f t="shared" si="29"/>
        <v>-0.99</v>
      </c>
      <c r="M172" s="30">
        <f t="shared" si="30"/>
        <v>0.38</v>
      </c>
    </row>
    <row r="173" spans="1:13" x14ac:dyDescent="0.3">
      <c r="A173" s="27" t="s">
        <v>204</v>
      </c>
      <c r="B173" s="27">
        <v>0</v>
      </c>
      <c r="C173" s="28">
        <v>21.61</v>
      </c>
      <c r="D173" s="28">
        <v>992.06</v>
      </c>
      <c r="E173" s="28">
        <v>24.76</v>
      </c>
      <c r="F173" s="28">
        <v>34.270000000000003</v>
      </c>
      <c r="G173" s="29">
        <f t="shared" si="24"/>
        <v>78.88</v>
      </c>
      <c r="H173" s="29">
        <f t="shared" si="25"/>
        <v>3621.02</v>
      </c>
      <c r="I173" s="29">
        <f t="shared" si="26"/>
        <v>90.62</v>
      </c>
      <c r="J173" s="29">
        <f t="shared" si="27"/>
        <v>125.09</v>
      </c>
      <c r="K173" s="30">
        <f t="shared" si="28"/>
        <v>44.91</v>
      </c>
      <c r="L173" s="30">
        <f t="shared" si="29"/>
        <v>-0.97</v>
      </c>
      <c r="M173" s="30">
        <f t="shared" si="30"/>
        <v>0.38</v>
      </c>
    </row>
    <row r="174" spans="1:13" x14ac:dyDescent="0.3">
      <c r="A174" s="27" t="s">
        <v>205</v>
      </c>
      <c r="B174" s="27">
        <v>0</v>
      </c>
      <c r="C174" s="28">
        <v>54.71</v>
      </c>
      <c r="D174" s="28">
        <v>1027.43</v>
      </c>
      <c r="E174" s="28">
        <v>62.66</v>
      </c>
      <c r="F174" s="28">
        <v>86.75</v>
      </c>
      <c r="G174" s="29">
        <f t="shared" si="24"/>
        <v>199.69</v>
      </c>
      <c r="H174" s="29">
        <f t="shared" si="25"/>
        <v>3750.12</v>
      </c>
      <c r="I174" s="29">
        <f t="shared" si="26"/>
        <v>229.34</v>
      </c>
      <c r="J174" s="29">
        <f t="shared" si="27"/>
        <v>316.64</v>
      </c>
      <c r="K174" s="30">
        <f t="shared" si="28"/>
        <v>17.78</v>
      </c>
      <c r="L174" s="30">
        <f t="shared" si="29"/>
        <v>-0.94</v>
      </c>
      <c r="M174" s="30">
        <f t="shared" si="30"/>
        <v>0.38</v>
      </c>
    </row>
    <row r="175" spans="1:13" x14ac:dyDescent="0.3">
      <c r="A175" s="27" t="s">
        <v>206</v>
      </c>
      <c r="B175" s="27">
        <v>0</v>
      </c>
      <c r="C175" s="28">
        <v>46.78</v>
      </c>
      <c r="D175" s="28">
        <v>1018.96</v>
      </c>
      <c r="E175" s="28">
        <v>53.58</v>
      </c>
      <c r="F175" s="28">
        <v>74.17</v>
      </c>
      <c r="G175" s="29">
        <f t="shared" si="24"/>
        <v>170.75</v>
      </c>
      <c r="H175" s="29">
        <f t="shared" si="25"/>
        <v>3719.2</v>
      </c>
      <c r="I175" s="29">
        <f t="shared" si="26"/>
        <v>196.1</v>
      </c>
      <c r="J175" s="29">
        <f t="shared" si="27"/>
        <v>270.72000000000003</v>
      </c>
      <c r="K175" s="30">
        <f t="shared" si="28"/>
        <v>20.78</v>
      </c>
      <c r="L175" s="30">
        <f t="shared" si="29"/>
        <v>-0.95</v>
      </c>
      <c r="M175" s="30">
        <f t="shared" si="30"/>
        <v>0.38</v>
      </c>
    </row>
    <row r="176" spans="1:13" x14ac:dyDescent="0.3">
      <c r="A176" s="27" t="s">
        <v>207</v>
      </c>
      <c r="B176" s="27">
        <v>0</v>
      </c>
      <c r="C176" s="28">
        <v>12.05</v>
      </c>
      <c r="D176" s="28">
        <v>981.85</v>
      </c>
      <c r="E176" s="28">
        <v>13.81</v>
      </c>
      <c r="F176" s="28">
        <v>21</v>
      </c>
      <c r="G176" s="29">
        <f t="shared" si="24"/>
        <v>43.98</v>
      </c>
      <c r="H176" s="29">
        <f t="shared" si="25"/>
        <v>3583.75</v>
      </c>
      <c r="I176" s="29">
        <f t="shared" si="26"/>
        <v>50.54</v>
      </c>
      <c r="J176" s="29">
        <f t="shared" si="27"/>
        <v>76.650000000000006</v>
      </c>
      <c r="K176" s="30">
        <f t="shared" si="28"/>
        <v>80.489999999999995</v>
      </c>
      <c r="L176" s="30">
        <f t="shared" si="29"/>
        <v>-0.99</v>
      </c>
      <c r="M176" s="30">
        <f t="shared" si="30"/>
        <v>0.52</v>
      </c>
    </row>
    <row r="177" spans="1:13" x14ac:dyDescent="0.3">
      <c r="A177" s="27" t="s">
        <v>208</v>
      </c>
      <c r="B177" s="27">
        <v>0</v>
      </c>
      <c r="C177" s="28">
        <v>12.83</v>
      </c>
      <c r="D177" s="28">
        <v>982.68</v>
      </c>
      <c r="E177" s="28">
        <v>14.7</v>
      </c>
      <c r="F177" s="28">
        <v>20.350000000000001</v>
      </c>
      <c r="G177" s="29">
        <f t="shared" si="24"/>
        <v>46.83</v>
      </c>
      <c r="H177" s="29">
        <f t="shared" si="25"/>
        <v>3586.78</v>
      </c>
      <c r="I177" s="29">
        <f t="shared" si="26"/>
        <v>53.8</v>
      </c>
      <c r="J177" s="29">
        <f t="shared" si="27"/>
        <v>74.28</v>
      </c>
      <c r="K177" s="30">
        <f t="shared" si="28"/>
        <v>75.59</v>
      </c>
      <c r="L177" s="30">
        <f t="shared" si="29"/>
        <v>-0.99</v>
      </c>
      <c r="M177" s="30">
        <f t="shared" si="30"/>
        <v>0.38</v>
      </c>
    </row>
    <row r="178" spans="1:13" x14ac:dyDescent="0.3">
      <c r="A178" s="27" t="s">
        <v>209</v>
      </c>
      <c r="B178" s="27">
        <v>1</v>
      </c>
      <c r="C178" s="28">
        <v>201.32</v>
      </c>
      <c r="D178" s="28">
        <v>1184.1199999999999</v>
      </c>
      <c r="E178" s="28">
        <v>1736.93</v>
      </c>
      <c r="F178" s="28">
        <v>3843.89</v>
      </c>
      <c r="G178" s="29">
        <f t="shared" si="24"/>
        <v>734.82</v>
      </c>
      <c r="H178" s="29">
        <f t="shared" si="25"/>
        <v>4322.04</v>
      </c>
      <c r="I178" s="29">
        <f t="shared" si="26"/>
        <v>6357.16</v>
      </c>
      <c r="J178" s="29">
        <f t="shared" si="27"/>
        <v>14030.2</v>
      </c>
      <c r="K178" s="30">
        <f t="shared" si="28"/>
        <v>4.88</v>
      </c>
      <c r="L178" s="30">
        <f t="shared" si="29"/>
        <v>0.47</v>
      </c>
      <c r="M178" s="30">
        <f t="shared" si="30"/>
        <v>1.21</v>
      </c>
    </row>
    <row r="179" spans="1:13" x14ac:dyDescent="0.3">
      <c r="A179" s="27" t="s">
        <v>210</v>
      </c>
      <c r="B179" s="27">
        <v>0</v>
      </c>
      <c r="C179" s="28">
        <v>106.53</v>
      </c>
      <c r="D179" s="28">
        <v>1082.82</v>
      </c>
      <c r="E179" s="28">
        <v>122.03</v>
      </c>
      <c r="F179" s="28">
        <v>181.41</v>
      </c>
      <c r="G179" s="29">
        <f t="shared" si="24"/>
        <v>388.83</v>
      </c>
      <c r="H179" s="29">
        <f t="shared" si="25"/>
        <v>3952.29</v>
      </c>
      <c r="I179" s="29">
        <f t="shared" si="26"/>
        <v>446.63</v>
      </c>
      <c r="J179" s="29">
        <f t="shared" si="27"/>
        <v>662.15</v>
      </c>
      <c r="K179" s="30">
        <f t="shared" si="28"/>
        <v>9.16</v>
      </c>
      <c r="L179" s="30">
        <f t="shared" si="29"/>
        <v>-0.89</v>
      </c>
      <c r="M179" s="30">
        <f t="shared" si="30"/>
        <v>0.48</v>
      </c>
    </row>
    <row r="180" spans="1:13" x14ac:dyDescent="0.3">
      <c r="A180" s="27" t="s">
        <v>211</v>
      </c>
      <c r="B180" s="27">
        <v>1</v>
      </c>
      <c r="C180" s="28">
        <v>44.96</v>
      </c>
      <c r="D180" s="28">
        <v>1017.01</v>
      </c>
      <c r="E180" s="28">
        <v>1557.83</v>
      </c>
      <c r="F180" s="28">
        <v>3595.94</v>
      </c>
      <c r="G180" s="29">
        <f t="shared" si="24"/>
        <v>164.1</v>
      </c>
      <c r="H180" s="29">
        <f t="shared" si="25"/>
        <v>3712.09</v>
      </c>
      <c r="I180" s="29">
        <f t="shared" si="26"/>
        <v>5701.66</v>
      </c>
      <c r="J180" s="29">
        <f t="shared" si="27"/>
        <v>13125.18</v>
      </c>
      <c r="K180" s="30">
        <f t="shared" si="28"/>
        <v>21.62</v>
      </c>
      <c r="L180" s="30">
        <f t="shared" si="29"/>
        <v>0.54</v>
      </c>
      <c r="M180" s="30">
        <f t="shared" si="30"/>
        <v>1.3</v>
      </c>
    </row>
    <row r="181" spans="1:13" x14ac:dyDescent="0.3">
      <c r="A181" s="27" t="s">
        <v>212</v>
      </c>
      <c r="B181" s="27">
        <v>1</v>
      </c>
      <c r="C181" s="28">
        <v>9.14</v>
      </c>
      <c r="D181" s="28">
        <v>978.74</v>
      </c>
      <c r="E181" s="28">
        <v>1516.81</v>
      </c>
      <c r="F181" s="28">
        <v>3539.16</v>
      </c>
      <c r="G181" s="29">
        <f t="shared" si="24"/>
        <v>33.36</v>
      </c>
      <c r="H181" s="29">
        <f t="shared" si="25"/>
        <v>3572.4</v>
      </c>
      <c r="I181" s="29">
        <f t="shared" si="26"/>
        <v>5551.52</v>
      </c>
      <c r="J181" s="29">
        <f t="shared" si="27"/>
        <v>12917.93</v>
      </c>
      <c r="K181" s="30">
        <f t="shared" si="28"/>
        <v>106.09</v>
      </c>
      <c r="L181" s="30">
        <f t="shared" si="29"/>
        <v>0.55000000000000004</v>
      </c>
      <c r="M181" s="30">
        <f t="shared" si="30"/>
        <v>1.33</v>
      </c>
    </row>
    <row r="182" spans="1:13" x14ac:dyDescent="0.3">
      <c r="A182" s="27" t="s">
        <v>213</v>
      </c>
      <c r="B182" s="27">
        <v>0</v>
      </c>
      <c r="C182" s="28">
        <v>29.47</v>
      </c>
      <c r="D182" s="28">
        <v>1000.46</v>
      </c>
      <c r="E182" s="28">
        <v>33.75</v>
      </c>
      <c r="F182" s="28">
        <v>17.579999999999998</v>
      </c>
      <c r="G182" s="29">
        <f t="shared" si="24"/>
        <v>107.57</v>
      </c>
      <c r="H182" s="29">
        <f t="shared" si="25"/>
        <v>3651.68</v>
      </c>
      <c r="I182" s="29">
        <f t="shared" si="26"/>
        <v>123.53</v>
      </c>
      <c r="J182" s="29">
        <f t="shared" si="27"/>
        <v>64.17</v>
      </c>
      <c r="K182" s="30">
        <f t="shared" si="28"/>
        <v>32.950000000000003</v>
      </c>
      <c r="L182" s="30">
        <f t="shared" si="29"/>
        <v>-0.97</v>
      </c>
      <c r="M182" s="30">
        <f t="shared" si="30"/>
        <v>-0.48</v>
      </c>
    </row>
    <row r="183" spans="1:13" x14ac:dyDescent="0.3">
      <c r="A183" s="27" t="s">
        <v>214</v>
      </c>
      <c r="B183" s="27">
        <v>3</v>
      </c>
      <c r="C183" s="28">
        <v>27.24</v>
      </c>
      <c r="D183" s="28">
        <v>25743.439999999999</v>
      </c>
      <c r="E183" s="28">
        <v>15901.23</v>
      </c>
      <c r="F183" s="28">
        <v>48391.78</v>
      </c>
      <c r="G183" s="29">
        <f t="shared" si="24"/>
        <v>99.43</v>
      </c>
      <c r="H183" s="29">
        <f t="shared" si="25"/>
        <v>93963.56</v>
      </c>
      <c r="I183" s="29">
        <f t="shared" si="26"/>
        <v>58198.5</v>
      </c>
      <c r="J183" s="29">
        <f t="shared" si="27"/>
        <v>176630</v>
      </c>
      <c r="K183" s="30">
        <f t="shared" si="28"/>
        <v>944.02</v>
      </c>
      <c r="L183" s="30">
        <f t="shared" si="29"/>
        <v>-0.38</v>
      </c>
      <c r="M183" s="30">
        <f t="shared" si="30"/>
        <v>2.0299999999999998</v>
      </c>
    </row>
    <row r="184" spans="1:13" x14ac:dyDescent="0.3">
      <c r="A184" s="27" t="s">
        <v>215</v>
      </c>
      <c r="B184" s="27">
        <v>1</v>
      </c>
      <c r="C184" s="28">
        <v>66.03</v>
      </c>
      <c r="D184" s="28">
        <v>1039.53</v>
      </c>
      <c r="E184" s="28">
        <v>1581.96</v>
      </c>
      <c r="F184" s="28">
        <v>3629.35</v>
      </c>
      <c r="G184" s="29">
        <f t="shared" si="24"/>
        <v>241.01</v>
      </c>
      <c r="H184" s="29">
        <f t="shared" si="25"/>
        <v>3794.28</v>
      </c>
      <c r="I184" s="29">
        <f t="shared" si="26"/>
        <v>5789.97</v>
      </c>
      <c r="J184" s="29">
        <f t="shared" si="27"/>
        <v>13247.13</v>
      </c>
      <c r="K184" s="30">
        <f t="shared" si="28"/>
        <v>14.74</v>
      </c>
      <c r="L184" s="30">
        <f t="shared" si="29"/>
        <v>0.53</v>
      </c>
      <c r="M184" s="30">
        <f t="shared" si="30"/>
        <v>1.29</v>
      </c>
    </row>
    <row r="185" spans="1:13" x14ac:dyDescent="0.3">
      <c r="A185" s="27" t="s">
        <v>216</v>
      </c>
      <c r="B185" s="27">
        <v>3</v>
      </c>
      <c r="C185" s="28">
        <v>123.65</v>
      </c>
      <c r="D185" s="28">
        <v>25846.48</v>
      </c>
      <c r="E185" s="28">
        <v>16011.66</v>
      </c>
      <c r="F185" s="28">
        <v>48371.11</v>
      </c>
      <c r="G185" s="29">
        <f t="shared" si="24"/>
        <v>451.32</v>
      </c>
      <c r="H185" s="29">
        <f t="shared" si="25"/>
        <v>94339.65</v>
      </c>
      <c r="I185" s="29">
        <f t="shared" si="26"/>
        <v>58602.68</v>
      </c>
      <c r="J185" s="29">
        <f t="shared" si="27"/>
        <v>176554.55</v>
      </c>
      <c r="K185" s="30">
        <f t="shared" si="28"/>
        <v>208.03</v>
      </c>
      <c r="L185" s="30">
        <f t="shared" si="29"/>
        <v>-0.38</v>
      </c>
      <c r="M185" s="30">
        <f t="shared" si="30"/>
        <v>2.0099999999999998</v>
      </c>
    </row>
    <row r="186" spans="1:13" x14ac:dyDescent="0.3">
      <c r="A186" s="27" t="s">
        <v>217</v>
      </c>
      <c r="B186" s="27">
        <v>0</v>
      </c>
      <c r="C186" s="28">
        <v>12.15</v>
      </c>
      <c r="D186" s="28">
        <v>981.95</v>
      </c>
      <c r="E186" s="28">
        <v>13.92</v>
      </c>
      <c r="F186" s="28">
        <v>19.27</v>
      </c>
      <c r="G186" s="29">
        <f t="shared" si="24"/>
        <v>44.35</v>
      </c>
      <c r="H186" s="29">
        <f t="shared" si="25"/>
        <v>3584.12</v>
      </c>
      <c r="I186" s="29">
        <f t="shared" si="26"/>
        <v>50.95</v>
      </c>
      <c r="J186" s="29">
        <f t="shared" si="27"/>
        <v>70.34</v>
      </c>
      <c r="K186" s="30">
        <f t="shared" si="28"/>
        <v>79.81</v>
      </c>
      <c r="L186" s="30">
        <f t="shared" si="29"/>
        <v>-0.99</v>
      </c>
      <c r="M186" s="30">
        <f t="shared" si="30"/>
        <v>0.38</v>
      </c>
    </row>
    <row r="187" spans="1:13" x14ac:dyDescent="0.3">
      <c r="A187" s="27" t="s">
        <v>218</v>
      </c>
      <c r="B187" s="27">
        <v>0</v>
      </c>
      <c r="C187" s="28">
        <v>194.7</v>
      </c>
      <c r="D187" s="28">
        <v>1177.05</v>
      </c>
      <c r="E187" s="28">
        <v>223.01</v>
      </c>
      <c r="F187" s="28">
        <v>308.74</v>
      </c>
      <c r="G187" s="29">
        <f t="shared" si="24"/>
        <v>710.66</v>
      </c>
      <c r="H187" s="29">
        <f t="shared" si="25"/>
        <v>4296.2299999999996</v>
      </c>
      <c r="I187" s="29">
        <f t="shared" si="26"/>
        <v>816.22</v>
      </c>
      <c r="J187" s="29">
        <f t="shared" si="27"/>
        <v>1126.9000000000001</v>
      </c>
      <c r="K187" s="30">
        <f t="shared" si="28"/>
        <v>5.05</v>
      </c>
      <c r="L187" s="30">
        <f t="shared" si="29"/>
        <v>-0.81</v>
      </c>
      <c r="M187" s="30">
        <f t="shared" si="30"/>
        <v>0.38</v>
      </c>
    </row>
    <row r="188" spans="1:13" x14ac:dyDescent="0.3">
      <c r="A188" s="27" t="s">
        <v>219</v>
      </c>
      <c r="B188" s="27">
        <v>0</v>
      </c>
      <c r="C188" s="28">
        <v>5.45</v>
      </c>
      <c r="D188" s="28">
        <v>974.79</v>
      </c>
      <c r="E188" s="28">
        <v>6.24</v>
      </c>
      <c r="F188" s="28">
        <v>8.64</v>
      </c>
      <c r="G188" s="29">
        <f t="shared" si="24"/>
        <v>19.89</v>
      </c>
      <c r="H188" s="29">
        <f t="shared" si="25"/>
        <v>3557.98</v>
      </c>
      <c r="I188" s="29">
        <f t="shared" si="26"/>
        <v>22.84</v>
      </c>
      <c r="J188" s="29">
        <f t="shared" si="27"/>
        <v>31.54</v>
      </c>
      <c r="K188" s="30">
        <f t="shared" si="28"/>
        <v>177.88</v>
      </c>
      <c r="L188" s="30">
        <f t="shared" si="29"/>
        <v>-0.99</v>
      </c>
      <c r="M188" s="30">
        <f t="shared" si="30"/>
        <v>0.38</v>
      </c>
    </row>
    <row r="189" spans="1:13" x14ac:dyDescent="0.3">
      <c r="A189" s="27" t="s">
        <v>220</v>
      </c>
      <c r="B189" s="27">
        <v>0</v>
      </c>
      <c r="C189" s="28">
        <v>6.73</v>
      </c>
      <c r="D189" s="28">
        <v>976.16</v>
      </c>
      <c r="E189" s="28">
        <v>7.71</v>
      </c>
      <c r="F189" s="28">
        <v>10.67</v>
      </c>
      <c r="G189" s="29">
        <f t="shared" si="24"/>
        <v>24.56</v>
      </c>
      <c r="H189" s="29">
        <f t="shared" si="25"/>
        <v>3562.98</v>
      </c>
      <c r="I189" s="29">
        <f t="shared" si="26"/>
        <v>28.22</v>
      </c>
      <c r="J189" s="29">
        <f t="shared" si="27"/>
        <v>38.950000000000003</v>
      </c>
      <c r="K189" s="30">
        <f t="shared" si="28"/>
        <v>144.07</v>
      </c>
      <c r="L189" s="30">
        <f t="shared" si="29"/>
        <v>-0.99</v>
      </c>
      <c r="M189" s="30">
        <f t="shared" si="30"/>
        <v>0.38</v>
      </c>
    </row>
    <row r="190" spans="1:13" x14ac:dyDescent="0.3">
      <c r="A190" s="27" t="s">
        <v>221</v>
      </c>
      <c r="B190" s="27">
        <v>0</v>
      </c>
      <c r="C190" s="28">
        <v>9.9499999999999993</v>
      </c>
      <c r="D190" s="28">
        <v>979.6</v>
      </c>
      <c r="E190" s="28">
        <v>11.4</v>
      </c>
      <c r="F190" s="28">
        <v>15.79</v>
      </c>
      <c r="G190" s="29">
        <f t="shared" si="24"/>
        <v>36.32</v>
      </c>
      <c r="H190" s="29">
        <f t="shared" si="25"/>
        <v>3575.54</v>
      </c>
      <c r="I190" s="29">
        <f t="shared" si="26"/>
        <v>41.72</v>
      </c>
      <c r="J190" s="29">
        <f t="shared" si="27"/>
        <v>57.63</v>
      </c>
      <c r="K190" s="30">
        <f t="shared" si="28"/>
        <v>97.45</v>
      </c>
      <c r="L190" s="30">
        <f t="shared" si="29"/>
        <v>-0.99</v>
      </c>
      <c r="M190" s="30">
        <f t="shared" si="30"/>
        <v>0.38</v>
      </c>
    </row>
    <row r="191" spans="1:13" x14ac:dyDescent="0.3">
      <c r="A191" s="27" t="s">
        <v>222</v>
      </c>
      <c r="B191" s="27">
        <v>0</v>
      </c>
      <c r="C191" s="28">
        <v>4.88</v>
      </c>
      <c r="D191" s="28">
        <v>974.18</v>
      </c>
      <c r="E191" s="28">
        <v>5.59</v>
      </c>
      <c r="F191" s="28">
        <v>7.73</v>
      </c>
      <c r="G191" s="29">
        <f t="shared" si="24"/>
        <v>17.809999999999999</v>
      </c>
      <c r="H191" s="29">
        <f t="shared" si="25"/>
        <v>3555.76</v>
      </c>
      <c r="I191" s="29">
        <f t="shared" si="26"/>
        <v>20.46</v>
      </c>
      <c r="J191" s="29">
        <f t="shared" si="27"/>
        <v>28.21</v>
      </c>
      <c r="K191" s="30">
        <f t="shared" si="28"/>
        <v>198.65</v>
      </c>
      <c r="L191" s="30">
        <f t="shared" si="29"/>
        <v>-0.99</v>
      </c>
      <c r="M191" s="30">
        <f t="shared" si="30"/>
        <v>0.38</v>
      </c>
    </row>
    <row r="192" spans="1:13" x14ac:dyDescent="0.3">
      <c r="A192" s="27" t="s">
        <v>223</v>
      </c>
      <c r="B192" s="27">
        <v>0</v>
      </c>
      <c r="C192" s="28">
        <v>11.95</v>
      </c>
      <c r="D192" s="28">
        <v>981.73</v>
      </c>
      <c r="E192" s="28">
        <v>13.68</v>
      </c>
      <c r="F192" s="28">
        <v>18.940000000000001</v>
      </c>
      <c r="G192" s="29">
        <f t="shared" si="24"/>
        <v>43.62</v>
      </c>
      <c r="H192" s="29">
        <f t="shared" si="25"/>
        <v>3583.31</v>
      </c>
      <c r="I192" s="29">
        <f t="shared" si="26"/>
        <v>50.07</v>
      </c>
      <c r="J192" s="29">
        <f t="shared" si="27"/>
        <v>69.13</v>
      </c>
      <c r="K192" s="30">
        <f t="shared" si="28"/>
        <v>81.150000000000006</v>
      </c>
      <c r="L192" s="30">
        <f t="shared" si="29"/>
        <v>-0.99</v>
      </c>
      <c r="M192" s="30">
        <f t="shared" si="30"/>
        <v>0.38</v>
      </c>
    </row>
    <row r="193" spans="1:13" x14ac:dyDescent="0.3">
      <c r="A193" s="27" t="s">
        <v>224</v>
      </c>
      <c r="B193" s="27">
        <v>0</v>
      </c>
      <c r="C193" s="28">
        <v>11.91</v>
      </c>
      <c r="D193" s="28">
        <v>981.69</v>
      </c>
      <c r="E193" s="28">
        <v>13.64</v>
      </c>
      <c r="F193" s="28">
        <v>18.88</v>
      </c>
      <c r="G193" s="29">
        <f t="shared" si="24"/>
        <v>43.47</v>
      </c>
      <c r="H193" s="29">
        <f t="shared" si="25"/>
        <v>3583.17</v>
      </c>
      <c r="I193" s="29">
        <f t="shared" si="26"/>
        <v>49.92</v>
      </c>
      <c r="J193" s="29">
        <f t="shared" si="27"/>
        <v>68.91</v>
      </c>
      <c r="K193" s="30">
        <f t="shared" si="28"/>
        <v>81.430000000000007</v>
      </c>
      <c r="L193" s="30">
        <f t="shared" si="29"/>
        <v>-0.99</v>
      </c>
      <c r="M193" s="30">
        <f t="shared" si="30"/>
        <v>0.38</v>
      </c>
    </row>
    <row r="194" spans="1:13" x14ac:dyDescent="0.3">
      <c r="A194" s="27" t="s">
        <v>225</v>
      </c>
      <c r="B194" s="27">
        <v>0</v>
      </c>
      <c r="C194" s="28">
        <v>155.91999999999999</v>
      </c>
      <c r="D194" s="28">
        <v>1135.5999999999999</v>
      </c>
      <c r="E194" s="28">
        <v>178.6</v>
      </c>
      <c r="F194" s="28">
        <v>247.24</v>
      </c>
      <c r="G194" s="29">
        <f t="shared" si="24"/>
        <v>569.11</v>
      </c>
      <c r="H194" s="29">
        <f t="shared" si="25"/>
        <v>4144.9399999999996</v>
      </c>
      <c r="I194" s="29">
        <f t="shared" si="26"/>
        <v>653.67999999999995</v>
      </c>
      <c r="J194" s="29">
        <f t="shared" si="27"/>
        <v>902.43</v>
      </c>
      <c r="K194" s="30">
        <f t="shared" si="28"/>
        <v>6.28</v>
      </c>
      <c r="L194" s="30">
        <f t="shared" si="29"/>
        <v>-0.84</v>
      </c>
      <c r="M194" s="30">
        <f t="shared" si="30"/>
        <v>0.38</v>
      </c>
    </row>
    <row r="195" spans="1:13" x14ac:dyDescent="0.3">
      <c r="A195" s="27" t="s">
        <v>226</v>
      </c>
      <c r="B195" s="27">
        <v>0</v>
      </c>
      <c r="C195" s="28">
        <v>6.11</v>
      </c>
      <c r="D195" s="28">
        <v>975.5</v>
      </c>
      <c r="E195" s="28">
        <v>7</v>
      </c>
      <c r="F195" s="28">
        <v>9.6999999999999993</v>
      </c>
      <c r="G195" s="29">
        <f t="shared" si="24"/>
        <v>22.3</v>
      </c>
      <c r="H195" s="29">
        <f t="shared" si="25"/>
        <v>3560.58</v>
      </c>
      <c r="I195" s="29">
        <f t="shared" si="26"/>
        <v>25.62</v>
      </c>
      <c r="J195" s="29">
        <f t="shared" si="27"/>
        <v>35.409999999999997</v>
      </c>
      <c r="K195" s="30">
        <f t="shared" si="28"/>
        <v>158.66999999999999</v>
      </c>
      <c r="L195" s="30">
        <f t="shared" si="29"/>
        <v>-0.99</v>
      </c>
      <c r="M195" s="30">
        <f t="shared" si="30"/>
        <v>0.38</v>
      </c>
    </row>
    <row r="196" spans="1:13" x14ac:dyDescent="0.3">
      <c r="A196" s="27" t="s">
        <v>227</v>
      </c>
      <c r="B196" s="27">
        <v>1</v>
      </c>
      <c r="C196" s="28">
        <v>40.22</v>
      </c>
      <c r="D196" s="28">
        <v>1011.94</v>
      </c>
      <c r="E196" s="28">
        <v>1552.4</v>
      </c>
      <c r="F196" s="28">
        <v>3568.18</v>
      </c>
      <c r="G196" s="29">
        <f t="shared" si="24"/>
        <v>146.80000000000001</v>
      </c>
      <c r="H196" s="29">
        <f t="shared" si="25"/>
        <v>3693.58</v>
      </c>
      <c r="I196" s="29">
        <f t="shared" si="26"/>
        <v>5681.78</v>
      </c>
      <c r="J196" s="29">
        <f t="shared" si="27"/>
        <v>13023.86</v>
      </c>
      <c r="K196" s="30">
        <f t="shared" si="28"/>
        <v>24.16</v>
      </c>
      <c r="L196" s="30">
        <f t="shared" si="29"/>
        <v>0.54</v>
      </c>
      <c r="M196" s="30">
        <f t="shared" si="30"/>
        <v>1.29</v>
      </c>
    </row>
    <row r="197" spans="1:13" x14ac:dyDescent="0.3">
      <c r="A197" s="27" t="s">
        <v>228</v>
      </c>
      <c r="B197" s="27">
        <v>0</v>
      </c>
      <c r="C197" s="28">
        <v>0</v>
      </c>
      <c r="D197" s="28">
        <v>12970.61</v>
      </c>
      <c r="E197" s="28">
        <v>559.29999999999995</v>
      </c>
      <c r="F197" s="28">
        <v>709.18</v>
      </c>
      <c r="G197" s="29">
        <f t="shared" si="24"/>
        <v>0</v>
      </c>
      <c r="H197" s="29">
        <f t="shared" si="25"/>
        <v>47342.73</v>
      </c>
      <c r="I197" s="29">
        <f t="shared" si="26"/>
        <v>2047.04</v>
      </c>
      <c r="J197" s="29">
        <f t="shared" si="27"/>
        <v>2588.5100000000002</v>
      </c>
      <c r="K197" s="30">
        <f t="shared" si="28"/>
        <v>0</v>
      </c>
      <c r="L197" s="30">
        <f t="shared" si="29"/>
        <v>-0.96</v>
      </c>
      <c r="M197" s="30">
        <f t="shared" si="30"/>
        <v>0.26</v>
      </c>
    </row>
    <row r="198" spans="1:13" x14ac:dyDescent="0.3">
      <c r="A198" s="27" t="s">
        <v>229</v>
      </c>
      <c r="B198" s="27">
        <v>0</v>
      </c>
      <c r="C198" s="28">
        <v>12.57</v>
      </c>
      <c r="D198" s="28">
        <v>982.4</v>
      </c>
      <c r="E198" s="28">
        <v>14.4</v>
      </c>
      <c r="F198" s="28">
        <v>19.93</v>
      </c>
      <c r="G198" s="29">
        <f t="shared" si="24"/>
        <v>45.88</v>
      </c>
      <c r="H198" s="29">
        <f t="shared" si="25"/>
        <v>3585.76</v>
      </c>
      <c r="I198" s="29">
        <f t="shared" si="26"/>
        <v>52.7</v>
      </c>
      <c r="J198" s="29">
        <f t="shared" si="27"/>
        <v>72.739999999999995</v>
      </c>
      <c r="K198" s="30">
        <f t="shared" si="28"/>
        <v>77.16</v>
      </c>
      <c r="L198" s="30">
        <f t="shared" si="29"/>
        <v>-0.99</v>
      </c>
      <c r="M198" s="30">
        <f t="shared" si="30"/>
        <v>0.38</v>
      </c>
    </row>
    <row r="199" spans="1:13" x14ac:dyDescent="0.3">
      <c r="A199" s="27" t="s">
        <v>230</v>
      </c>
      <c r="B199" s="27">
        <v>3</v>
      </c>
      <c r="C199" s="28">
        <v>465.21</v>
      </c>
      <c r="D199" s="28">
        <v>26211.52</v>
      </c>
      <c r="E199" s="28">
        <v>16402.91</v>
      </c>
      <c r="F199" s="28">
        <v>49086.28</v>
      </c>
      <c r="G199" s="29">
        <f t="shared" si="24"/>
        <v>1698.02</v>
      </c>
      <c r="H199" s="29">
        <f t="shared" si="25"/>
        <v>95672.05</v>
      </c>
      <c r="I199" s="29">
        <f t="shared" si="26"/>
        <v>60034.65</v>
      </c>
      <c r="J199" s="29">
        <f t="shared" si="27"/>
        <v>179164.92</v>
      </c>
      <c r="K199" s="30">
        <f t="shared" si="28"/>
        <v>55.34</v>
      </c>
      <c r="L199" s="30">
        <f t="shared" si="29"/>
        <v>-0.37</v>
      </c>
      <c r="M199" s="30">
        <f t="shared" si="30"/>
        <v>1.98</v>
      </c>
    </row>
    <row r="200" spans="1:13" x14ac:dyDescent="0.3">
      <c r="A200" s="27" t="s">
        <v>231</v>
      </c>
      <c r="B200" s="27">
        <v>0</v>
      </c>
      <c r="C200" s="28">
        <v>27.88</v>
      </c>
      <c r="D200" s="28">
        <v>998.76</v>
      </c>
      <c r="E200" s="28">
        <v>31.93</v>
      </c>
      <c r="F200" s="28">
        <v>44.21</v>
      </c>
      <c r="G200" s="29">
        <f t="shared" si="24"/>
        <v>101.76</v>
      </c>
      <c r="H200" s="29">
        <f t="shared" si="25"/>
        <v>3645.47</v>
      </c>
      <c r="I200" s="29">
        <f t="shared" si="26"/>
        <v>116.86</v>
      </c>
      <c r="J200" s="29">
        <f t="shared" si="27"/>
        <v>161.37</v>
      </c>
      <c r="K200" s="30">
        <f t="shared" si="28"/>
        <v>34.82</v>
      </c>
      <c r="L200" s="30">
        <f t="shared" si="29"/>
        <v>-0.97</v>
      </c>
      <c r="M200" s="30">
        <f t="shared" si="30"/>
        <v>0.38</v>
      </c>
    </row>
    <row r="201" spans="1:13" x14ac:dyDescent="0.3">
      <c r="A201" s="27" t="s">
        <v>232</v>
      </c>
      <c r="B201" s="27">
        <v>3</v>
      </c>
      <c r="C201" s="28">
        <v>27.38</v>
      </c>
      <c r="D201" s="28">
        <v>25743.599999999999</v>
      </c>
      <c r="E201" s="28">
        <v>15901.4</v>
      </c>
      <c r="F201" s="28">
        <v>43.42</v>
      </c>
      <c r="G201" s="29">
        <f t="shared" si="24"/>
        <v>99.94</v>
      </c>
      <c r="H201" s="29">
        <f t="shared" si="25"/>
        <v>93964.14</v>
      </c>
      <c r="I201" s="29">
        <f t="shared" si="26"/>
        <v>58199.12</v>
      </c>
      <c r="J201" s="29">
        <f t="shared" si="27"/>
        <v>158.47999999999999</v>
      </c>
      <c r="K201" s="30">
        <f t="shared" si="28"/>
        <v>939.21</v>
      </c>
      <c r="L201" s="30">
        <f t="shared" si="29"/>
        <v>-0.38</v>
      </c>
      <c r="M201" s="30">
        <f t="shared" si="30"/>
        <v>-1</v>
      </c>
    </row>
    <row r="202" spans="1:13" x14ac:dyDescent="0.3">
      <c r="A202" s="27" t="s">
        <v>233</v>
      </c>
      <c r="B202" s="27">
        <v>0</v>
      </c>
      <c r="C202" s="28">
        <v>4.7</v>
      </c>
      <c r="D202" s="28">
        <v>973.99</v>
      </c>
      <c r="E202" s="28">
        <v>5.39</v>
      </c>
      <c r="F202" s="28">
        <v>7.46</v>
      </c>
      <c r="G202" s="29">
        <f t="shared" si="24"/>
        <v>17.16</v>
      </c>
      <c r="H202" s="29">
        <f t="shared" si="25"/>
        <v>3555.06</v>
      </c>
      <c r="I202" s="29">
        <f t="shared" si="26"/>
        <v>19.73</v>
      </c>
      <c r="J202" s="29">
        <f t="shared" si="27"/>
        <v>27.23</v>
      </c>
      <c r="K202" s="30">
        <f t="shared" si="28"/>
        <v>206.17</v>
      </c>
      <c r="L202" s="30">
        <f t="shared" si="29"/>
        <v>-0.99</v>
      </c>
      <c r="M202" s="30">
        <f t="shared" si="30"/>
        <v>0.38</v>
      </c>
    </row>
    <row r="203" spans="1:13" x14ac:dyDescent="0.3">
      <c r="A203" s="27" t="s">
        <v>234</v>
      </c>
      <c r="B203" s="27">
        <v>2</v>
      </c>
      <c r="C203" s="28">
        <v>141.58000000000001</v>
      </c>
      <c r="D203" s="28">
        <v>12600.07</v>
      </c>
      <c r="E203" s="28">
        <v>9652.6299999999992</v>
      </c>
      <c r="F203" s="28">
        <v>19771.54</v>
      </c>
      <c r="G203" s="29">
        <f t="shared" si="24"/>
        <v>516.77</v>
      </c>
      <c r="H203" s="29">
        <f t="shared" si="25"/>
        <v>45990.26</v>
      </c>
      <c r="I203" s="29">
        <f t="shared" si="26"/>
        <v>35328.629999999997</v>
      </c>
      <c r="J203" s="29">
        <f t="shared" si="27"/>
        <v>72166.12</v>
      </c>
      <c r="K203" s="30">
        <f t="shared" si="28"/>
        <v>88</v>
      </c>
      <c r="L203" s="30">
        <f t="shared" si="29"/>
        <v>-0.23</v>
      </c>
      <c r="M203" s="30">
        <f t="shared" si="30"/>
        <v>1.04</v>
      </c>
    </row>
    <row r="204" spans="1:13" x14ac:dyDescent="0.3">
      <c r="A204" s="27" t="s">
        <v>235</v>
      </c>
      <c r="B204" s="27">
        <v>0</v>
      </c>
      <c r="C204" s="28">
        <v>1.73</v>
      </c>
      <c r="D204" s="28">
        <v>970.81</v>
      </c>
      <c r="E204" s="28">
        <v>1.98</v>
      </c>
      <c r="F204" s="28">
        <v>2.74</v>
      </c>
      <c r="G204" s="29">
        <f t="shared" si="24"/>
        <v>6.31</v>
      </c>
      <c r="H204" s="29">
        <f t="shared" si="25"/>
        <v>3543.46</v>
      </c>
      <c r="I204" s="29">
        <f t="shared" si="26"/>
        <v>7.25</v>
      </c>
      <c r="J204" s="29">
        <f t="shared" si="27"/>
        <v>10</v>
      </c>
      <c r="K204" s="30">
        <f t="shared" si="28"/>
        <v>560.55999999999995</v>
      </c>
      <c r="L204" s="30">
        <f t="shared" si="29"/>
        <v>-1</v>
      </c>
      <c r="M204" s="30">
        <f t="shared" si="30"/>
        <v>0.38</v>
      </c>
    </row>
    <row r="205" spans="1:13" x14ac:dyDescent="0.3">
      <c r="A205" s="27" t="s">
        <v>236</v>
      </c>
      <c r="B205" s="27">
        <v>0</v>
      </c>
      <c r="C205" s="28">
        <v>6.14</v>
      </c>
      <c r="D205" s="28">
        <v>975.53</v>
      </c>
      <c r="E205" s="28">
        <v>7.03</v>
      </c>
      <c r="F205" s="28">
        <v>9.74</v>
      </c>
      <c r="G205" s="29">
        <f t="shared" si="24"/>
        <v>22.41</v>
      </c>
      <c r="H205" s="29">
        <f t="shared" si="25"/>
        <v>3560.68</v>
      </c>
      <c r="I205" s="29">
        <f t="shared" si="26"/>
        <v>25.73</v>
      </c>
      <c r="J205" s="29">
        <f t="shared" si="27"/>
        <v>35.549999999999997</v>
      </c>
      <c r="K205" s="30">
        <f t="shared" si="28"/>
        <v>157.88999999999999</v>
      </c>
      <c r="L205" s="30">
        <f t="shared" si="29"/>
        <v>-0.99</v>
      </c>
      <c r="M205" s="30">
        <f t="shared" si="30"/>
        <v>0.38</v>
      </c>
    </row>
    <row r="206" spans="1:13" x14ac:dyDescent="0.3">
      <c r="A206" s="27" t="s">
        <v>237</v>
      </c>
      <c r="B206" s="27">
        <v>0</v>
      </c>
      <c r="C206" s="28">
        <v>12.05</v>
      </c>
      <c r="D206" s="28">
        <v>981.84</v>
      </c>
      <c r="E206" s="28">
        <v>13.8</v>
      </c>
      <c r="F206" s="28">
        <v>19.11</v>
      </c>
      <c r="G206" s="29">
        <f t="shared" si="24"/>
        <v>43.98</v>
      </c>
      <c r="H206" s="29">
        <f t="shared" si="25"/>
        <v>3583.72</v>
      </c>
      <c r="I206" s="29">
        <f t="shared" si="26"/>
        <v>50.51</v>
      </c>
      <c r="J206" s="29">
        <f t="shared" si="27"/>
        <v>69.75</v>
      </c>
      <c r="K206" s="30">
        <f t="shared" si="28"/>
        <v>80.489999999999995</v>
      </c>
      <c r="L206" s="30">
        <f t="shared" si="29"/>
        <v>-0.99</v>
      </c>
      <c r="M206" s="30">
        <f t="shared" si="30"/>
        <v>0.38</v>
      </c>
    </row>
    <row r="207" spans="1:13" x14ac:dyDescent="0.3">
      <c r="A207" s="27" t="s">
        <v>238</v>
      </c>
      <c r="B207" s="27">
        <v>0</v>
      </c>
      <c r="C207" s="28">
        <v>7.11</v>
      </c>
      <c r="D207" s="28">
        <v>976.56</v>
      </c>
      <c r="E207" s="28">
        <v>8.14</v>
      </c>
      <c r="F207" s="28">
        <v>11.27</v>
      </c>
      <c r="G207" s="29">
        <f t="shared" ref="G207:G270" si="31">IFERROR(ROUND($C207*G$12/100,2),0)</f>
        <v>25.95</v>
      </c>
      <c r="H207" s="29">
        <f t="shared" ref="H207:H270" si="32">IFERROR(ROUND($D207*H$12/100,2),0)</f>
        <v>3564.44</v>
      </c>
      <c r="I207" s="29">
        <f t="shared" ref="I207:I270" si="33">IFERROR(ROUND($E207*I$12/100,2),0)</f>
        <v>29.79</v>
      </c>
      <c r="J207" s="29">
        <f t="shared" ref="J207:J270" si="34">IFERROR(ROUND($F207*J$12/100,2),0)</f>
        <v>41.14</v>
      </c>
      <c r="K207" s="30">
        <f t="shared" ref="K207:K270" si="35">IFERROR(ROUND($H207/$G207-1,2),0)</f>
        <v>136.36000000000001</v>
      </c>
      <c r="L207" s="30">
        <f t="shared" ref="L207:L270" si="36">IFERROR(ROUND($I207/$H207-1,2),0)</f>
        <v>-0.99</v>
      </c>
      <c r="M207" s="30">
        <f t="shared" ref="M207:M270" si="37">IFERROR(ROUND($J207/$I207-1,2),0)</f>
        <v>0.38</v>
      </c>
    </row>
    <row r="208" spans="1:13" x14ac:dyDescent="0.3">
      <c r="A208" s="27" t="s">
        <v>239</v>
      </c>
      <c r="B208" s="27">
        <v>0</v>
      </c>
      <c r="C208" s="28">
        <v>0</v>
      </c>
      <c r="D208" s="28">
        <v>0</v>
      </c>
      <c r="E208" s="28">
        <v>10.95</v>
      </c>
      <c r="F208" s="28">
        <v>15.15</v>
      </c>
      <c r="G208" s="29">
        <f t="shared" si="31"/>
        <v>0</v>
      </c>
      <c r="H208" s="29">
        <f t="shared" si="32"/>
        <v>0</v>
      </c>
      <c r="I208" s="29">
        <f t="shared" si="33"/>
        <v>40.08</v>
      </c>
      <c r="J208" s="29">
        <f t="shared" si="34"/>
        <v>55.3</v>
      </c>
      <c r="K208" s="30">
        <f t="shared" si="35"/>
        <v>0</v>
      </c>
      <c r="L208" s="30">
        <f t="shared" si="36"/>
        <v>0</v>
      </c>
      <c r="M208" s="30">
        <f t="shared" si="37"/>
        <v>0.38</v>
      </c>
    </row>
    <row r="209" spans="1:13" x14ac:dyDescent="0.3">
      <c r="A209" s="27" t="s">
        <v>240</v>
      </c>
      <c r="B209" s="27">
        <v>1</v>
      </c>
      <c r="C209" s="28">
        <v>35.6</v>
      </c>
      <c r="D209" s="28">
        <v>1007.02</v>
      </c>
      <c r="E209" s="28">
        <v>1547.12</v>
      </c>
      <c r="F209" s="28">
        <v>3581.12</v>
      </c>
      <c r="G209" s="29">
        <f t="shared" si="31"/>
        <v>129.94</v>
      </c>
      <c r="H209" s="29">
        <f t="shared" si="32"/>
        <v>3675.62</v>
      </c>
      <c r="I209" s="29">
        <f t="shared" si="33"/>
        <v>5662.46</v>
      </c>
      <c r="J209" s="29">
        <f t="shared" si="34"/>
        <v>13071.09</v>
      </c>
      <c r="K209" s="30">
        <f t="shared" si="35"/>
        <v>27.29</v>
      </c>
      <c r="L209" s="30">
        <f t="shared" si="36"/>
        <v>0.54</v>
      </c>
      <c r="M209" s="30">
        <f t="shared" si="37"/>
        <v>1.31</v>
      </c>
    </row>
    <row r="210" spans="1:13" x14ac:dyDescent="0.3">
      <c r="A210" s="27" t="s">
        <v>241</v>
      </c>
      <c r="B210" s="27">
        <v>0</v>
      </c>
      <c r="C210" s="28">
        <v>14.85</v>
      </c>
      <c r="D210" s="28">
        <v>984.83</v>
      </c>
      <c r="E210" s="28">
        <v>17.010000000000002</v>
      </c>
      <c r="F210" s="28">
        <v>23.54</v>
      </c>
      <c r="G210" s="29">
        <f t="shared" si="31"/>
        <v>54.2</v>
      </c>
      <c r="H210" s="29">
        <f t="shared" si="32"/>
        <v>3594.63</v>
      </c>
      <c r="I210" s="29">
        <f t="shared" si="33"/>
        <v>62.26</v>
      </c>
      <c r="J210" s="29">
        <f t="shared" si="34"/>
        <v>85.92</v>
      </c>
      <c r="K210" s="30">
        <f t="shared" si="35"/>
        <v>65.319999999999993</v>
      </c>
      <c r="L210" s="30">
        <f t="shared" si="36"/>
        <v>-0.98</v>
      </c>
      <c r="M210" s="30">
        <f t="shared" si="37"/>
        <v>0.38</v>
      </c>
    </row>
    <row r="211" spans="1:13" x14ac:dyDescent="0.3">
      <c r="A211" s="27" t="s">
        <v>242</v>
      </c>
      <c r="B211" s="27">
        <v>1</v>
      </c>
      <c r="C211" s="28">
        <v>24.2</v>
      </c>
      <c r="D211" s="28">
        <v>994.83</v>
      </c>
      <c r="E211" s="28">
        <v>1534.05</v>
      </c>
      <c r="F211" s="28">
        <v>3563.03</v>
      </c>
      <c r="G211" s="29">
        <f t="shared" si="31"/>
        <v>88.33</v>
      </c>
      <c r="H211" s="29">
        <f t="shared" si="32"/>
        <v>3631.13</v>
      </c>
      <c r="I211" s="29">
        <f t="shared" si="33"/>
        <v>5614.62</v>
      </c>
      <c r="J211" s="29">
        <f t="shared" si="34"/>
        <v>13005.06</v>
      </c>
      <c r="K211" s="30">
        <f t="shared" si="35"/>
        <v>40.11</v>
      </c>
      <c r="L211" s="30">
        <f t="shared" si="36"/>
        <v>0.55000000000000004</v>
      </c>
      <c r="M211" s="30">
        <f t="shared" si="37"/>
        <v>1.32</v>
      </c>
    </row>
    <row r="212" spans="1:13" x14ac:dyDescent="0.3">
      <c r="A212" s="27" t="s">
        <v>243</v>
      </c>
      <c r="B212" s="27">
        <v>1</v>
      </c>
      <c r="C212" s="28">
        <v>35.9</v>
      </c>
      <c r="D212" s="28">
        <v>1007.33</v>
      </c>
      <c r="E212" s="28">
        <v>1547.46</v>
      </c>
      <c r="F212" s="28">
        <v>3581.59</v>
      </c>
      <c r="G212" s="29">
        <f t="shared" si="31"/>
        <v>131.04</v>
      </c>
      <c r="H212" s="29">
        <f t="shared" si="32"/>
        <v>3676.75</v>
      </c>
      <c r="I212" s="29">
        <f t="shared" si="33"/>
        <v>5663.7</v>
      </c>
      <c r="J212" s="29">
        <f t="shared" si="34"/>
        <v>13072.8</v>
      </c>
      <c r="K212" s="30">
        <f t="shared" si="35"/>
        <v>27.06</v>
      </c>
      <c r="L212" s="30">
        <f t="shared" si="36"/>
        <v>0.54</v>
      </c>
      <c r="M212" s="30">
        <f t="shared" si="37"/>
        <v>1.31</v>
      </c>
    </row>
    <row r="213" spans="1:13" x14ac:dyDescent="0.3">
      <c r="A213" s="27" t="s">
        <v>244</v>
      </c>
      <c r="B213" s="27">
        <v>1</v>
      </c>
      <c r="C213" s="28">
        <v>170.71</v>
      </c>
      <c r="D213" s="28">
        <v>1151.4100000000001</v>
      </c>
      <c r="E213" s="28">
        <v>1701.87</v>
      </c>
      <c r="F213" s="28">
        <v>3795.36</v>
      </c>
      <c r="G213" s="29">
        <f t="shared" si="31"/>
        <v>623.09</v>
      </c>
      <c r="H213" s="29">
        <f t="shared" si="32"/>
        <v>4202.6499999999996</v>
      </c>
      <c r="I213" s="29">
        <f t="shared" si="33"/>
        <v>6228.84</v>
      </c>
      <c r="J213" s="29">
        <f t="shared" si="34"/>
        <v>13853.06</v>
      </c>
      <c r="K213" s="30">
        <f t="shared" si="35"/>
        <v>5.74</v>
      </c>
      <c r="L213" s="30">
        <f t="shared" si="36"/>
        <v>0.48</v>
      </c>
      <c r="M213" s="30">
        <f t="shared" si="37"/>
        <v>1.22</v>
      </c>
    </row>
    <row r="214" spans="1:13" x14ac:dyDescent="0.3">
      <c r="A214" s="27" t="s">
        <v>245</v>
      </c>
      <c r="B214" s="27">
        <v>0</v>
      </c>
      <c r="C214" s="28">
        <v>0</v>
      </c>
      <c r="D214" s="28">
        <v>0</v>
      </c>
      <c r="E214" s="28">
        <v>39.6</v>
      </c>
      <c r="F214" s="28">
        <v>53.19</v>
      </c>
      <c r="G214" s="29">
        <f t="shared" si="31"/>
        <v>0</v>
      </c>
      <c r="H214" s="29">
        <f t="shared" si="32"/>
        <v>0</v>
      </c>
      <c r="I214" s="29">
        <f t="shared" si="33"/>
        <v>144.94</v>
      </c>
      <c r="J214" s="29">
        <f t="shared" si="34"/>
        <v>194.14</v>
      </c>
      <c r="K214" s="30">
        <f t="shared" si="35"/>
        <v>0</v>
      </c>
      <c r="L214" s="30">
        <f t="shared" si="36"/>
        <v>0</v>
      </c>
      <c r="M214" s="30">
        <f t="shared" si="37"/>
        <v>0.34</v>
      </c>
    </row>
    <row r="215" spans="1:13" x14ac:dyDescent="0.3">
      <c r="A215" s="27" t="s">
        <v>246</v>
      </c>
      <c r="B215" s="27">
        <v>0</v>
      </c>
      <c r="C215" s="28">
        <v>18.91</v>
      </c>
      <c r="D215" s="28">
        <v>989.18</v>
      </c>
      <c r="E215" s="28">
        <v>21.66</v>
      </c>
      <c r="F215" s="28">
        <v>29.99</v>
      </c>
      <c r="G215" s="29">
        <f t="shared" si="31"/>
        <v>69.02</v>
      </c>
      <c r="H215" s="29">
        <f t="shared" si="32"/>
        <v>3610.51</v>
      </c>
      <c r="I215" s="29">
        <f t="shared" si="33"/>
        <v>79.28</v>
      </c>
      <c r="J215" s="29">
        <f t="shared" si="34"/>
        <v>109.46</v>
      </c>
      <c r="K215" s="30">
        <f t="shared" si="35"/>
        <v>51.31</v>
      </c>
      <c r="L215" s="30">
        <f t="shared" si="36"/>
        <v>-0.98</v>
      </c>
      <c r="M215" s="30">
        <f t="shared" si="37"/>
        <v>0.38</v>
      </c>
    </row>
    <row r="216" spans="1:13" x14ac:dyDescent="0.3">
      <c r="A216" s="27" t="s">
        <v>247</v>
      </c>
      <c r="B216" s="27">
        <v>1</v>
      </c>
      <c r="C216" s="28">
        <v>2.84</v>
      </c>
      <c r="D216" s="28">
        <v>971.99</v>
      </c>
      <c r="E216" s="28">
        <v>1509.58</v>
      </c>
      <c r="F216" s="28">
        <v>3529.15</v>
      </c>
      <c r="G216" s="29">
        <f t="shared" si="31"/>
        <v>10.37</v>
      </c>
      <c r="H216" s="29">
        <f t="shared" si="32"/>
        <v>3547.76</v>
      </c>
      <c r="I216" s="29">
        <f t="shared" si="33"/>
        <v>5525.06</v>
      </c>
      <c r="J216" s="29">
        <f t="shared" si="34"/>
        <v>12881.4</v>
      </c>
      <c r="K216" s="30">
        <f t="shared" si="35"/>
        <v>341.12</v>
      </c>
      <c r="L216" s="30">
        <f t="shared" si="36"/>
        <v>0.56000000000000005</v>
      </c>
      <c r="M216" s="30">
        <f t="shared" si="37"/>
        <v>1.33</v>
      </c>
    </row>
    <row r="217" spans="1:13" x14ac:dyDescent="0.3">
      <c r="A217" s="27" t="s">
        <v>248</v>
      </c>
      <c r="B217" s="27">
        <v>1</v>
      </c>
      <c r="C217" s="28">
        <v>16.52</v>
      </c>
      <c r="D217" s="28">
        <v>986.62</v>
      </c>
      <c r="E217" s="28">
        <v>1525.25</v>
      </c>
      <c r="F217" s="28">
        <v>3550.85</v>
      </c>
      <c r="G217" s="29">
        <f t="shared" si="31"/>
        <v>60.3</v>
      </c>
      <c r="H217" s="29">
        <f t="shared" si="32"/>
        <v>3601.16</v>
      </c>
      <c r="I217" s="29">
        <f t="shared" si="33"/>
        <v>5582.42</v>
      </c>
      <c r="J217" s="29">
        <f t="shared" si="34"/>
        <v>12960.6</v>
      </c>
      <c r="K217" s="30">
        <f t="shared" si="35"/>
        <v>58.72</v>
      </c>
      <c r="L217" s="30">
        <f t="shared" si="36"/>
        <v>0.55000000000000004</v>
      </c>
      <c r="M217" s="30">
        <f t="shared" si="37"/>
        <v>1.32</v>
      </c>
    </row>
    <row r="218" spans="1:13" x14ac:dyDescent="0.3">
      <c r="A218" s="27" t="s">
        <v>249</v>
      </c>
      <c r="B218" s="27">
        <v>0</v>
      </c>
      <c r="C218" s="28">
        <v>52.15</v>
      </c>
      <c r="D218" s="28">
        <v>1024.7</v>
      </c>
      <c r="E218" s="28">
        <v>59.73</v>
      </c>
      <c r="F218" s="28">
        <v>82.69</v>
      </c>
      <c r="G218" s="29">
        <f t="shared" si="31"/>
        <v>190.35</v>
      </c>
      <c r="H218" s="29">
        <f t="shared" si="32"/>
        <v>3740.16</v>
      </c>
      <c r="I218" s="29">
        <f t="shared" si="33"/>
        <v>218.61</v>
      </c>
      <c r="J218" s="29">
        <f t="shared" si="34"/>
        <v>301.82</v>
      </c>
      <c r="K218" s="30">
        <f t="shared" si="35"/>
        <v>18.649999999999999</v>
      </c>
      <c r="L218" s="30">
        <f t="shared" si="36"/>
        <v>-0.94</v>
      </c>
      <c r="M218" s="30">
        <f t="shared" si="37"/>
        <v>0.38</v>
      </c>
    </row>
    <row r="219" spans="1:13" x14ac:dyDescent="0.3">
      <c r="A219" s="27" t="s">
        <v>250</v>
      </c>
      <c r="B219" s="27">
        <v>0</v>
      </c>
      <c r="C219" s="28">
        <v>41.31</v>
      </c>
      <c r="D219" s="28">
        <v>1013.12</v>
      </c>
      <c r="E219" s="28">
        <v>47.32</v>
      </c>
      <c r="F219" s="28">
        <v>65.510000000000005</v>
      </c>
      <c r="G219" s="29">
        <f t="shared" si="31"/>
        <v>150.78</v>
      </c>
      <c r="H219" s="29">
        <f t="shared" si="32"/>
        <v>3697.89</v>
      </c>
      <c r="I219" s="29">
        <f t="shared" si="33"/>
        <v>173.19</v>
      </c>
      <c r="J219" s="29">
        <f t="shared" si="34"/>
        <v>239.11</v>
      </c>
      <c r="K219" s="30">
        <f t="shared" si="35"/>
        <v>23.53</v>
      </c>
      <c r="L219" s="30">
        <f t="shared" si="36"/>
        <v>-0.95</v>
      </c>
      <c r="M219" s="30">
        <f t="shared" si="37"/>
        <v>0.38</v>
      </c>
    </row>
    <row r="220" spans="1:13" x14ac:dyDescent="0.3">
      <c r="A220" s="27" t="s">
        <v>251</v>
      </c>
      <c r="B220" s="27">
        <v>0</v>
      </c>
      <c r="C220" s="28">
        <v>3.77</v>
      </c>
      <c r="D220" s="28">
        <v>972.99</v>
      </c>
      <c r="E220" s="28">
        <v>4.3099999999999996</v>
      </c>
      <c r="F220" s="28">
        <v>5.97</v>
      </c>
      <c r="G220" s="29">
        <f t="shared" si="31"/>
        <v>13.76</v>
      </c>
      <c r="H220" s="29">
        <f t="shared" si="32"/>
        <v>3551.41</v>
      </c>
      <c r="I220" s="29">
        <f t="shared" si="33"/>
        <v>15.77</v>
      </c>
      <c r="J220" s="29">
        <f t="shared" si="34"/>
        <v>21.79</v>
      </c>
      <c r="K220" s="30">
        <f t="shared" si="35"/>
        <v>257.10000000000002</v>
      </c>
      <c r="L220" s="30">
        <f t="shared" si="36"/>
        <v>-1</v>
      </c>
      <c r="M220" s="30">
        <f t="shared" si="37"/>
        <v>0.38</v>
      </c>
    </row>
    <row r="221" spans="1:13" x14ac:dyDescent="0.3">
      <c r="A221" s="27" t="s">
        <v>252</v>
      </c>
      <c r="B221" s="27">
        <v>0</v>
      </c>
      <c r="C221" s="28">
        <v>9.2100000000000009</v>
      </c>
      <c r="D221" s="28">
        <v>978.8</v>
      </c>
      <c r="E221" s="28">
        <v>10.54</v>
      </c>
      <c r="F221" s="28">
        <v>14.6</v>
      </c>
      <c r="G221" s="29">
        <f t="shared" si="31"/>
        <v>33.619999999999997</v>
      </c>
      <c r="H221" s="29">
        <f t="shared" si="32"/>
        <v>3572.62</v>
      </c>
      <c r="I221" s="29">
        <f t="shared" si="33"/>
        <v>38.58</v>
      </c>
      <c r="J221" s="29">
        <f t="shared" si="34"/>
        <v>53.29</v>
      </c>
      <c r="K221" s="30">
        <f t="shared" si="35"/>
        <v>105.26</v>
      </c>
      <c r="L221" s="30">
        <f t="shared" si="36"/>
        <v>-0.99</v>
      </c>
      <c r="M221" s="30">
        <f t="shared" si="37"/>
        <v>0.38</v>
      </c>
    </row>
    <row r="222" spans="1:13" x14ac:dyDescent="0.3">
      <c r="A222" s="27" t="s">
        <v>253</v>
      </c>
      <c r="B222" s="27">
        <v>1</v>
      </c>
      <c r="C222" s="28">
        <v>15.99</v>
      </c>
      <c r="D222" s="28">
        <v>986.05</v>
      </c>
      <c r="E222" s="28">
        <v>1524.64</v>
      </c>
      <c r="F222" s="28">
        <v>3550.01</v>
      </c>
      <c r="G222" s="29">
        <f t="shared" si="31"/>
        <v>58.36</v>
      </c>
      <c r="H222" s="29">
        <f t="shared" si="32"/>
        <v>3599.08</v>
      </c>
      <c r="I222" s="29">
        <f t="shared" si="33"/>
        <v>5580.18</v>
      </c>
      <c r="J222" s="29">
        <f t="shared" si="34"/>
        <v>12957.54</v>
      </c>
      <c r="K222" s="30">
        <f t="shared" si="35"/>
        <v>60.67</v>
      </c>
      <c r="L222" s="30">
        <f t="shared" si="36"/>
        <v>0.55000000000000004</v>
      </c>
      <c r="M222" s="30">
        <f t="shared" si="37"/>
        <v>1.32</v>
      </c>
    </row>
    <row r="223" spans="1:13" x14ac:dyDescent="0.3">
      <c r="A223" s="27" t="s">
        <v>254</v>
      </c>
      <c r="B223" s="27">
        <v>0</v>
      </c>
      <c r="C223" s="28">
        <v>13.97</v>
      </c>
      <c r="D223" s="28">
        <v>983.89</v>
      </c>
      <c r="E223" s="28">
        <v>16</v>
      </c>
      <c r="F223" s="28">
        <v>22.14</v>
      </c>
      <c r="G223" s="29">
        <f t="shared" si="31"/>
        <v>50.99</v>
      </c>
      <c r="H223" s="29">
        <f t="shared" si="32"/>
        <v>3591.2</v>
      </c>
      <c r="I223" s="29">
        <f t="shared" si="33"/>
        <v>58.56</v>
      </c>
      <c r="J223" s="29">
        <f t="shared" si="34"/>
        <v>80.81</v>
      </c>
      <c r="K223" s="30">
        <f t="shared" si="35"/>
        <v>69.430000000000007</v>
      </c>
      <c r="L223" s="30">
        <f t="shared" si="36"/>
        <v>-0.98</v>
      </c>
      <c r="M223" s="30">
        <f t="shared" si="37"/>
        <v>0.38</v>
      </c>
    </row>
    <row r="224" spans="1:13" x14ac:dyDescent="0.3">
      <c r="A224" s="27" t="s">
        <v>255</v>
      </c>
      <c r="B224" s="27">
        <v>0</v>
      </c>
      <c r="C224" s="28">
        <v>3.75</v>
      </c>
      <c r="D224" s="28">
        <v>972.97</v>
      </c>
      <c r="E224" s="28">
        <v>4.29</v>
      </c>
      <c r="F224" s="28">
        <v>5.95</v>
      </c>
      <c r="G224" s="29">
        <f t="shared" si="31"/>
        <v>13.69</v>
      </c>
      <c r="H224" s="29">
        <f t="shared" si="32"/>
        <v>3551.34</v>
      </c>
      <c r="I224" s="29">
        <f t="shared" si="33"/>
        <v>15.7</v>
      </c>
      <c r="J224" s="29">
        <f t="shared" si="34"/>
        <v>21.72</v>
      </c>
      <c r="K224" s="30">
        <f t="shared" si="35"/>
        <v>258.41000000000003</v>
      </c>
      <c r="L224" s="30">
        <f t="shared" si="36"/>
        <v>-1</v>
      </c>
      <c r="M224" s="30">
        <f t="shared" si="37"/>
        <v>0.38</v>
      </c>
    </row>
    <row r="225" spans="1:13" x14ac:dyDescent="0.3">
      <c r="A225" s="27" t="s">
        <v>256</v>
      </c>
      <c r="B225" s="27">
        <v>0</v>
      </c>
      <c r="C225" s="28">
        <v>2.61</v>
      </c>
      <c r="D225" s="28">
        <v>971.75</v>
      </c>
      <c r="E225" s="28">
        <v>2.99</v>
      </c>
      <c r="F225" s="28">
        <v>4.1399999999999997</v>
      </c>
      <c r="G225" s="29">
        <f t="shared" si="31"/>
        <v>9.5299999999999994</v>
      </c>
      <c r="H225" s="29">
        <f t="shared" si="32"/>
        <v>3546.89</v>
      </c>
      <c r="I225" s="29">
        <f t="shared" si="33"/>
        <v>10.94</v>
      </c>
      <c r="J225" s="29">
        <f t="shared" si="34"/>
        <v>15.11</v>
      </c>
      <c r="K225" s="30">
        <f t="shared" si="35"/>
        <v>371.18</v>
      </c>
      <c r="L225" s="30">
        <f t="shared" si="36"/>
        <v>-1</v>
      </c>
      <c r="M225" s="30">
        <f t="shared" si="37"/>
        <v>0.38</v>
      </c>
    </row>
    <row r="226" spans="1:13" x14ac:dyDescent="0.3">
      <c r="A226" s="27" t="s">
        <v>257</v>
      </c>
      <c r="B226" s="27">
        <v>1</v>
      </c>
      <c r="C226" s="28">
        <v>7.53</v>
      </c>
      <c r="D226" s="28">
        <v>977.01</v>
      </c>
      <c r="E226" s="28">
        <v>1514.96</v>
      </c>
      <c r="F226" s="28">
        <v>3536.6</v>
      </c>
      <c r="G226" s="29">
        <f t="shared" si="31"/>
        <v>27.48</v>
      </c>
      <c r="H226" s="29">
        <f t="shared" si="32"/>
        <v>3566.09</v>
      </c>
      <c r="I226" s="29">
        <f t="shared" si="33"/>
        <v>5544.75</v>
      </c>
      <c r="J226" s="29">
        <f t="shared" si="34"/>
        <v>12908.59</v>
      </c>
      <c r="K226" s="30">
        <f t="shared" si="35"/>
        <v>128.77000000000001</v>
      </c>
      <c r="L226" s="30">
        <f t="shared" si="36"/>
        <v>0.55000000000000004</v>
      </c>
      <c r="M226" s="30">
        <f t="shared" si="37"/>
        <v>1.33</v>
      </c>
    </row>
    <row r="227" spans="1:13" x14ac:dyDescent="0.3">
      <c r="A227" s="27" t="s">
        <v>258</v>
      </c>
      <c r="B227" s="27">
        <v>0</v>
      </c>
      <c r="C227" s="28">
        <v>24.49</v>
      </c>
      <c r="D227" s="28">
        <v>995.13</v>
      </c>
      <c r="E227" s="28">
        <v>28.05</v>
      </c>
      <c r="F227" s="28">
        <v>38.83</v>
      </c>
      <c r="G227" s="29">
        <f t="shared" si="31"/>
        <v>89.39</v>
      </c>
      <c r="H227" s="29">
        <f t="shared" si="32"/>
        <v>3632.22</v>
      </c>
      <c r="I227" s="29">
        <f t="shared" si="33"/>
        <v>102.66</v>
      </c>
      <c r="J227" s="29">
        <f t="shared" si="34"/>
        <v>141.72999999999999</v>
      </c>
      <c r="K227" s="30">
        <f t="shared" si="35"/>
        <v>39.630000000000003</v>
      </c>
      <c r="L227" s="30">
        <f t="shared" si="36"/>
        <v>-0.97</v>
      </c>
      <c r="M227" s="30">
        <f t="shared" si="37"/>
        <v>0.38</v>
      </c>
    </row>
    <row r="228" spans="1:13" x14ac:dyDescent="0.3">
      <c r="A228" s="27" t="s">
        <v>259</v>
      </c>
      <c r="B228" s="27">
        <v>0</v>
      </c>
      <c r="C228" s="28">
        <v>460.91</v>
      </c>
      <c r="D228" s="28">
        <v>492.6</v>
      </c>
      <c r="E228" s="28">
        <v>527.95000000000005</v>
      </c>
      <c r="F228" s="28">
        <v>730.88</v>
      </c>
      <c r="G228" s="29">
        <f t="shared" si="31"/>
        <v>1682.32</v>
      </c>
      <c r="H228" s="29">
        <f t="shared" si="32"/>
        <v>1797.99</v>
      </c>
      <c r="I228" s="29">
        <f t="shared" si="33"/>
        <v>1932.3</v>
      </c>
      <c r="J228" s="29">
        <f t="shared" si="34"/>
        <v>2667.71</v>
      </c>
      <c r="K228" s="30">
        <f t="shared" si="35"/>
        <v>7.0000000000000007E-2</v>
      </c>
      <c r="L228" s="30">
        <f t="shared" si="36"/>
        <v>7.0000000000000007E-2</v>
      </c>
      <c r="M228" s="30">
        <f t="shared" si="37"/>
        <v>0.38</v>
      </c>
    </row>
    <row r="229" spans="1:13" x14ac:dyDescent="0.3">
      <c r="A229" s="27" t="s">
        <v>260</v>
      </c>
      <c r="B229" s="27">
        <v>0</v>
      </c>
      <c r="C229" s="28">
        <v>6.23</v>
      </c>
      <c r="D229" s="28">
        <v>975.62</v>
      </c>
      <c r="E229" s="28">
        <v>7.14</v>
      </c>
      <c r="F229" s="28">
        <v>9.8800000000000008</v>
      </c>
      <c r="G229" s="29">
        <f t="shared" si="31"/>
        <v>22.74</v>
      </c>
      <c r="H229" s="29">
        <f t="shared" si="32"/>
        <v>3561.01</v>
      </c>
      <c r="I229" s="29">
        <f t="shared" si="33"/>
        <v>26.13</v>
      </c>
      <c r="J229" s="29">
        <f t="shared" si="34"/>
        <v>36.06</v>
      </c>
      <c r="K229" s="30">
        <f t="shared" si="35"/>
        <v>155.6</v>
      </c>
      <c r="L229" s="30">
        <f t="shared" si="36"/>
        <v>-0.99</v>
      </c>
      <c r="M229" s="30">
        <f t="shared" si="37"/>
        <v>0.38</v>
      </c>
    </row>
    <row r="230" spans="1:13" x14ac:dyDescent="0.3">
      <c r="A230" s="27" t="s">
        <v>261</v>
      </c>
      <c r="B230" s="27">
        <v>1</v>
      </c>
      <c r="C230" s="28">
        <v>7.09</v>
      </c>
      <c r="D230" s="28">
        <v>976.54</v>
      </c>
      <c r="E230" s="28">
        <v>1514.45</v>
      </c>
      <c r="F230" s="28">
        <v>3535.89</v>
      </c>
      <c r="G230" s="29">
        <f t="shared" si="31"/>
        <v>25.88</v>
      </c>
      <c r="H230" s="29">
        <f t="shared" si="32"/>
        <v>3564.37</v>
      </c>
      <c r="I230" s="29">
        <f t="shared" si="33"/>
        <v>5542.89</v>
      </c>
      <c r="J230" s="29">
        <f t="shared" si="34"/>
        <v>12906</v>
      </c>
      <c r="K230" s="30">
        <f t="shared" si="35"/>
        <v>136.72999999999999</v>
      </c>
      <c r="L230" s="30">
        <f t="shared" si="36"/>
        <v>0.56000000000000005</v>
      </c>
      <c r="M230" s="30">
        <f t="shared" si="37"/>
        <v>1.33</v>
      </c>
    </row>
    <row r="231" spans="1:13" x14ac:dyDescent="0.3">
      <c r="A231" s="27" t="s">
        <v>262</v>
      </c>
      <c r="B231" s="27">
        <v>0</v>
      </c>
      <c r="C231" s="28">
        <v>29.55</v>
      </c>
      <c r="D231" s="28">
        <v>1000.55</v>
      </c>
      <c r="E231" s="28">
        <v>33.85</v>
      </c>
      <c r="F231" s="28">
        <v>46.87</v>
      </c>
      <c r="G231" s="29">
        <f t="shared" si="31"/>
        <v>107.86</v>
      </c>
      <c r="H231" s="29">
        <f t="shared" si="32"/>
        <v>3652.01</v>
      </c>
      <c r="I231" s="29">
        <f t="shared" si="33"/>
        <v>123.89</v>
      </c>
      <c r="J231" s="29">
        <f t="shared" si="34"/>
        <v>171.08</v>
      </c>
      <c r="K231" s="30">
        <f t="shared" si="35"/>
        <v>32.86</v>
      </c>
      <c r="L231" s="30">
        <f t="shared" si="36"/>
        <v>-0.97</v>
      </c>
      <c r="M231" s="30">
        <f t="shared" si="37"/>
        <v>0.38</v>
      </c>
    </row>
    <row r="232" spans="1:13" x14ac:dyDescent="0.3">
      <c r="A232" s="27" t="s">
        <v>263</v>
      </c>
      <c r="B232" s="27">
        <v>1</v>
      </c>
      <c r="C232" s="28">
        <v>13.77</v>
      </c>
      <c r="D232" s="28">
        <v>983.68</v>
      </c>
      <c r="E232" s="28">
        <v>1522.1</v>
      </c>
      <c r="F232" s="28">
        <v>3546.49</v>
      </c>
      <c r="G232" s="29">
        <f t="shared" si="31"/>
        <v>50.26</v>
      </c>
      <c r="H232" s="29">
        <f t="shared" si="32"/>
        <v>3590.43</v>
      </c>
      <c r="I232" s="29">
        <f t="shared" si="33"/>
        <v>5570.89</v>
      </c>
      <c r="J232" s="29">
        <f t="shared" si="34"/>
        <v>12944.69</v>
      </c>
      <c r="K232" s="30">
        <f t="shared" si="35"/>
        <v>70.44</v>
      </c>
      <c r="L232" s="30">
        <f t="shared" si="36"/>
        <v>0.55000000000000004</v>
      </c>
      <c r="M232" s="30">
        <f t="shared" si="37"/>
        <v>1.32</v>
      </c>
    </row>
    <row r="233" spans="1:13" x14ac:dyDescent="0.3">
      <c r="A233" s="27" t="s">
        <v>264</v>
      </c>
      <c r="B233" s="27">
        <v>0</v>
      </c>
      <c r="C233" s="28">
        <v>2.42</v>
      </c>
      <c r="D233" s="28">
        <v>971.55</v>
      </c>
      <c r="E233" s="28">
        <v>2.77</v>
      </c>
      <c r="F233" s="28">
        <v>3.83</v>
      </c>
      <c r="G233" s="29">
        <f t="shared" si="31"/>
        <v>8.83</v>
      </c>
      <c r="H233" s="29">
        <f t="shared" si="32"/>
        <v>3546.16</v>
      </c>
      <c r="I233" s="29">
        <f t="shared" si="33"/>
        <v>10.14</v>
      </c>
      <c r="J233" s="29">
        <f t="shared" si="34"/>
        <v>13.98</v>
      </c>
      <c r="K233" s="30">
        <f t="shared" si="35"/>
        <v>400.6</v>
      </c>
      <c r="L233" s="30">
        <f t="shared" si="36"/>
        <v>-1</v>
      </c>
      <c r="M233" s="30">
        <f t="shared" si="37"/>
        <v>0.38</v>
      </c>
    </row>
    <row r="234" spans="1:13" x14ac:dyDescent="0.3">
      <c r="A234" s="27" t="s">
        <v>265</v>
      </c>
      <c r="B234" s="27">
        <v>0</v>
      </c>
      <c r="C234" s="28">
        <v>19.899999999999999</v>
      </c>
      <c r="D234" s="28">
        <v>990.24</v>
      </c>
      <c r="E234" s="28">
        <v>22.8</v>
      </c>
      <c r="F234" s="28">
        <v>16.84</v>
      </c>
      <c r="G234" s="29">
        <f t="shared" si="31"/>
        <v>72.64</v>
      </c>
      <c r="H234" s="29">
        <f t="shared" si="32"/>
        <v>3614.38</v>
      </c>
      <c r="I234" s="29">
        <f t="shared" si="33"/>
        <v>83.45</v>
      </c>
      <c r="J234" s="29">
        <f t="shared" si="34"/>
        <v>61.47</v>
      </c>
      <c r="K234" s="30">
        <f t="shared" si="35"/>
        <v>48.76</v>
      </c>
      <c r="L234" s="30">
        <f t="shared" si="36"/>
        <v>-0.98</v>
      </c>
      <c r="M234" s="30">
        <f t="shared" si="37"/>
        <v>-0.26</v>
      </c>
    </row>
    <row r="235" spans="1:13" x14ac:dyDescent="0.3">
      <c r="A235" s="27" t="s">
        <v>266</v>
      </c>
      <c r="B235" s="27">
        <v>2</v>
      </c>
      <c r="C235" s="28">
        <v>0</v>
      </c>
      <c r="D235" s="28">
        <v>0</v>
      </c>
      <c r="E235" s="28">
        <v>9734.74</v>
      </c>
      <c r="F235" s="28">
        <v>19885.21</v>
      </c>
      <c r="G235" s="29">
        <f t="shared" si="31"/>
        <v>0</v>
      </c>
      <c r="H235" s="29">
        <f t="shared" si="32"/>
        <v>0</v>
      </c>
      <c r="I235" s="29">
        <f t="shared" si="33"/>
        <v>35629.15</v>
      </c>
      <c r="J235" s="29">
        <f t="shared" si="34"/>
        <v>72581.02</v>
      </c>
      <c r="K235" s="30">
        <f t="shared" si="35"/>
        <v>0</v>
      </c>
      <c r="L235" s="30">
        <f t="shared" si="36"/>
        <v>0</v>
      </c>
      <c r="M235" s="30">
        <f t="shared" si="37"/>
        <v>1.04</v>
      </c>
    </row>
    <row r="236" spans="1:13" x14ac:dyDescent="0.3">
      <c r="A236" s="27" t="s">
        <v>267</v>
      </c>
      <c r="B236" s="27">
        <v>0</v>
      </c>
      <c r="C236" s="28">
        <v>6.83</v>
      </c>
      <c r="D236" s="28">
        <v>976.26</v>
      </c>
      <c r="E236" s="28">
        <v>7.82</v>
      </c>
      <c r="F236" s="28">
        <v>10.83</v>
      </c>
      <c r="G236" s="29">
        <f t="shared" si="31"/>
        <v>24.93</v>
      </c>
      <c r="H236" s="29">
        <f t="shared" si="32"/>
        <v>3563.35</v>
      </c>
      <c r="I236" s="29">
        <f t="shared" si="33"/>
        <v>28.62</v>
      </c>
      <c r="J236" s="29">
        <f t="shared" si="34"/>
        <v>39.53</v>
      </c>
      <c r="K236" s="30">
        <f t="shared" si="35"/>
        <v>141.93</v>
      </c>
      <c r="L236" s="30">
        <f t="shared" si="36"/>
        <v>-0.99</v>
      </c>
      <c r="M236" s="30">
        <f t="shared" si="37"/>
        <v>0.38</v>
      </c>
    </row>
    <row r="237" spans="1:13" x14ac:dyDescent="0.3">
      <c r="A237" s="27" t="s">
        <v>268</v>
      </c>
      <c r="B237" s="27">
        <v>0</v>
      </c>
      <c r="C237" s="28">
        <v>7.09</v>
      </c>
      <c r="D237" s="28">
        <v>976.54</v>
      </c>
      <c r="E237" s="28">
        <v>8.1199999999999992</v>
      </c>
      <c r="F237" s="28">
        <v>11.24</v>
      </c>
      <c r="G237" s="29">
        <f t="shared" si="31"/>
        <v>25.88</v>
      </c>
      <c r="H237" s="29">
        <f t="shared" si="32"/>
        <v>3564.37</v>
      </c>
      <c r="I237" s="29">
        <f t="shared" si="33"/>
        <v>29.72</v>
      </c>
      <c r="J237" s="29">
        <f t="shared" si="34"/>
        <v>41.03</v>
      </c>
      <c r="K237" s="30">
        <f t="shared" si="35"/>
        <v>136.72999999999999</v>
      </c>
      <c r="L237" s="30">
        <f t="shared" si="36"/>
        <v>-0.99</v>
      </c>
      <c r="M237" s="30">
        <f t="shared" si="37"/>
        <v>0.38</v>
      </c>
    </row>
    <row r="238" spans="1:13" x14ac:dyDescent="0.3">
      <c r="A238" s="27" t="s">
        <v>269</v>
      </c>
      <c r="B238" s="27">
        <v>2</v>
      </c>
      <c r="C238" s="28">
        <v>0</v>
      </c>
      <c r="D238" s="28">
        <v>0</v>
      </c>
      <c r="E238" s="28">
        <v>10139.74</v>
      </c>
      <c r="F238" s="28">
        <v>0</v>
      </c>
      <c r="G238" s="29">
        <f t="shared" si="31"/>
        <v>0</v>
      </c>
      <c r="H238" s="29">
        <f t="shared" si="32"/>
        <v>0</v>
      </c>
      <c r="I238" s="29">
        <f t="shared" si="33"/>
        <v>37111.449999999997</v>
      </c>
      <c r="J238" s="29">
        <f t="shared" si="34"/>
        <v>0</v>
      </c>
      <c r="K238" s="30">
        <f t="shared" si="35"/>
        <v>0</v>
      </c>
      <c r="L238" s="30">
        <f t="shared" si="36"/>
        <v>0</v>
      </c>
      <c r="M238" s="30">
        <f t="shared" si="37"/>
        <v>-1</v>
      </c>
    </row>
    <row r="239" spans="1:13" x14ac:dyDescent="0.3">
      <c r="A239" s="27" t="s">
        <v>270</v>
      </c>
      <c r="B239" s="27">
        <v>0</v>
      </c>
      <c r="C239" s="28">
        <v>24.3</v>
      </c>
      <c r="D239" s="28">
        <v>994.94</v>
      </c>
      <c r="E239" s="28">
        <v>27.84</v>
      </c>
      <c r="F239" s="28">
        <v>38.54</v>
      </c>
      <c r="G239" s="29">
        <f t="shared" si="31"/>
        <v>88.7</v>
      </c>
      <c r="H239" s="29">
        <f t="shared" si="32"/>
        <v>3631.53</v>
      </c>
      <c r="I239" s="29">
        <f t="shared" si="33"/>
        <v>101.89</v>
      </c>
      <c r="J239" s="29">
        <f t="shared" si="34"/>
        <v>140.66999999999999</v>
      </c>
      <c r="K239" s="30">
        <f t="shared" si="35"/>
        <v>39.94</v>
      </c>
      <c r="L239" s="30">
        <f t="shared" si="36"/>
        <v>-0.97</v>
      </c>
      <c r="M239" s="30">
        <f t="shared" si="37"/>
        <v>0.38</v>
      </c>
    </row>
    <row r="240" spans="1:13" x14ac:dyDescent="0.3">
      <c r="A240" s="27" t="s">
        <v>271</v>
      </c>
      <c r="B240" s="27">
        <v>1</v>
      </c>
      <c r="C240" s="28">
        <v>5.36</v>
      </c>
      <c r="D240" s="28">
        <v>974.7</v>
      </c>
      <c r="E240" s="28">
        <v>1512.47</v>
      </c>
      <c r="F240" s="28">
        <v>3533.16</v>
      </c>
      <c r="G240" s="29">
        <f t="shared" si="31"/>
        <v>19.559999999999999</v>
      </c>
      <c r="H240" s="29">
        <f t="shared" si="32"/>
        <v>3557.66</v>
      </c>
      <c r="I240" s="29">
        <f t="shared" si="33"/>
        <v>5535.64</v>
      </c>
      <c r="J240" s="29">
        <f t="shared" si="34"/>
        <v>12896.03</v>
      </c>
      <c r="K240" s="30">
        <f t="shared" si="35"/>
        <v>180.88</v>
      </c>
      <c r="L240" s="30">
        <f t="shared" si="36"/>
        <v>0.56000000000000005</v>
      </c>
      <c r="M240" s="30">
        <f t="shared" si="37"/>
        <v>1.33</v>
      </c>
    </row>
    <row r="241" spans="1:13" x14ac:dyDescent="0.3">
      <c r="A241" s="27" t="s">
        <v>272</v>
      </c>
      <c r="B241" s="27">
        <v>0</v>
      </c>
      <c r="C241" s="28">
        <v>7.44</v>
      </c>
      <c r="D241" s="28">
        <v>976.91</v>
      </c>
      <c r="E241" s="28">
        <v>8.52</v>
      </c>
      <c r="F241" s="28">
        <v>11.79</v>
      </c>
      <c r="G241" s="29">
        <f t="shared" si="31"/>
        <v>27.16</v>
      </c>
      <c r="H241" s="29">
        <f t="shared" si="32"/>
        <v>3565.72</v>
      </c>
      <c r="I241" s="29">
        <f t="shared" si="33"/>
        <v>31.18</v>
      </c>
      <c r="J241" s="29">
        <f t="shared" si="34"/>
        <v>43.03</v>
      </c>
      <c r="K241" s="30">
        <f t="shared" si="35"/>
        <v>130.29</v>
      </c>
      <c r="L241" s="30">
        <f t="shared" si="36"/>
        <v>-0.99</v>
      </c>
      <c r="M241" s="30">
        <f t="shared" si="37"/>
        <v>0.38</v>
      </c>
    </row>
    <row r="242" spans="1:13" x14ac:dyDescent="0.3">
      <c r="A242" s="27" t="s">
        <v>273</v>
      </c>
      <c r="B242" s="27">
        <v>0</v>
      </c>
      <c r="C242" s="28">
        <v>20.49</v>
      </c>
      <c r="D242" s="28">
        <v>989.83</v>
      </c>
      <c r="E242" s="28">
        <v>22.36</v>
      </c>
      <c r="F242" s="28">
        <v>3.54</v>
      </c>
      <c r="G242" s="29">
        <f t="shared" si="31"/>
        <v>74.790000000000006</v>
      </c>
      <c r="H242" s="29">
        <f t="shared" si="32"/>
        <v>3612.88</v>
      </c>
      <c r="I242" s="29">
        <f t="shared" si="33"/>
        <v>81.84</v>
      </c>
      <c r="J242" s="29">
        <f t="shared" si="34"/>
        <v>12.92</v>
      </c>
      <c r="K242" s="30">
        <f t="shared" si="35"/>
        <v>47.31</v>
      </c>
      <c r="L242" s="30">
        <f t="shared" si="36"/>
        <v>-0.98</v>
      </c>
      <c r="M242" s="30">
        <f t="shared" si="37"/>
        <v>-0.84</v>
      </c>
    </row>
    <row r="243" spans="1:13" x14ac:dyDescent="0.3">
      <c r="A243" s="27" t="s">
        <v>274</v>
      </c>
      <c r="B243" s="27">
        <v>0</v>
      </c>
      <c r="C243" s="28">
        <v>36.01</v>
      </c>
      <c r="D243" s="28">
        <v>1007.45</v>
      </c>
      <c r="E243" s="28">
        <v>41.25</v>
      </c>
      <c r="F243" s="28">
        <v>57.11</v>
      </c>
      <c r="G243" s="29">
        <f t="shared" si="31"/>
        <v>131.44</v>
      </c>
      <c r="H243" s="29">
        <f t="shared" si="32"/>
        <v>3677.19</v>
      </c>
      <c r="I243" s="29">
        <f t="shared" si="33"/>
        <v>150.97999999999999</v>
      </c>
      <c r="J243" s="29">
        <f t="shared" si="34"/>
        <v>208.45</v>
      </c>
      <c r="K243" s="30">
        <f t="shared" si="35"/>
        <v>26.98</v>
      </c>
      <c r="L243" s="30">
        <f t="shared" si="36"/>
        <v>-0.96</v>
      </c>
      <c r="M243" s="30">
        <f t="shared" si="37"/>
        <v>0.38</v>
      </c>
    </row>
    <row r="244" spans="1:13" x14ac:dyDescent="0.3">
      <c r="A244" s="27" t="s">
        <v>275</v>
      </c>
      <c r="B244" s="27">
        <v>1</v>
      </c>
      <c r="C244" s="28">
        <v>24.4</v>
      </c>
      <c r="D244" s="28">
        <v>995.04</v>
      </c>
      <c r="E244" s="28">
        <v>1534.28</v>
      </c>
      <c r="F244" s="28">
        <v>3563.35</v>
      </c>
      <c r="G244" s="29">
        <f t="shared" si="31"/>
        <v>89.06</v>
      </c>
      <c r="H244" s="29">
        <f t="shared" si="32"/>
        <v>3631.9</v>
      </c>
      <c r="I244" s="29">
        <f t="shared" si="33"/>
        <v>5615.46</v>
      </c>
      <c r="J244" s="29">
        <f t="shared" si="34"/>
        <v>13006.23</v>
      </c>
      <c r="K244" s="30">
        <f t="shared" si="35"/>
        <v>39.78</v>
      </c>
      <c r="L244" s="30">
        <f t="shared" si="36"/>
        <v>0.55000000000000004</v>
      </c>
      <c r="M244" s="30">
        <f t="shared" si="37"/>
        <v>1.32</v>
      </c>
    </row>
    <row r="245" spans="1:13" x14ac:dyDescent="0.3">
      <c r="A245" s="27" t="s">
        <v>276</v>
      </c>
      <c r="B245" s="27">
        <v>0</v>
      </c>
      <c r="C245" s="28">
        <v>5.9</v>
      </c>
      <c r="D245" s="28">
        <v>975.27</v>
      </c>
      <c r="E245" s="28">
        <v>6.76</v>
      </c>
      <c r="F245" s="28">
        <v>9.35</v>
      </c>
      <c r="G245" s="29">
        <f t="shared" si="31"/>
        <v>21.54</v>
      </c>
      <c r="H245" s="29">
        <f t="shared" si="32"/>
        <v>3559.74</v>
      </c>
      <c r="I245" s="29">
        <f t="shared" si="33"/>
        <v>24.74</v>
      </c>
      <c r="J245" s="29">
        <f t="shared" si="34"/>
        <v>34.130000000000003</v>
      </c>
      <c r="K245" s="30">
        <f t="shared" si="35"/>
        <v>164.26</v>
      </c>
      <c r="L245" s="30">
        <f t="shared" si="36"/>
        <v>-0.99</v>
      </c>
      <c r="M245" s="30">
        <f t="shared" si="37"/>
        <v>0.38</v>
      </c>
    </row>
    <row r="246" spans="1:13" x14ac:dyDescent="0.3">
      <c r="A246" s="27" t="s">
        <v>277</v>
      </c>
      <c r="B246" s="27">
        <v>0</v>
      </c>
      <c r="C246" s="28">
        <v>2.63</v>
      </c>
      <c r="D246" s="28">
        <v>971.77</v>
      </c>
      <c r="E246" s="28">
        <v>3.01</v>
      </c>
      <c r="F246" s="28">
        <v>4.17</v>
      </c>
      <c r="G246" s="29">
        <f t="shared" si="31"/>
        <v>9.6</v>
      </c>
      <c r="H246" s="29">
        <f t="shared" si="32"/>
        <v>3546.96</v>
      </c>
      <c r="I246" s="29">
        <f t="shared" si="33"/>
        <v>11.02</v>
      </c>
      <c r="J246" s="29">
        <f t="shared" si="34"/>
        <v>15.22</v>
      </c>
      <c r="K246" s="30">
        <f t="shared" si="35"/>
        <v>368.48</v>
      </c>
      <c r="L246" s="30">
        <f t="shared" si="36"/>
        <v>-1</v>
      </c>
      <c r="M246" s="30">
        <f t="shared" si="37"/>
        <v>0.38</v>
      </c>
    </row>
    <row r="247" spans="1:13" x14ac:dyDescent="0.3">
      <c r="A247" s="27" t="s">
        <v>278</v>
      </c>
      <c r="B247" s="27">
        <v>0</v>
      </c>
      <c r="C247" s="28">
        <v>162.83000000000001</v>
      </c>
      <c r="D247" s="28">
        <v>1142.99</v>
      </c>
      <c r="E247" s="28">
        <v>186.51</v>
      </c>
      <c r="F247" s="28">
        <v>258.2</v>
      </c>
      <c r="G247" s="29">
        <f t="shared" si="31"/>
        <v>594.33000000000004</v>
      </c>
      <c r="H247" s="29">
        <f t="shared" si="32"/>
        <v>4171.91</v>
      </c>
      <c r="I247" s="29">
        <f t="shared" si="33"/>
        <v>682.63</v>
      </c>
      <c r="J247" s="29">
        <f t="shared" si="34"/>
        <v>942.43</v>
      </c>
      <c r="K247" s="30">
        <f t="shared" si="35"/>
        <v>6.02</v>
      </c>
      <c r="L247" s="30">
        <f t="shared" si="36"/>
        <v>-0.84</v>
      </c>
      <c r="M247" s="30">
        <f t="shared" si="37"/>
        <v>0.38</v>
      </c>
    </row>
    <row r="248" spans="1:13" x14ac:dyDescent="0.3">
      <c r="A248" s="27" t="s">
        <v>279</v>
      </c>
      <c r="B248" s="27">
        <v>1</v>
      </c>
      <c r="C248" s="28">
        <v>3.7</v>
      </c>
      <c r="D248" s="28">
        <v>972.92</v>
      </c>
      <c r="E248" s="28">
        <v>1510.58</v>
      </c>
      <c r="F248" s="28">
        <v>3530.53</v>
      </c>
      <c r="G248" s="29">
        <f t="shared" si="31"/>
        <v>13.51</v>
      </c>
      <c r="H248" s="29">
        <f t="shared" si="32"/>
        <v>3551.16</v>
      </c>
      <c r="I248" s="29">
        <f t="shared" si="33"/>
        <v>5528.72</v>
      </c>
      <c r="J248" s="29">
        <f t="shared" si="34"/>
        <v>12886.43</v>
      </c>
      <c r="K248" s="30">
        <f t="shared" si="35"/>
        <v>261.85000000000002</v>
      </c>
      <c r="L248" s="30">
        <f t="shared" si="36"/>
        <v>0.56000000000000005</v>
      </c>
      <c r="M248" s="30">
        <f t="shared" si="37"/>
        <v>1.33</v>
      </c>
    </row>
    <row r="249" spans="1:13" x14ac:dyDescent="0.3">
      <c r="A249" s="27" t="s">
        <v>280</v>
      </c>
      <c r="B249" s="27">
        <v>0</v>
      </c>
      <c r="C249" s="28">
        <v>0</v>
      </c>
      <c r="D249" s="28">
        <v>13438.68</v>
      </c>
      <c r="E249" s="28">
        <v>1060.97</v>
      </c>
      <c r="F249" s="28">
        <v>1468.79</v>
      </c>
      <c r="G249" s="29">
        <f t="shared" si="31"/>
        <v>0</v>
      </c>
      <c r="H249" s="29">
        <f t="shared" si="32"/>
        <v>49051.18</v>
      </c>
      <c r="I249" s="29">
        <f t="shared" si="33"/>
        <v>3883.15</v>
      </c>
      <c r="J249" s="29">
        <f t="shared" si="34"/>
        <v>5361.08</v>
      </c>
      <c r="K249" s="30">
        <f t="shared" si="35"/>
        <v>0</v>
      </c>
      <c r="L249" s="30">
        <f t="shared" si="36"/>
        <v>-0.92</v>
      </c>
      <c r="M249" s="30">
        <f t="shared" si="37"/>
        <v>0.38</v>
      </c>
    </row>
    <row r="250" spans="1:13" x14ac:dyDescent="0.3">
      <c r="A250" s="27" t="s">
        <v>281</v>
      </c>
      <c r="B250" s="27">
        <v>0</v>
      </c>
      <c r="C250" s="28">
        <v>216.28</v>
      </c>
      <c r="D250" s="28">
        <v>1200.1099999999999</v>
      </c>
      <c r="E250" s="28">
        <v>247.73</v>
      </c>
      <c r="F250" s="28">
        <v>342.95</v>
      </c>
      <c r="G250" s="29">
        <f t="shared" si="31"/>
        <v>789.42</v>
      </c>
      <c r="H250" s="29">
        <f t="shared" si="32"/>
        <v>4380.3999999999996</v>
      </c>
      <c r="I250" s="29">
        <f t="shared" si="33"/>
        <v>906.69</v>
      </c>
      <c r="J250" s="29">
        <f t="shared" si="34"/>
        <v>1251.77</v>
      </c>
      <c r="K250" s="30">
        <f t="shared" si="35"/>
        <v>4.55</v>
      </c>
      <c r="L250" s="30">
        <f t="shared" si="36"/>
        <v>-0.79</v>
      </c>
      <c r="M250" s="30">
        <f t="shared" si="37"/>
        <v>0.38</v>
      </c>
    </row>
    <row r="251" spans="1:13" x14ac:dyDescent="0.3">
      <c r="A251" s="27" t="s">
        <v>282</v>
      </c>
      <c r="B251" s="27">
        <v>0</v>
      </c>
      <c r="C251" s="28">
        <v>10.07</v>
      </c>
      <c r="D251" s="28">
        <v>979.72</v>
      </c>
      <c r="E251" s="28">
        <v>11.53</v>
      </c>
      <c r="F251" s="28">
        <v>15.96</v>
      </c>
      <c r="G251" s="29">
        <f t="shared" si="31"/>
        <v>36.76</v>
      </c>
      <c r="H251" s="29">
        <f t="shared" si="32"/>
        <v>3575.98</v>
      </c>
      <c r="I251" s="29">
        <f t="shared" si="33"/>
        <v>42.2</v>
      </c>
      <c r="J251" s="29">
        <f t="shared" si="34"/>
        <v>58.25</v>
      </c>
      <c r="K251" s="30">
        <f t="shared" si="35"/>
        <v>96.28</v>
      </c>
      <c r="L251" s="30">
        <f t="shared" si="36"/>
        <v>-0.99</v>
      </c>
      <c r="M251" s="30">
        <f t="shared" si="37"/>
        <v>0.38</v>
      </c>
    </row>
    <row r="252" spans="1:13" x14ac:dyDescent="0.3">
      <c r="A252" s="27" t="s">
        <v>283</v>
      </c>
      <c r="B252" s="27">
        <v>0</v>
      </c>
      <c r="C252" s="28">
        <v>6.19</v>
      </c>
      <c r="D252" s="28">
        <v>975.57</v>
      </c>
      <c r="E252" s="28">
        <v>7.08</v>
      </c>
      <c r="F252" s="28">
        <v>9.81</v>
      </c>
      <c r="G252" s="29">
        <f t="shared" si="31"/>
        <v>22.59</v>
      </c>
      <c r="H252" s="29">
        <f t="shared" si="32"/>
        <v>3560.83</v>
      </c>
      <c r="I252" s="29">
        <f t="shared" si="33"/>
        <v>25.91</v>
      </c>
      <c r="J252" s="29">
        <f t="shared" si="34"/>
        <v>35.81</v>
      </c>
      <c r="K252" s="30">
        <f t="shared" si="35"/>
        <v>156.63</v>
      </c>
      <c r="L252" s="30">
        <f t="shared" si="36"/>
        <v>-0.99</v>
      </c>
      <c r="M252" s="30">
        <f t="shared" si="37"/>
        <v>0.38</v>
      </c>
    </row>
    <row r="253" spans="1:13" x14ac:dyDescent="0.3">
      <c r="A253" s="27" t="s">
        <v>284</v>
      </c>
      <c r="B253" s="27">
        <v>0</v>
      </c>
      <c r="C253" s="28">
        <v>5.04</v>
      </c>
      <c r="D253" s="28">
        <v>974.35</v>
      </c>
      <c r="E253" s="28">
        <v>5.77</v>
      </c>
      <c r="F253" s="28">
        <v>7.99</v>
      </c>
      <c r="G253" s="29">
        <f t="shared" si="31"/>
        <v>18.399999999999999</v>
      </c>
      <c r="H253" s="29">
        <f t="shared" si="32"/>
        <v>3556.38</v>
      </c>
      <c r="I253" s="29">
        <f t="shared" si="33"/>
        <v>21.12</v>
      </c>
      <c r="J253" s="29">
        <f t="shared" si="34"/>
        <v>29.16</v>
      </c>
      <c r="K253" s="30">
        <f t="shared" si="35"/>
        <v>192.28</v>
      </c>
      <c r="L253" s="30">
        <f t="shared" si="36"/>
        <v>-0.99</v>
      </c>
      <c r="M253" s="30">
        <f t="shared" si="37"/>
        <v>0.38</v>
      </c>
    </row>
    <row r="254" spans="1:13" x14ac:dyDescent="0.3">
      <c r="A254" s="27" t="s">
        <v>285</v>
      </c>
      <c r="B254" s="27">
        <v>0</v>
      </c>
      <c r="C254" s="28">
        <v>9.6300000000000008</v>
      </c>
      <c r="D254" s="28">
        <v>979.26</v>
      </c>
      <c r="E254" s="28">
        <v>11.03</v>
      </c>
      <c r="F254" s="28">
        <v>15.27</v>
      </c>
      <c r="G254" s="29">
        <f t="shared" si="31"/>
        <v>35.15</v>
      </c>
      <c r="H254" s="29">
        <f t="shared" si="32"/>
        <v>3574.3</v>
      </c>
      <c r="I254" s="29">
        <f t="shared" si="33"/>
        <v>40.369999999999997</v>
      </c>
      <c r="J254" s="29">
        <f t="shared" si="34"/>
        <v>55.74</v>
      </c>
      <c r="K254" s="30">
        <f t="shared" si="35"/>
        <v>100.69</v>
      </c>
      <c r="L254" s="30">
        <f t="shared" si="36"/>
        <v>-0.99</v>
      </c>
      <c r="M254" s="30">
        <f t="shared" si="37"/>
        <v>0.38</v>
      </c>
    </row>
    <row r="255" spans="1:13" x14ac:dyDescent="0.3">
      <c r="A255" s="27" t="s">
        <v>286</v>
      </c>
      <c r="B255" s="27">
        <v>0</v>
      </c>
      <c r="C255" s="28">
        <v>63.8</v>
      </c>
      <c r="D255" s="28">
        <v>1285.1199999999999</v>
      </c>
      <c r="E255" s="28">
        <v>338.84</v>
      </c>
      <c r="F255" s="28">
        <v>101.18</v>
      </c>
      <c r="G255" s="29">
        <f t="shared" si="31"/>
        <v>232.87</v>
      </c>
      <c r="H255" s="29">
        <f t="shared" si="32"/>
        <v>4690.6899999999996</v>
      </c>
      <c r="I255" s="29">
        <f t="shared" si="33"/>
        <v>1240.1500000000001</v>
      </c>
      <c r="J255" s="29">
        <f t="shared" si="34"/>
        <v>369.31</v>
      </c>
      <c r="K255" s="30">
        <f t="shared" si="35"/>
        <v>19.14</v>
      </c>
      <c r="L255" s="30">
        <f t="shared" si="36"/>
        <v>-0.74</v>
      </c>
      <c r="M255" s="30">
        <f t="shared" si="37"/>
        <v>-0.7</v>
      </c>
    </row>
    <row r="256" spans="1:13" x14ac:dyDescent="0.3">
      <c r="A256" s="27" t="s">
        <v>287</v>
      </c>
      <c r="B256" s="27">
        <v>0</v>
      </c>
      <c r="C256" s="28">
        <v>21.55</v>
      </c>
      <c r="D256" s="28">
        <v>12471.79</v>
      </c>
      <c r="E256" s="28">
        <v>24.69</v>
      </c>
      <c r="F256" s="28">
        <v>34.18</v>
      </c>
      <c r="G256" s="29">
        <f t="shared" si="31"/>
        <v>78.66</v>
      </c>
      <c r="H256" s="29">
        <f t="shared" si="32"/>
        <v>45522.03</v>
      </c>
      <c r="I256" s="29">
        <f t="shared" si="33"/>
        <v>90.37</v>
      </c>
      <c r="J256" s="29">
        <f t="shared" si="34"/>
        <v>124.76</v>
      </c>
      <c r="K256" s="30">
        <f t="shared" si="35"/>
        <v>577.72</v>
      </c>
      <c r="L256" s="30">
        <f t="shared" si="36"/>
        <v>-1</v>
      </c>
      <c r="M256" s="30">
        <f t="shared" si="37"/>
        <v>0.38</v>
      </c>
    </row>
    <row r="257" spans="1:13" x14ac:dyDescent="0.3">
      <c r="A257" s="27" t="s">
        <v>288</v>
      </c>
      <c r="B257" s="27">
        <v>0</v>
      </c>
      <c r="C257" s="28">
        <v>46.1</v>
      </c>
      <c r="D257" s="28">
        <v>1018.23</v>
      </c>
      <c r="E257" s="28">
        <v>52.8</v>
      </c>
      <c r="F257" s="28">
        <v>73.099999999999994</v>
      </c>
      <c r="G257" s="29">
        <f t="shared" si="31"/>
        <v>168.27</v>
      </c>
      <c r="H257" s="29">
        <f t="shared" si="32"/>
        <v>3716.54</v>
      </c>
      <c r="I257" s="29">
        <f t="shared" si="33"/>
        <v>193.25</v>
      </c>
      <c r="J257" s="29">
        <f t="shared" si="34"/>
        <v>266.82</v>
      </c>
      <c r="K257" s="30">
        <f t="shared" si="35"/>
        <v>21.09</v>
      </c>
      <c r="L257" s="30">
        <f t="shared" si="36"/>
        <v>-0.95</v>
      </c>
      <c r="M257" s="30">
        <f t="shared" si="37"/>
        <v>0.38</v>
      </c>
    </row>
    <row r="258" spans="1:13" x14ac:dyDescent="0.3">
      <c r="A258" s="27" t="s">
        <v>289</v>
      </c>
      <c r="B258" s="27">
        <v>1</v>
      </c>
      <c r="C258" s="28">
        <v>803.08</v>
      </c>
      <c r="D258" s="28">
        <v>1827.25</v>
      </c>
      <c r="E258" s="28">
        <v>2426.21</v>
      </c>
      <c r="F258" s="28">
        <v>4798.12</v>
      </c>
      <c r="G258" s="29">
        <f t="shared" si="31"/>
        <v>2931.24</v>
      </c>
      <c r="H258" s="29">
        <f t="shared" si="32"/>
        <v>6669.46</v>
      </c>
      <c r="I258" s="29">
        <f t="shared" si="33"/>
        <v>8879.93</v>
      </c>
      <c r="J258" s="29">
        <f t="shared" si="34"/>
        <v>17513.14</v>
      </c>
      <c r="K258" s="30">
        <f t="shared" si="35"/>
        <v>1.28</v>
      </c>
      <c r="L258" s="30">
        <f t="shared" si="36"/>
        <v>0.33</v>
      </c>
      <c r="M258" s="30">
        <f t="shared" si="37"/>
        <v>0.97</v>
      </c>
    </row>
    <row r="259" spans="1:13" x14ac:dyDescent="0.3">
      <c r="A259" s="27" t="s">
        <v>290</v>
      </c>
      <c r="B259" s="27">
        <v>2</v>
      </c>
      <c r="C259" s="28">
        <v>476.18</v>
      </c>
      <c r="D259" s="28">
        <v>12482.75</v>
      </c>
      <c r="E259" s="28">
        <v>9526.9</v>
      </c>
      <c r="F259" s="28">
        <v>19597.47</v>
      </c>
      <c r="G259" s="29">
        <f t="shared" si="31"/>
        <v>1738.06</v>
      </c>
      <c r="H259" s="29">
        <f t="shared" si="32"/>
        <v>45562.04</v>
      </c>
      <c r="I259" s="29">
        <f t="shared" si="33"/>
        <v>34868.449999999997</v>
      </c>
      <c r="J259" s="29">
        <f t="shared" si="34"/>
        <v>71530.77</v>
      </c>
      <c r="K259" s="30">
        <f t="shared" si="35"/>
        <v>25.21</v>
      </c>
      <c r="L259" s="30">
        <f t="shared" si="36"/>
        <v>-0.23</v>
      </c>
      <c r="M259" s="30">
        <f t="shared" si="37"/>
        <v>1.05</v>
      </c>
    </row>
    <row r="260" spans="1:13" x14ac:dyDescent="0.3">
      <c r="A260" s="27" t="s">
        <v>291</v>
      </c>
      <c r="B260" s="27">
        <v>0</v>
      </c>
      <c r="C260" s="28">
        <v>1537.3</v>
      </c>
      <c r="D260" s="28">
        <v>3037.71</v>
      </c>
      <c r="E260" s="28">
        <v>2217.21</v>
      </c>
      <c r="F260" s="28">
        <v>165.87</v>
      </c>
      <c r="G260" s="29">
        <f t="shared" si="31"/>
        <v>5611.15</v>
      </c>
      <c r="H260" s="29">
        <f t="shared" si="32"/>
        <v>11087.64</v>
      </c>
      <c r="I260" s="29">
        <f t="shared" si="33"/>
        <v>8114.99</v>
      </c>
      <c r="J260" s="29">
        <f t="shared" si="34"/>
        <v>605.42999999999995</v>
      </c>
      <c r="K260" s="30">
        <f t="shared" si="35"/>
        <v>0.98</v>
      </c>
      <c r="L260" s="30">
        <f t="shared" si="36"/>
        <v>-0.27</v>
      </c>
      <c r="M260" s="30">
        <f t="shared" si="37"/>
        <v>-0.93</v>
      </c>
    </row>
    <row r="261" spans="1:13" x14ac:dyDescent="0.3">
      <c r="A261" s="27" t="s">
        <v>292</v>
      </c>
      <c r="B261" s="27">
        <v>0</v>
      </c>
      <c r="C261" s="28">
        <v>4.01</v>
      </c>
      <c r="D261" s="28">
        <v>973.25</v>
      </c>
      <c r="E261" s="28">
        <v>4.59</v>
      </c>
      <c r="F261" s="28">
        <v>6.35</v>
      </c>
      <c r="G261" s="29">
        <f t="shared" si="31"/>
        <v>14.64</v>
      </c>
      <c r="H261" s="29">
        <f t="shared" si="32"/>
        <v>3552.36</v>
      </c>
      <c r="I261" s="29">
        <f t="shared" si="33"/>
        <v>16.8</v>
      </c>
      <c r="J261" s="29">
        <f t="shared" si="34"/>
        <v>23.18</v>
      </c>
      <c r="K261" s="30">
        <f t="shared" si="35"/>
        <v>241.65</v>
      </c>
      <c r="L261" s="30">
        <f t="shared" si="36"/>
        <v>-1</v>
      </c>
      <c r="M261" s="30">
        <f t="shared" si="37"/>
        <v>0.38</v>
      </c>
    </row>
    <row r="262" spans="1:13" x14ac:dyDescent="0.3">
      <c r="A262" s="27" t="s">
        <v>293</v>
      </c>
      <c r="B262" s="27">
        <v>0</v>
      </c>
      <c r="C262" s="28">
        <v>195.24</v>
      </c>
      <c r="D262" s="28">
        <v>1177.6300000000001</v>
      </c>
      <c r="E262" s="28">
        <v>223.64</v>
      </c>
      <c r="F262" s="28">
        <v>309.60000000000002</v>
      </c>
      <c r="G262" s="29">
        <f t="shared" si="31"/>
        <v>712.63</v>
      </c>
      <c r="H262" s="29">
        <f t="shared" si="32"/>
        <v>4298.3500000000004</v>
      </c>
      <c r="I262" s="29">
        <f t="shared" si="33"/>
        <v>818.52</v>
      </c>
      <c r="J262" s="29">
        <f t="shared" si="34"/>
        <v>1130.04</v>
      </c>
      <c r="K262" s="30">
        <f t="shared" si="35"/>
        <v>5.03</v>
      </c>
      <c r="L262" s="30">
        <f t="shared" si="36"/>
        <v>-0.81</v>
      </c>
      <c r="M262" s="30">
        <f t="shared" si="37"/>
        <v>0.38</v>
      </c>
    </row>
    <row r="263" spans="1:13" x14ac:dyDescent="0.3">
      <c r="A263" s="27" t="s">
        <v>294</v>
      </c>
      <c r="B263" s="27">
        <v>0</v>
      </c>
      <c r="C263" s="28">
        <v>3.9</v>
      </c>
      <c r="D263" s="28">
        <v>973.13</v>
      </c>
      <c r="E263" s="28">
        <v>4.47</v>
      </c>
      <c r="F263" s="28">
        <v>6.18</v>
      </c>
      <c r="G263" s="29">
        <f t="shared" si="31"/>
        <v>14.24</v>
      </c>
      <c r="H263" s="29">
        <f t="shared" si="32"/>
        <v>3551.92</v>
      </c>
      <c r="I263" s="29">
        <f t="shared" si="33"/>
        <v>16.36</v>
      </c>
      <c r="J263" s="29">
        <f t="shared" si="34"/>
        <v>22.56</v>
      </c>
      <c r="K263" s="30">
        <f t="shared" si="35"/>
        <v>248.43</v>
      </c>
      <c r="L263" s="30">
        <f t="shared" si="36"/>
        <v>-1</v>
      </c>
      <c r="M263" s="30">
        <f t="shared" si="37"/>
        <v>0.38</v>
      </c>
    </row>
    <row r="264" spans="1:13" x14ac:dyDescent="0.3">
      <c r="A264" s="27" t="s">
        <v>295</v>
      </c>
      <c r="B264" s="27">
        <v>0</v>
      </c>
      <c r="C264" s="28">
        <v>11.41</v>
      </c>
      <c r="D264" s="28">
        <v>981.16</v>
      </c>
      <c r="E264" s="28">
        <v>13.07</v>
      </c>
      <c r="F264" s="28">
        <v>18.100000000000001</v>
      </c>
      <c r="G264" s="29">
        <f t="shared" si="31"/>
        <v>41.65</v>
      </c>
      <c r="H264" s="29">
        <f t="shared" si="32"/>
        <v>3581.23</v>
      </c>
      <c r="I264" s="29">
        <f t="shared" si="33"/>
        <v>47.84</v>
      </c>
      <c r="J264" s="29">
        <f t="shared" si="34"/>
        <v>66.069999999999993</v>
      </c>
      <c r="K264" s="30">
        <f t="shared" si="35"/>
        <v>84.98</v>
      </c>
      <c r="L264" s="30">
        <f t="shared" si="36"/>
        <v>-0.99</v>
      </c>
      <c r="M264" s="30">
        <f t="shared" si="37"/>
        <v>0.38</v>
      </c>
    </row>
    <row r="265" spans="1:13" x14ac:dyDescent="0.3">
      <c r="A265" s="27" t="s">
        <v>296</v>
      </c>
      <c r="B265" s="27">
        <v>0</v>
      </c>
      <c r="C265" s="28">
        <v>2.61</v>
      </c>
      <c r="D265" s="28">
        <v>971.75</v>
      </c>
      <c r="E265" s="28">
        <v>2.98</v>
      </c>
      <c r="F265" s="28">
        <v>4.13</v>
      </c>
      <c r="G265" s="29">
        <f t="shared" si="31"/>
        <v>9.5299999999999994</v>
      </c>
      <c r="H265" s="29">
        <f t="shared" si="32"/>
        <v>3546.89</v>
      </c>
      <c r="I265" s="29">
        <f t="shared" si="33"/>
        <v>10.91</v>
      </c>
      <c r="J265" s="29">
        <f t="shared" si="34"/>
        <v>15.07</v>
      </c>
      <c r="K265" s="30">
        <f t="shared" si="35"/>
        <v>371.18</v>
      </c>
      <c r="L265" s="30">
        <f t="shared" si="36"/>
        <v>-1</v>
      </c>
      <c r="M265" s="30">
        <f t="shared" si="37"/>
        <v>0.38</v>
      </c>
    </row>
    <row r="266" spans="1:13" x14ac:dyDescent="0.3">
      <c r="A266" s="27" t="s">
        <v>297</v>
      </c>
      <c r="B266" s="27">
        <v>0</v>
      </c>
      <c r="C266" s="28">
        <v>6.2</v>
      </c>
      <c r="D266" s="28">
        <v>975.59</v>
      </c>
      <c r="E266" s="28">
        <v>7.1</v>
      </c>
      <c r="F266" s="28">
        <v>9.83</v>
      </c>
      <c r="G266" s="29">
        <f t="shared" si="31"/>
        <v>22.63</v>
      </c>
      <c r="H266" s="29">
        <f t="shared" si="32"/>
        <v>3560.9</v>
      </c>
      <c r="I266" s="29">
        <f t="shared" si="33"/>
        <v>25.99</v>
      </c>
      <c r="J266" s="29">
        <f t="shared" si="34"/>
        <v>35.880000000000003</v>
      </c>
      <c r="K266" s="30">
        <f t="shared" si="35"/>
        <v>156.35</v>
      </c>
      <c r="L266" s="30">
        <f t="shared" si="36"/>
        <v>-0.99</v>
      </c>
      <c r="M266" s="30">
        <f t="shared" si="37"/>
        <v>0.38</v>
      </c>
    </row>
    <row r="267" spans="1:13" x14ac:dyDescent="0.3">
      <c r="A267" s="27" t="s">
        <v>298</v>
      </c>
      <c r="B267" s="27">
        <v>0</v>
      </c>
      <c r="C267" s="28">
        <v>7.79</v>
      </c>
      <c r="D267" s="28">
        <v>977.29</v>
      </c>
      <c r="E267" s="28">
        <v>8.93</v>
      </c>
      <c r="F267" s="28">
        <v>12.36</v>
      </c>
      <c r="G267" s="29">
        <f t="shared" si="31"/>
        <v>28.43</v>
      </c>
      <c r="H267" s="29">
        <f t="shared" si="32"/>
        <v>3567.11</v>
      </c>
      <c r="I267" s="29">
        <f t="shared" si="33"/>
        <v>32.68</v>
      </c>
      <c r="J267" s="29">
        <f t="shared" si="34"/>
        <v>45.11</v>
      </c>
      <c r="K267" s="30">
        <f t="shared" si="35"/>
        <v>124.47</v>
      </c>
      <c r="L267" s="30">
        <f t="shared" si="36"/>
        <v>-0.99</v>
      </c>
      <c r="M267" s="30">
        <f t="shared" si="37"/>
        <v>0.38</v>
      </c>
    </row>
    <row r="268" spans="1:13" x14ac:dyDescent="0.3">
      <c r="A268" s="27" t="s">
        <v>299</v>
      </c>
      <c r="B268" s="27">
        <v>0</v>
      </c>
      <c r="C268" s="28">
        <v>0</v>
      </c>
      <c r="D268" s="28">
        <v>0</v>
      </c>
      <c r="E268" s="28">
        <v>9.06</v>
      </c>
      <c r="F268" s="28">
        <v>12.54</v>
      </c>
      <c r="G268" s="29">
        <f t="shared" si="31"/>
        <v>0</v>
      </c>
      <c r="H268" s="29">
        <f t="shared" si="32"/>
        <v>0</v>
      </c>
      <c r="I268" s="29">
        <f t="shared" si="33"/>
        <v>33.159999999999997</v>
      </c>
      <c r="J268" s="29">
        <f t="shared" si="34"/>
        <v>45.77</v>
      </c>
      <c r="K268" s="30">
        <f t="shared" si="35"/>
        <v>0</v>
      </c>
      <c r="L268" s="30">
        <f t="shared" si="36"/>
        <v>0</v>
      </c>
      <c r="M268" s="30">
        <f t="shared" si="37"/>
        <v>0.38</v>
      </c>
    </row>
    <row r="269" spans="1:13" x14ac:dyDescent="0.3">
      <c r="A269" s="27" t="s">
        <v>300</v>
      </c>
      <c r="B269" s="27">
        <v>1</v>
      </c>
      <c r="C269" s="28">
        <v>2068.06</v>
      </c>
      <c r="D269" s="28">
        <v>3179.18</v>
      </c>
      <c r="E269" s="28">
        <v>3875.17</v>
      </c>
      <c r="F269" s="28">
        <v>6804.02</v>
      </c>
      <c r="G269" s="29">
        <f t="shared" si="31"/>
        <v>7548.42</v>
      </c>
      <c r="H269" s="29">
        <f t="shared" si="32"/>
        <v>11604.01</v>
      </c>
      <c r="I269" s="29">
        <f t="shared" si="33"/>
        <v>14183.12</v>
      </c>
      <c r="J269" s="29">
        <f t="shared" si="34"/>
        <v>24834.67</v>
      </c>
      <c r="K269" s="30">
        <f t="shared" si="35"/>
        <v>0.54</v>
      </c>
      <c r="L269" s="30">
        <f t="shared" si="36"/>
        <v>0.22</v>
      </c>
      <c r="M269" s="30">
        <f t="shared" si="37"/>
        <v>0.75</v>
      </c>
    </row>
    <row r="270" spans="1:13" x14ac:dyDescent="0.3">
      <c r="A270" s="27" t="s">
        <v>301</v>
      </c>
      <c r="B270" s="27">
        <v>1</v>
      </c>
      <c r="C270" s="28">
        <v>38.26</v>
      </c>
      <c r="D270" s="28">
        <v>1009.85</v>
      </c>
      <c r="E270" s="28">
        <v>1550.16</v>
      </c>
      <c r="F270" s="28">
        <v>3585.32</v>
      </c>
      <c r="G270" s="29">
        <f t="shared" si="31"/>
        <v>139.65</v>
      </c>
      <c r="H270" s="29">
        <f t="shared" si="32"/>
        <v>3685.95</v>
      </c>
      <c r="I270" s="29">
        <f t="shared" si="33"/>
        <v>5673.59</v>
      </c>
      <c r="J270" s="29">
        <f t="shared" si="34"/>
        <v>13086.42</v>
      </c>
      <c r="K270" s="30">
        <f t="shared" si="35"/>
        <v>25.39</v>
      </c>
      <c r="L270" s="30">
        <f t="shared" si="36"/>
        <v>0.54</v>
      </c>
      <c r="M270" s="30">
        <f t="shared" si="37"/>
        <v>1.31</v>
      </c>
    </row>
    <row r="271" spans="1:13" x14ac:dyDescent="0.3">
      <c r="A271" s="27" t="s">
        <v>302</v>
      </c>
      <c r="B271" s="27">
        <v>0</v>
      </c>
      <c r="C271" s="28">
        <v>18.13</v>
      </c>
      <c r="D271" s="28">
        <v>988.34</v>
      </c>
      <c r="E271" s="28">
        <v>20.77</v>
      </c>
      <c r="F271" s="28">
        <v>28.75</v>
      </c>
      <c r="G271" s="29">
        <f t="shared" ref="G271:G291" si="38">IFERROR(ROUND($C271*G$12/100,2),0)</f>
        <v>66.17</v>
      </c>
      <c r="H271" s="29">
        <f t="shared" ref="H271:H291" si="39">IFERROR(ROUND($D271*H$12/100,2),0)</f>
        <v>3607.44</v>
      </c>
      <c r="I271" s="29">
        <f t="shared" ref="I271:I291" si="40">IFERROR(ROUND($E271*I$12/100,2),0)</f>
        <v>76.02</v>
      </c>
      <c r="J271" s="29">
        <f t="shared" ref="J271:J291" si="41">IFERROR(ROUND($F271*J$12/100,2),0)</f>
        <v>104.94</v>
      </c>
      <c r="K271" s="30">
        <f t="shared" ref="K271:K291" si="42">IFERROR(ROUND($H271/$G271-1,2),0)</f>
        <v>53.52</v>
      </c>
      <c r="L271" s="30">
        <f t="shared" ref="L271:L291" si="43">IFERROR(ROUND($I271/$H271-1,2),0)</f>
        <v>-0.98</v>
      </c>
      <c r="M271" s="30">
        <f t="shared" ref="M271:M291" si="44">IFERROR(ROUND($J271/$I271-1,2),0)</f>
        <v>0.38</v>
      </c>
    </row>
    <row r="272" spans="1:13" x14ac:dyDescent="0.3">
      <c r="A272" s="27" t="s">
        <v>303</v>
      </c>
      <c r="B272" s="27">
        <v>0</v>
      </c>
      <c r="C272" s="28">
        <v>104.24</v>
      </c>
      <c r="D272" s="28">
        <v>1080.3599999999999</v>
      </c>
      <c r="E272" s="28">
        <v>119.39</v>
      </c>
      <c r="F272" s="28">
        <v>165.29</v>
      </c>
      <c r="G272" s="29">
        <f t="shared" si="38"/>
        <v>380.48</v>
      </c>
      <c r="H272" s="29">
        <f t="shared" si="39"/>
        <v>3943.31</v>
      </c>
      <c r="I272" s="29">
        <f t="shared" si="40"/>
        <v>436.97</v>
      </c>
      <c r="J272" s="29">
        <f t="shared" si="41"/>
        <v>603.30999999999995</v>
      </c>
      <c r="K272" s="30">
        <f t="shared" si="42"/>
        <v>9.36</v>
      </c>
      <c r="L272" s="30">
        <f t="shared" si="43"/>
        <v>-0.89</v>
      </c>
      <c r="M272" s="30">
        <f t="shared" si="44"/>
        <v>0.38</v>
      </c>
    </row>
    <row r="273" spans="1:13" x14ac:dyDescent="0.3">
      <c r="A273" s="27" t="s">
        <v>304</v>
      </c>
      <c r="B273" s="27">
        <v>1</v>
      </c>
      <c r="C273" s="28">
        <v>6.6</v>
      </c>
      <c r="D273" s="28">
        <v>976.02</v>
      </c>
      <c r="E273" s="28">
        <v>1513.9</v>
      </c>
      <c r="F273" s="28">
        <v>3535.13</v>
      </c>
      <c r="G273" s="29">
        <f t="shared" si="38"/>
        <v>24.09</v>
      </c>
      <c r="H273" s="29">
        <f t="shared" si="39"/>
        <v>3562.47</v>
      </c>
      <c r="I273" s="29">
        <f t="shared" si="40"/>
        <v>5540.87</v>
      </c>
      <c r="J273" s="29">
        <f t="shared" si="41"/>
        <v>12903.22</v>
      </c>
      <c r="K273" s="30">
        <f t="shared" si="42"/>
        <v>146.88</v>
      </c>
      <c r="L273" s="30">
        <f t="shared" si="43"/>
        <v>0.56000000000000005</v>
      </c>
      <c r="M273" s="30">
        <f t="shared" si="44"/>
        <v>1.33</v>
      </c>
    </row>
    <row r="274" spans="1:13" x14ac:dyDescent="0.3">
      <c r="A274" s="27" t="s">
        <v>305</v>
      </c>
      <c r="B274" s="27">
        <v>0</v>
      </c>
      <c r="C274" s="28">
        <v>57.33</v>
      </c>
      <c r="D274" s="28">
        <v>1030.23</v>
      </c>
      <c r="E274" s="28">
        <v>65.66</v>
      </c>
      <c r="F274" s="28">
        <v>90.9</v>
      </c>
      <c r="G274" s="29">
        <f t="shared" si="38"/>
        <v>209.25</v>
      </c>
      <c r="H274" s="29">
        <f t="shared" si="39"/>
        <v>3760.34</v>
      </c>
      <c r="I274" s="29">
        <f t="shared" si="40"/>
        <v>240.32</v>
      </c>
      <c r="J274" s="29">
        <f t="shared" si="41"/>
        <v>331.79</v>
      </c>
      <c r="K274" s="30">
        <f t="shared" si="42"/>
        <v>16.97</v>
      </c>
      <c r="L274" s="30">
        <f t="shared" si="43"/>
        <v>-0.94</v>
      </c>
      <c r="M274" s="30">
        <f t="shared" si="44"/>
        <v>0.38</v>
      </c>
    </row>
    <row r="275" spans="1:13" x14ac:dyDescent="0.3">
      <c r="A275" s="27" t="s">
        <v>306</v>
      </c>
      <c r="B275" s="27">
        <v>1</v>
      </c>
      <c r="C275" s="28">
        <v>17.059999999999999</v>
      </c>
      <c r="D275" s="28">
        <v>987.19</v>
      </c>
      <c r="E275" s="28">
        <v>1525.87</v>
      </c>
      <c r="F275" s="28">
        <v>3551.7</v>
      </c>
      <c r="G275" s="29">
        <f t="shared" si="38"/>
        <v>62.27</v>
      </c>
      <c r="H275" s="29">
        <f t="shared" si="39"/>
        <v>3603.24</v>
      </c>
      <c r="I275" s="29">
        <f t="shared" si="40"/>
        <v>5584.68</v>
      </c>
      <c r="J275" s="29">
        <f t="shared" si="41"/>
        <v>12963.71</v>
      </c>
      <c r="K275" s="30">
        <f t="shared" si="42"/>
        <v>56.86</v>
      </c>
      <c r="L275" s="30">
        <f t="shared" si="43"/>
        <v>0.55000000000000004</v>
      </c>
      <c r="M275" s="30">
        <f t="shared" si="44"/>
        <v>1.32</v>
      </c>
    </row>
    <row r="276" spans="1:13" x14ac:dyDescent="0.3">
      <c r="A276" s="27" t="s">
        <v>307</v>
      </c>
      <c r="B276" s="27">
        <v>0</v>
      </c>
      <c r="C276" s="28">
        <v>0</v>
      </c>
      <c r="D276" s="28">
        <v>370.2</v>
      </c>
      <c r="E276" s="28">
        <v>396.77</v>
      </c>
      <c r="F276" s="28">
        <v>549.88</v>
      </c>
      <c r="G276" s="29">
        <f t="shared" si="38"/>
        <v>0</v>
      </c>
      <c r="H276" s="29">
        <f t="shared" si="39"/>
        <v>1351.23</v>
      </c>
      <c r="I276" s="29">
        <f t="shared" si="40"/>
        <v>1452.18</v>
      </c>
      <c r="J276" s="29">
        <f t="shared" si="41"/>
        <v>2007.06</v>
      </c>
      <c r="K276" s="30">
        <f t="shared" si="42"/>
        <v>0</v>
      </c>
      <c r="L276" s="30">
        <f t="shared" si="43"/>
        <v>7.0000000000000007E-2</v>
      </c>
      <c r="M276" s="30">
        <f t="shared" si="44"/>
        <v>0.38</v>
      </c>
    </row>
    <row r="277" spans="1:13" x14ac:dyDescent="0.3">
      <c r="A277" s="27" t="s">
        <v>308</v>
      </c>
      <c r="B277" s="27">
        <v>0</v>
      </c>
      <c r="C277" s="28">
        <v>4.2300000000000004</v>
      </c>
      <c r="D277" s="28">
        <v>973.49</v>
      </c>
      <c r="E277" s="28">
        <v>4.8499999999999996</v>
      </c>
      <c r="F277" s="28">
        <v>6.71</v>
      </c>
      <c r="G277" s="29">
        <f t="shared" si="38"/>
        <v>15.44</v>
      </c>
      <c r="H277" s="29">
        <f t="shared" si="39"/>
        <v>3553.24</v>
      </c>
      <c r="I277" s="29">
        <f t="shared" si="40"/>
        <v>17.75</v>
      </c>
      <c r="J277" s="29">
        <f t="shared" si="41"/>
        <v>24.49</v>
      </c>
      <c r="K277" s="30">
        <f t="shared" si="42"/>
        <v>229.13</v>
      </c>
      <c r="L277" s="30">
        <f t="shared" si="43"/>
        <v>-1</v>
      </c>
      <c r="M277" s="30">
        <f t="shared" si="44"/>
        <v>0.38</v>
      </c>
    </row>
    <row r="278" spans="1:13" x14ac:dyDescent="0.3">
      <c r="A278" s="27" t="s">
        <v>309</v>
      </c>
      <c r="B278" s="27">
        <v>0</v>
      </c>
      <c r="C278" s="28">
        <v>4.9400000000000004</v>
      </c>
      <c r="D278" s="28">
        <v>974.25</v>
      </c>
      <c r="E278" s="28">
        <v>5.66</v>
      </c>
      <c r="F278" s="28">
        <v>7.84</v>
      </c>
      <c r="G278" s="29">
        <f t="shared" si="38"/>
        <v>18.03</v>
      </c>
      <c r="H278" s="29">
        <f t="shared" si="39"/>
        <v>3556.01</v>
      </c>
      <c r="I278" s="29">
        <f t="shared" si="40"/>
        <v>20.72</v>
      </c>
      <c r="J278" s="29">
        <f t="shared" si="41"/>
        <v>28.62</v>
      </c>
      <c r="K278" s="30">
        <f t="shared" si="42"/>
        <v>196.23</v>
      </c>
      <c r="L278" s="30">
        <f t="shared" si="43"/>
        <v>-0.99</v>
      </c>
      <c r="M278" s="30">
        <f t="shared" si="44"/>
        <v>0.38</v>
      </c>
    </row>
    <row r="279" spans="1:13" x14ac:dyDescent="0.3">
      <c r="A279" s="27" t="s">
        <v>310</v>
      </c>
      <c r="B279" s="27">
        <v>1</v>
      </c>
      <c r="C279" s="28">
        <v>83.76</v>
      </c>
      <c r="D279" s="28">
        <v>1058.48</v>
      </c>
      <c r="E279" s="28">
        <v>1602.27</v>
      </c>
      <c r="F279" s="28">
        <v>3657.47</v>
      </c>
      <c r="G279" s="29">
        <f t="shared" si="38"/>
        <v>305.72000000000003</v>
      </c>
      <c r="H279" s="29">
        <f t="shared" si="39"/>
        <v>3863.45</v>
      </c>
      <c r="I279" s="29">
        <f t="shared" si="40"/>
        <v>5864.31</v>
      </c>
      <c r="J279" s="29">
        <f t="shared" si="41"/>
        <v>13349.77</v>
      </c>
      <c r="K279" s="30">
        <f t="shared" si="42"/>
        <v>11.64</v>
      </c>
      <c r="L279" s="30">
        <f t="shared" si="43"/>
        <v>0.52</v>
      </c>
      <c r="M279" s="30">
        <f t="shared" si="44"/>
        <v>1.28</v>
      </c>
    </row>
    <row r="280" spans="1:13" x14ac:dyDescent="0.3">
      <c r="A280" s="27" t="s">
        <v>311</v>
      </c>
      <c r="B280" s="27">
        <v>0</v>
      </c>
      <c r="C280" s="28">
        <v>13.49</v>
      </c>
      <c r="D280" s="28">
        <v>983.38</v>
      </c>
      <c r="E280" s="28">
        <v>15.45</v>
      </c>
      <c r="F280" s="28">
        <v>21.4</v>
      </c>
      <c r="G280" s="29">
        <f t="shared" si="38"/>
        <v>49.24</v>
      </c>
      <c r="H280" s="29">
        <f t="shared" si="39"/>
        <v>3589.34</v>
      </c>
      <c r="I280" s="29">
        <f t="shared" si="40"/>
        <v>56.55</v>
      </c>
      <c r="J280" s="29">
        <f t="shared" si="41"/>
        <v>78.11</v>
      </c>
      <c r="K280" s="30">
        <f t="shared" si="42"/>
        <v>71.89</v>
      </c>
      <c r="L280" s="30">
        <f t="shared" si="43"/>
        <v>-0.98</v>
      </c>
      <c r="M280" s="30">
        <f t="shared" si="44"/>
        <v>0.38</v>
      </c>
    </row>
    <row r="281" spans="1:13" x14ac:dyDescent="0.3">
      <c r="A281" s="27" t="s">
        <v>312</v>
      </c>
      <c r="B281" s="27">
        <v>1</v>
      </c>
      <c r="C281" s="28">
        <v>10.01</v>
      </c>
      <c r="D281" s="28">
        <v>979.66</v>
      </c>
      <c r="E281" s="28">
        <v>1517.8</v>
      </c>
      <c r="F281" s="28">
        <v>3540.53</v>
      </c>
      <c r="G281" s="29">
        <f t="shared" si="38"/>
        <v>36.54</v>
      </c>
      <c r="H281" s="29">
        <f t="shared" si="39"/>
        <v>3575.76</v>
      </c>
      <c r="I281" s="29">
        <f t="shared" si="40"/>
        <v>5555.15</v>
      </c>
      <c r="J281" s="29">
        <f t="shared" si="41"/>
        <v>12922.93</v>
      </c>
      <c r="K281" s="30">
        <f t="shared" si="42"/>
        <v>96.86</v>
      </c>
      <c r="L281" s="30">
        <f t="shared" si="43"/>
        <v>0.55000000000000004</v>
      </c>
      <c r="M281" s="30">
        <f t="shared" si="44"/>
        <v>1.33</v>
      </c>
    </row>
    <row r="282" spans="1:13" x14ac:dyDescent="0.3">
      <c r="A282" s="27" t="s">
        <v>313</v>
      </c>
      <c r="B282" s="27">
        <v>0</v>
      </c>
      <c r="C282" s="28">
        <v>59.54</v>
      </c>
      <c r="D282" s="28">
        <v>1032.5899999999999</v>
      </c>
      <c r="E282" s="28">
        <v>68.2</v>
      </c>
      <c r="F282" s="28">
        <v>94.41</v>
      </c>
      <c r="G282" s="29">
        <f t="shared" si="38"/>
        <v>217.32</v>
      </c>
      <c r="H282" s="29">
        <f t="shared" si="39"/>
        <v>3768.95</v>
      </c>
      <c r="I282" s="29">
        <f t="shared" si="40"/>
        <v>249.61</v>
      </c>
      <c r="J282" s="29">
        <f t="shared" si="41"/>
        <v>344.6</v>
      </c>
      <c r="K282" s="30">
        <f t="shared" si="42"/>
        <v>16.34</v>
      </c>
      <c r="L282" s="30">
        <f t="shared" si="43"/>
        <v>-0.93</v>
      </c>
      <c r="M282" s="30">
        <f t="shared" si="44"/>
        <v>0.38</v>
      </c>
    </row>
    <row r="283" spans="1:13" x14ac:dyDescent="0.3">
      <c r="A283" s="27" t="s">
        <v>314</v>
      </c>
      <c r="B283" s="27">
        <v>0</v>
      </c>
      <c r="C283" s="28">
        <v>101.3</v>
      </c>
      <c r="D283" s="28">
        <v>1077.23</v>
      </c>
      <c r="E283" s="28">
        <v>116.03</v>
      </c>
      <c r="F283" s="28">
        <v>160.63</v>
      </c>
      <c r="G283" s="29">
        <f t="shared" si="38"/>
        <v>369.75</v>
      </c>
      <c r="H283" s="29">
        <f t="shared" si="39"/>
        <v>3931.89</v>
      </c>
      <c r="I283" s="29">
        <f t="shared" si="40"/>
        <v>424.67</v>
      </c>
      <c r="J283" s="29">
        <f t="shared" si="41"/>
        <v>586.29999999999995</v>
      </c>
      <c r="K283" s="30">
        <f t="shared" si="42"/>
        <v>9.6300000000000008</v>
      </c>
      <c r="L283" s="30">
        <f t="shared" si="43"/>
        <v>-0.89</v>
      </c>
      <c r="M283" s="30">
        <f t="shared" si="44"/>
        <v>0.38</v>
      </c>
    </row>
    <row r="284" spans="1:13" x14ac:dyDescent="0.3">
      <c r="A284" s="27" t="s">
        <v>315</v>
      </c>
      <c r="B284" s="27">
        <v>0</v>
      </c>
      <c r="C284" s="28">
        <v>23.57</v>
      </c>
      <c r="D284" s="28">
        <v>994.15</v>
      </c>
      <c r="E284" s="28">
        <v>27</v>
      </c>
      <c r="F284" s="28">
        <v>37.369999999999997</v>
      </c>
      <c r="G284" s="29">
        <f t="shared" si="38"/>
        <v>86.03</v>
      </c>
      <c r="H284" s="29">
        <f t="shared" si="39"/>
        <v>3628.65</v>
      </c>
      <c r="I284" s="29">
        <f t="shared" si="40"/>
        <v>98.82</v>
      </c>
      <c r="J284" s="29">
        <f t="shared" si="41"/>
        <v>136.4</v>
      </c>
      <c r="K284" s="30">
        <f t="shared" si="42"/>
        <v>41.18</v>
      </c>
      <c r="L284" s="30">
        <f t="shared" si="43"/>
        <v>-0.97</v>
      </c>
      <c r="M284" s="30">
        <f t="shared" si="44"/>
        <v>0.38</v>
      </c>
    </row>
    <row r="285" spans="1:13" x14ac:dyDescent="0.3">
      <c r="A285" s="27" t="s">
        <v>316</v>
      </c>
      <c r="B285" s="27">
        <v>0</v>
      </c>
      <c r="C285" s="28">
        <v>8.92</v>
      </c>
      <c r="D285" s="28">
        <v>978.49</v>
      </c>
      <c r="E285" s="28">
        <v>10.210000000000001</v>
      </c>
      <c r="F285" s="28">
        <v>14.14</v>
      </c>
      <c r="G285" s="29">
        <f t="shared" si="38"/>
        <v>32.56</v>
      </c>
      <c r="H285" s="29">
        <f t="shared" si="39"/>
        <v>3571.49</v>
      </c>
      <c r="I285" s="29">
        <f t="shared" si="40"/>
        <v>37.369999999999997</v>
      </c>
      <c r="J285" s="29">
        <f t="shared" si="41"/>
        <v>51.61</v>
      </c>
      <c r="K285" s="30">
        <f t="shared" si="42"/>
        <v>108.69</v>
      </c>
      <c r="L285" s="30">
        <f t="shared" si="43"/>
        <v>-0.99</v>
      </c>
      <c r="M285" s="30">
        <f t="shared" si="44"/>
        <v>0.38</v>
      </c>
    </row>
    <row r="286" spans="1:13" x14ac:dyDescent="0.3">
      <c r="A286" s="27" t="s">
        <v>317</v>
      </c>
      <c r="B286" s="27">
        <v>0</v>
      </c>
      <c r="C286" s="28">
        <v>10.23</v>
      </c>
      <c r="D286" s="28">
        <v>979.9</v>
      </c>
      <c r="E286" s="28">
        <v>11.72</v>
      </c>
      <c r="F286" s="28">
        <v>16.22</v>
      </c>
      <c r="G286" s="29">
        <f t="shared" si="38"/>
        <v>37.340000000000003</v>
      </c>
      <c r="H286" s="29">
        <f t="shared" si="39"/>
        <v>3576.64</v>
      </c>
      <c r="I286" s="29">
        <f t="shared" si="40"/>
        <v>42.9</v>
      </c>
      <c r="J286" s="29">
        <f t="shared" si="41"/>
        <v>59.2</v>
      </c>
      <c r="K286" s="30">
        <f t="shared" si="42"/>
        <v>94.79</v>
      </c>
      <c r="L286" s="30">
        <f t="shared" si="43"/>
        <v>-0.99</v>
      </c>
      <c r="M286" s="30">
        <f t="shared" si="44"/>
        <v>0.38</v>
      </c>
    </row>
    <row r="287" spans="1:13" x14ac:dyDescent="0.3">
      <c r="A287" s="27" t="s">
        <v>318</v>
      </c>
      <c r="B287" s="27">
        <v>0</v>
      </c>
      <c r="C287" s="28">
        <v>7.26</v>
      </c>
      <c r="D287" s="28">
        <v>976.72</v>
      </c>
      <c r="E287" s="28">
        <v>8.31</v>
      </c>
      <c r="F287" s="28">
        <v>11.51</v>
      </c>
      <c r="G287" s="29">
        <f t="shared" si="38"/>
        <v>26.5</v>
      </c>
      <c r="H287" s="29">
        <f t="shared" si="39"/>
        <v>3565.03</v>
      </c>
      <c r="I287" s="29">
        <f t="shared" si="40"/>
        <v>30.41</v>
      </c>
      <c r="J287" s="29">
        <f t="shared" si="41"/>
        <v>42.01</v>
      </c>
      <c r="K287" s="30">
        <f t="shared" si="42"/>
        <v>133.53</v>
      </c>
      <c r="L287" s="30">
        <f t="shared" si="43"/>
        <v>-0.99</v>
      </c>
      <c r="M287" s="30">
        <f t="shared" si="44"/>
        <v>0.38</v>
      </c>
    </row>
    <row r="288" spans="1:13" x14ac:dyDescent="0.3">
      <c r="A288" s="27" t="s">
        <v>319</v>
      </c>
      <c r="B288" s="27">
        <v>0</v>
      </c>
      <c r="C288" s="28">
        <v>0</v>
      </c>
      <c r="D288" s="28">
        <v>0</v>
      </c>
      <c r="E288" s="28">
        <v>0</v>
      </c>
      <c r="F288" s="28">
        <v>0</v>
      </c>
      <c r="G288" s="29">
        <f t="shared" si="38"/>
        <v>0</v>
      </c>
      <c r="H288" s="29">
        <f t="shared" si="39"/>
        <v>0</v>
      </c>
      <c r="I288" s="29">
        <f t="shared" si="40"/>
        <v>0</v>
      </c>
      <c r="J288" s="29">
        <f t="shared" si="41"/>
        <v>0</v>
      </c>
      <c r="K288" s="30">
        <f t="shared" si="42"/>
        <v>0</v>
      </c>
      <c r="L288" s="30">
        <f t="shared" si="43"/>
        <v>0</v>
      </c>
      <c r="M288" s="30">
        <f t="shared" si="44"/>
        <v>0</v>
      </c>
    </row>
    <row r="289" spans="1:13" x14ac:dyDescent="0.3">
      <c r="A289" s="27" t="s">
        <v>319</v>
      </c>
      <c r="B289" s="27">
        <v>0</v>
      </c>
      <c r="C289" s="28">
        <v>0</v>
      </c>
      <c r="D289" s="28">
        <v>0</v>
      </c>
      <c r="E289" s="28">
        <v>0</v>
      </c>
      <c r="F289" s="28">
        <v>0</v>
      </c>
      <c r="G289" s="29">
        <f t="shared" si="38"/>
        <v>0</v>
      </c>
      <c r="H289" s="29">
        <f t="shared" si="39"/>
        <v>0</v>
      </c>
      <c r="I289" s="29">
        <f t="shared" si="40"/>
        <v>0</v>
      </c>
      <c r="J289" s="29">
        <f t="shared" si="41"/>
        <v>0</v>
      </c>
      <c r="K289" s="30">
        <f t="shared" si="42"/>
        <v>0</v>
      </c>
      <c r="L289" s="30">
        <f t="shared" si="43"/>
        <v>0</v>
      </c>
      <c r="M289" s="30">
        <f t="shared" si="44"/>
        <v>0</v>
      </c>
    </row>
    <row r="290" spans="1:13" x14ac:dyDescent="0.3">
      <c r="A290" s="27" t="s">
        <v>319</v>
      </c>
      <c r="B290" s="27">
        <v>0</v>
      </c>
      <c r="C290" s="28">
        <v>0</v>
      </c>
      <c r="D290" s="28">
        <v>0</v>
      </c>
      <c r="E290" s="28">
        <v>0</v>
      </c>
      <c r="F290" s="28">
        <v>0</v>
      </c>
      <c r="G290" s="29">
        <f t="shared" si="38"/>
        <v>0</v>
      </c>
      <c r="H290" s="29">
        <f t="shared" si="39"/>
        <v>0</v>
      </c>
      <c r="I290" s="29">
        <f t="shared" si="40"/>
        <v>0</v>
      </c>
      <c r="J290" s="29">
        <f t="shared" si="41"/>
        <v>0</v>
      </c>
      <c r="K290" s="30">
        <f t="shared" si="42"/>
        <v>0</v>
      </c>
      <c r="L290" s="30">
        <f t="shared" si="43"/>
        <v>0</v>
      </c>
      <c r="M290" s="30">
        <f t="shared" si="44"/>
        <v>0</v>
      </c>
    </row>
    <row r="291" spans="1:13" x14ac:dyDescent="0.3">
      <c r="A291" s="27" t="s">
        <v>319</v>
      </c>
      <c r="B291" s="27">
        <v>0</v>
      </c>
      <c r="C291" s="28">
        <v>0</v>
      </c>
      <c r="D291" s="28">
        <v>0</v>
      </c>
      <c r="E291" s="28">
        <v>0</v>
      </c>
      <c r="F291" s="28">
        <v>0</v>
      </c>
      <c r="G291" s="29">
        <f t="shared" si="38"/>
        <v>0</v>
      </c>
      <c r="H291" s="29">
        <f t="shared" si="39"/>
        <v>0</v>
      </c>
      <c r="I291" s="29">
        <f t="shared" si="40"/>
        <v>0</v>
      </c>
      <c r="J291" s="29">
        <f t="shared" si="41"/>
        <v>0</v>
      </c>
      <c r="K291" s="30">
        <f t="shared" si="42"/>
        <v>0</v>
      </c>
      <c r="L291" s="30">
        <f t="shared" si="43"/>
        <v>0</v>
      </c>
      <c r="M291" s="30">
        <f t="shared" si="44"/>
        <v>0</v>
      </c>
    </row>
  </sheetData>
  <mergeCells count="11">
    <mergeCell ref="B7:M7"/>
    <mergeCell ref="C9:G9"/>
    <mergeCell ref="R10:AB10"/>
    <mergeCell ref="O12:W12"/>
    <mergeCell ref="Y12:AC12"/>
    <mergeCell ref="B1:M1"/>
    <mergeCell ref="B2:M2"/>
    <mergeCell ref="B3:M3"/>
    <mergeCell ref="B4:M4"/>
    <mergeCell ref="B5:M5"/>
    <mergeCell ref="B6:M6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ECD0-CA4E-4C2A-BA3A-9CFFB643046E}">
  <dimension ref="A1:AE291"/>
  <sheetViews>
    <sheetView topLeftCell="B1" zoomScale="90" zoomScaleNormal="90" workbookViewId="0">
      <selection activeCell="C9" sqref="C9:G9"/>
    </sheetView>
  </sheetViews>
  <sheetFormatPr defaultRowHeight="14.4" x14ac:dyDescent="0.3"/>
  <cols>
    <col min="1" max="1" width="16.6640625" customWidth="1"/>
    <col min="2" max="3" width="16.21875" customWidth="1"/>
    <col min="4" max="4" width="19.109375" customWidth="1"/>
    <col min="5" max="5" width="20.33203125" customWidth="1"/>
    <col min="6" max="6" width="19.33203125" customWidth="1"/>
    <col min="7" max="7" width="21.33203125" bestFit="1" customWidth="1"/>
    <col min="8" max="8" width="21.33203125" customWidth="1"/>
    <col min="9" max="10" width="21.33203125" bestFit="1" customWidth="1"/>
    <col min="11" max="11" width="24.44140625" bestFit="1" customWidth="1"/>
    <col min="12" max="12" width="24.44140625" customWidth="1"/>
    <col min="13" max="13" width="24.44140625" bestFit="1" customWidth="1"/>
    <col min="15" max="15" width="10.44140625" customWidth="1"/>
    <col min="16" max="16" width="14.6640625" bestFit="1" customWidth="1"/>
    <col min="17" max="20" width="26.44140625" bestFit="1" customWidth="1"/>
    <col min="21" max="22" width="16.109375" customWidth="1"/>
    <col min="23" max="24" width="12.6640625" customWidth="1"/>
    <col min="25" max="25" width="11.33203125" customWidth="1"/>
    <col min="26" max="27" width="24.44140625" bestFit="1" customWidth="1"/>
    <col min="28" max="28" width="28.33203125" customWidth="1"/>
    <col min="29" max="29" width="7.109375" bestFit="1" customWidth="1"/>
    <col min="30" max="30" width="11.5546875" customWidth="1"/>
  </cols>
  <sheetData>
    <row r="1" spans="1:31" ht="21" x14ac:dyDescent="0.4">
      <c r="A1" s="1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1" ht="21" x14ac:dyDescent="0.4">
      <c r="A2" s="1">
        <v>2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31" ht="21" x14ac:dyDescent="0.4">
      <c r="A3" s="1">
        <v>3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1" ht="21" x14ac:dyDescent="0.4">
      <c r="A4" s="1">
        <v>4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31" ht="21" x14ac:dyDescent="0.4">
      <c r="A5" s="1">
        <v>5</v>
      </c>
      <c r="B5" s="2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31" ht="21" x14ac:dyDescent="0.4">
      <c r="A6" s="1">
        <v>6</v>
      </c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31" ht="21" x14ac:dyDescent="0.4">
      <c r="A7" s="1">
        <v>7</v>
      </c>
      <c r="B7" s="2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31" ht="15" thickBot="1" x14ac:dyDescent="0.35"/>
    <row r="9" spans="1:31" ht="21" x14ac:dyDescent="0.4">
      <c r="B9" s="3" t="s">
        <v>7</v>
      </c>
      <c r="C9" s="4" t="s">
        <v>320</v>
      </c>
      <c r="D9" s="4"/>
      <c r="E9" s="4"/>
      <c r="F9" s="4"/>
      <c r="G9" s="4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</row>
    <row r="10" spans="1:31" ht="21" x14ac:dyDescent="0.4">
      <c r="O10" s="8" t="s">
        <v>8</v>
      </c>
      <c r="P10" s="9"/>
      <c r="R10" s="10" t="s">
        <v>9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1"/>
    </row>
    <row r="11" spans="1:31" ht="39.6" x14ac:dyDescent="0.3">
      <c r="A11" s="12" t="s">
        <v>10</v>
      </c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4" t="s">
        <v>20</v>
      </c>
      <c r="L11" s="14" t="s">
        <v>21</v>
      </c>
      <c r="M11" s="15" t="s">
        <v>22</v>
      </c>
      <c r="O11" s="16"/>
      <c r="AC11" s="11"/>
    </row>
    <row r="12" spans="1:31" ht="15" customHeight="1" x14ac:dyDescent="0.3">
      <c r="B12" s="17">
        <v>44287</v>
      </c>
      <c r="C12" s="17">
        <v>44652</v>
      </c>
      <c r="D12" s="17">
        <v>45017</v>
      </c>
      <c r="E12" s="17">
        <v>45383</v>
      </c>
      <c r="F12" s="17">
        <v>45748</v>
      </c>
      <c r="G12">
        <f>DATEDIF(B$12,C$12,"D")</f>
        <v>365</v>
      </c>
      <c r="H12">
        <f t="shared" ref="H12:J12" si="0">DATEDIF(C$12,D$12,"D")</f>
        <v>365</v>
      </c>
      <c r="I12">
        <f t="shared" si="0"/>
        <v>366</v>
      </c>
      <c r="J12">
        <f t="shared" si="0"/>
        <v>365</v>
      </c>
      <c r="O12" s="18" t="s">
        <v>23</v>
      </c>
      <c r="P12" s="19"/>
      <c r="Q12" s="19"/>
      <c r="R12" s="19"/>
      <c r="S12" s="19"/>
      <c r="T12" s="19"/>
      <c r="U12" s="19"/>
      <c r="V12" s="19"/>
      <c r="W12" s="19"/>
      <c r="X12" s="20"/>
      <c r="Y12" s="19" t="s">
        <v>24</v>
      </c>
      <c r="Z12" s="19"/>
      <c r="AA12" s="19"/>
      <c r="AB12" s="19"/>
      <c r="AC12" s="21"/>
      <c r="AD12" s="22"/>
      <c r="AE12" s="22"/>
    </row>
    <row r="13" spans="1:31" ht="31.5" customHeight="1" x14ac:dyDescent="0.3">
      <c r="A13" s="12" t="s">
        <v>10</v>
      </c>
      <c r="B13" s="12" t="s">
        <v>25</v>
      </c>
      <c r="C13" s="12" t="s">
        <v>26</v>
      </c>
      <c r="D13" s="12" t="s">
        <v>27</v>
      </c>
      <c r="E13" s="12" t="s">
        <v>28</v>
      </c>
      <c r="F13" s="12" t="s">
        <v>29</v>
      </c>
      <c r="G13" s="13" t="s">
        <v>30</v>
      </c>
      <c r="H13" s="13" t="s">
        <v>31</v>
      </c>
      <c r="I13" s="13" t="s">
        <v>32</v>
      </c>
      <c r="J13" s="13" t="s">
        <v>33</v>
      </c>
      <c r="K13" s="14" t="s">
        <v>20</v>
      </c>
      <c r="L13" s="14" t="s">
        <v>21</v>
      </c>
      <c r="M13" s="15" t="s">
        <v>22</v>
      </c>
      <c r="O13" s="23" t="s">
        <v>34</v>
      </c>
      <c r="P13" s="24" t="s">
        <v>35</v>
      </c>
      <c r="Q13" s="24" t="s">
        <v>36</v>
      </c>
      <c r="R13" s="24" t="s">
        <v>37</v>
      </c>
      <c r="S13" s="24" t="s">
        <v>38</v>
      </c>
      <c r="Y13" s="25" t="s">
        <v>34</v>
      </c>
      <c r="Z13" s="24" t="s">
        <v>20</v>
      </c>
      <c r="AA13" s="24" t="s">
        <v>21</v>
      </c>
      <c r="AB13" s="26" t="s">
        <v>22</v>
      </c>
      <c r="AC13" s="11"/>
    </row>
    <row r="14" spans="1:31" x14ac:dyDescent="0.3">
      <c r="A14" s="27" t="s">
        <v>321</v>
      </c>
      <c r="B14" s="27">
        <v>1</v>
      </c>
      <c r="C14" s="28">
        <v>218.82</v>
      </c>
      <c r="D14" s="28">
        <v>568.74</v>
      </c>
      <c r="E14" s="28">
        <v>915.78</v>
      </c>
      <c r="F14" s="28">
        <v>2865.31</v>
      </c>
      <c r="G14" s="29">
        <f>IFERROR(ROUND($C14*G$12/100,2),0)</f>
        <v>798.69</v>
      </c>
      <c r="H14" s="29">
        <f>IFERROR(ROUND($D14*H$12/100,2),0)</f>
        <v>2075.9</v>
      </c>
      <c r="I14" s="29">
        <f>IFERROR(ROUND($E14*I$12/100,2),0)</f>
        <v>3351.75</v>
      </c>
      <c r="J14" s="29">
        <f>IFERROR(ROUND($F14*J$12/100,2),0)</f>
        <v>10458.379999999999</v>
      </c>
      <c r="K14" s="30">
        <f>IFERROR(ROUND($H14/$G14-1,2),0)</f>
        <v>1.6</v>
      </c>
      <c r="L14" s="30">
        <f>IFERROR(ROUND($I14/$H14-1,2),0)</f>
        <v>0.61</v>
      </c>
      <c r="M14" s="30">
        <f>IFERROR(ROUND($J14/$I14-1,2),0)</f>
        <v>2.12</v>
      </c>
      <c r="O14" s="16">
        <v>1</v>
      </c>
      <c r="P14" s="29">
        <f>SUMIFS($G$13:$G$126,$B$13:$B$126,$O14)</f>
        <v>10009.460000000001</v>
      </c>
      <c r="Q14" s="29">
        <f>SUMIFS($H$13:$H$126,$B$13:$B$126,$O14)</f>
        <v>29623.51</v>
      </c>
      <c r="R14" s="29">
        <f>SUMIFS($I$13:$I$126,$B$13:$B$126,$O14)</f>
        <v>48562.67</v>
      </c>
      <c r="S14" s="29">
        <f>SUMIFS($J$13:$J$126,$B$13:$B$126,$O14)</f>
        <v>135606.41</v>
      </c>
      <c r="Y14">
        <v>1</v>
      </c>
      <c r="Z14" s="31">
        <f>$Q14/$P14-1</f>
        <v>1.9595512645037791</v>
      </c>
      <c r="AA14" s="31">
        <f>$R14/$Q14-1</f>
        <v>0.63932869535041603</v>
      </c>
      <c r="AB14" s="31">
        <f>$S14/$R14-1</f>
        <v>1.7924002119323341</v>
      </c>
      <c r="AC14" s="11"/>
    </row>
    <row r="15" spans="1:31" x14ac:dyDescent="0.3">
      <c r="A15" s="27" t="s">
        <v>322</v>
      </c>
      <c r="B15" s="27">
        <v>2</v>
      </c>
      <c r="C15" s="28">
        <v>109.41</v>
      </c>
      <c r="D15" s="28">
        <v>7483.96</v>
      </c>
      <c r="E15" s="28">
        <v>6187.9</v>
      </c>
      <c r="F15" s="28">
        <v>16076.25</v>
      </c>
      <c r="G15" s="29">
        <f t="shared" ref="G15:G78" si="1">IFERROR(ROUND($C15*G$12/100,2),0)</f>
        <v>399.35</v>
      </c>
      <c r="H15" s="29">
        <f t="shared" ref="H15:H78" si="2">IFERROR(ROUND($D15*H$12/100,2),0)</f>
        <v>27316.45</v>
      </c>
      <c r="I15" s="29">
        <f t="shared" ref="I15:I78" si="3">IFERROR(ROUND($E15*I$12/100,2),0)</f>
        <v>22647.71</v>
      </c>
      <c r="J15" s="29">
        <f t="shared" ref="J15:J78" si="4">IFERROR(ROUND($F15*J$12/100,2),0)</f>
        <v>58678.31</v>
      </c>
      <c r="K15" s="30">
        <f t="shared" ref="K15:K78" si="5">IFERROR(ROUND($H15/$G15-1,2),0)</f>
        <v>67.400000000000006</v>
      </c>
      <c r="L15" s="30">
        <f t="shared" ref="L15:L78" si="6">IFERROR(ROUND($I15/$H15-1,2),0)</f>
        <v>-0.17</v>
      </c>
      <c r="M15" s="30">
        <f t="shared" ref="M15:M78" si="7">IFERROR(ROUND($J15/$I15-1,2),0)</f>
        <v>1.59</v>
      </c>
      <c r="O15" s="16">
        <v>2</v>
      </c>
      <c r="P15" s="29">
        <f t="shared" ref="P15:P17" si="8">SUMIFS($G$13:$G$126,$B$13:$B$126,$O15)</f>
        <v>53016.61</v>
      </c>
      <c r="Q15" s="29">
        <f t="shared" ref="Q15:Q17" si="9">SUMIFS($H$13:$H$126,$B$13:$B$126,$O15)</f>
        <v>403438.63</v>
      </c>
      <c r="R15" s="29">
        <f>SUMIFS($I$13:$I$126,$B$13:$B$126,$O15)</f>
        <v>348576.94</v>
      </c>
      <c r="S15" s="29">
        <f t="shared" ref="S15:S17" si="10">SUMIFS($J$13:$J$126,$B$13:$B$126,$O15)</f>
        <v>844426.66</v>
      </c>
      <c r="Y15">
        <v>2</v>
      </c>
      <c r="Z15" s="31">
        <f t="shared" ref="Z15:Z17" si="11">$Q15/$P15-1</f>
        <v>6.6096647824144172</v>
      </c>
      <c r="AA15" s="31">
        <f t="shared" ref="AA15:AA17" si="12">$R15/$Q15-1</f>
        <v>-0.13598521787564066</v>
      </c>
      <c r="AB15" s="31">
        <f t="shared" ref="AB15:AB17" si="13">$S15/$R15-1</f>
        <v>1.4224971967451432</v>
      </c>
      <c r="AC15" s="11"/>
    </row>
    <row r="16" spans="1:31" x14ac:dyDescent="0.3">
      <c r="A16" s="27" t="s">
        <v>323</v>
      </c>
      <c r="B16" s="27">
        <v>1</v>
      </c>
      <c r="C16" s="28">
        <v>218.82</v>
      </c>
      <c r="D16" s="28">
        <v>568.74</v>
      </c>
      <c r="E16" s="28">
        <v>915.78</v>
      </c>
      <c r="F16" s="28">
        <v>2865.31</v>
      </c>
      <c r="G16" s="29">
        <f t="shared" si="1"/>
        <v>798.69</v>
      </c>
      <c r="H16" s="29">
        <f t="shared" si="2"/>
        <v>2075.9</v>
      </c>
      <c r="I16" s="29">
        <f t="shared" si="3"/>
        <v>3351.75</v>
      </c>
      <c r="J16" s="29">
        <f t="shared" si="4"/>
        <v>10458.379999999999</v>
      </c>
      <c r="K16" s="30">
        <f t="shared" si="5"/>
        <v>1.6</v>
      </c>
      <c r="L16" s="30">
        <f t="shared" si="6"/>
        <v>0.61</v>
      </c>
      <c r="M16" s="30">
        <f t="shared" si="7"/>
        <v>2.12</v>
      </c>
      <c r="O16" s="16">
        <v>3</v>
      </c>
      <c r="P16" s="29">
        <f t="shared" si="8"/>
        <v>30022.36</v>
      </c>
      <c r="Q16" s="29">
        <f t="shared" si="9"/>
        <v>630510.23</v>
      </c>
      <c r="R16" s="29">
        <f>SUMIFS($I$13:$I$126,$B$13:$B$126,$O16)</f>
        <v>363602.9</v>
      </c>
      <c r="S16" s="29">
        <f t="shared" si="10"/>
        <v>1202199.28</v>
      </c>
      <c r="Y16">
        <v>3</v>
      </c>
      <c r="Z16" s="31">
        <f t="shared" si="11"/>
        <v>20.001354656995652</v>
      </c>
      <c r="AA16" s="31">
        <f t="shared" si="12"/>
        <v>-0.42331958674167736</v>
      </c>
      <c r="AB16" s="31">
        <f t="shared" si="13"/>
        <v>2.3063522870692172</v>
      </c>
      <c r="AC16" s="11"/>
    </row>
    <row r="17" spans="1:30" x14ac:dyDescent="0.3">
      <c r="A17" s="27" t="s">
        <v>324</v>
      </c>
      <c r="B17" s="27">
        <v>3</v>
      </c>
      <c r="C17" s="28">
        <v>627.76</v>
      </c>
      <c r="D17" s="28">
        <v>17311.240000000002</v>
      </c>
      <c r="E17" s="28">
        <v>9870.5499999999993</v>
      </c>
      <c r="F17" s="28">
        <v>33041.980000000003</v>
      </c>
      <c r="G17" s="29">
        <f t="shared" si="1"/>
        <v>2291.3200000000002</v>
      </c>
      <c r="H17" s="29">
        <f t="shared" si="2"/>
        <v>63186.03</v>
      </c>
      <c r="I17" s="29">
        <f t="shared" si="3"/>
        <v>36126.21</v>
      </c>
      <c r="J17" s="29">
        <f t="shared" si="4"/>
        <v>120603.23</v>
      </c>
      <c r="K17" s="30">
        <f t="shared" si="5"/>
        <v>26.58</v>
      </c>
      <c r="L17" s="30">
        <f t="shared" si="6"/>
        <v>-0.43</v>
      </c>
      <c r="M17" s="30">
        <f t="shared" si="7"/>
        <v>2.34</v>
      </c>
      <c r="O17" s="16">
        <v>4</v>
      </c>
      <c r="P17" s="29">
        <f t="shared" si="8"/>
        <v>633887.54999999993</v>
      </c>
      <c r="Q17" s="29">
        <f t="shared" si="9"/>
        <v>2312698.2900000005</v>
      </c>
      <c r="R17" s="29">
        <f>SUMIFS($I$13:$I$126,$B$13:$B$126,$O17)</f>
        <v>1940543.6199999999</v>
      </c>
      <c r="S17" s="29">
        <f t="shared" si="10"/>
        <v>4500978.0500000007</v>
      </c>
      <c r="Y17">
        <v>4</v>
      </c>
      <c r="Z17" s="31">
        <f t="shared" si="11"/>
        <v>2.6484362092298559</v>
      </c>
      <c r="AA17" s="31">
        <f t="shared" si="12"/>
        <v>-0.16091795095329986</v>
      </c>
      <c r="AB17" s="31">
        <f t="shared" si="13"/>
        <v>1.319441832490218</v>
      </c>
      <c r="AC17" s="11"/>
    </row>
    <row r="18" spans="1:30" x14ac:dyDescent="0.3">
      <c r="A18" s="27" t="s">
        <v>325</v>
      </c>
      <c r="B18" s="27">
        <v>4</v>
      </c>
      <c r="C18" s="28">
        <v>1536.48</v>
      </c>
      <c r="D18" s="28">
        <v>34276.379999999997</v>
      </c>
      <c r="E18" s="28">
        <v>25598.07</v>
      </c>
      <c r="F18" s="28">
        <v>69548.53</v>
      </c>
      <c r="G18" s="29">
        <f t="shared" si="1"/>
        <v>5608.15</v>
      </c>
      <c r="H18" s="29">
        <f t="shared" si="2"/>
        <v>125108.79</v>
      </c>
      <c r="I18" s="29">
        <f t="shared" si="3"/>
        <v>93688.94</v>
      </c>
      <c r="J18" s="29">
        <f t="shared" si="4"/>
        <v>253852.13</v>
      </c>
      <c r="K18" s="30">
        <f t="shared" si="5"/>
        <v>21.31</v>
      </c>
      <c r="L18" s="30">
        <f t="shared" si="6"/>
        <v>-0.25</v>
      </c>
      <c r="M18" s="30">
        <f t="shared" si="7"/>
        <v>1.71</v>
      </c>
      <c r="O18" s="16"/>
      <c r="AC18" s="11"/>
    </row>
    <row r="19" spans="1:30" ht="15" thickBot="1" x14ac:dyDescent="0.35">
      <c r="A19" s="27" t="s">
        <v>326</v>
      </c>
      <c r="B19" s="27">
        <v>4</v>
      </c>
      <c r="C19" s="28">
        <v>90359.38</v>
      </c>
      <c r="D19" s="28">
        <v>124027.21</v>
      </c>
      <c r="E19" s="28">
        <v>125905.33</v>
      </c>
      <c r="F19" s="28">
        <v>220981.93</v>
      </c>
      <c r="G19" s="29">
        <f t="shared" si="1"/>
        <v>329811.74</v>
      </c>
      <c r="H19" s="29">
        <f t="shared" si="2"/>
        <v>452699.32</v>
      </c>
      <c r="I19" s="29">
        <f t="shared" si="3"/>
        <v>460813.51</v>
      </c>
      <c r="J19" s="29">
        <f t="shared" si="4"/>
        <v>806584.04</v>
      </c>
      <c r="K19" s="30">
        <f t="shared" si="5"/>
        <v>0.37</v>
      </c>
      <c r="L19" s="30">
        <f t="shared" si="6"/>
        <v>0.02</v>
      </c>
      <c r="M19" s="30">
        <f t="shared" si="7"/>
        <v>0.75</v>
      </c>
      <c r="O19" s="32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</row>
    <row r="20" spans="1:30" x14ac:dyDescent="0.3">
      <c r="A20" s="27" t="s">
        <v>327</v>
      </c>
      <c r="B20" s="27">
        <v>3</v>
      </c>
      <c r="C20" s="28">
        <v>2443.9</v>
      </c>
      <c r="D20" s="28">
        <v>20999.35</v>
      </c>
      <c r="E20" s="28">
        <v>12939.47</v>
      </c>
      <c r="F20" s="28">
        <v>39690.720000000001</v>
      </c>
      <c r="G20" s="29">
        <f t="shared" si="1"/>
        <v>8920.24</v>
      </c>
      <c r="H20" s="29">
        <f t="shared" si="2"/>
        <v>76647.63</v>
      </c>
      <c r="I20" s="29">
        <f t="shared" si="3"/>
        <v>47358.46</v>
      </c>
      <c r="J20" s="29">
        <f t="shared" si="4"/>
        <v>144871.13</v>
      </c>
      <c r="K20" s="30">
        <f t="shared" si="5"/>
        <v>7.59</v>
      </c>
      <c r="L20" s="30">
        <f t="shared" si="6"/>
        <v>-0.38</v>
      </c>
      <c r="M20" s="30">
        <f t="shared" si="7"/>
        <v>2.06</v>
      </c>
    </row>
    <row r="21" spans="1:30" ht="15" thickBot="1" x14ac:dyDescent="0.35">
      <c r="A21" s="27" t="s">
        <v>328</v>
      </c>
      <c r="B21" s="27">
        <v>3</v>
      </c>
      <c r="C21" s="28">
        <v>627.76</v>
      </c>
      <c r="D21" s="28">
        <v>19164.240000000002</v>
      </c>
      <c r="E21" s="28">
        <v>10888.51</v>
      </c>
      <c r="F21" s="28">
        <v>36594.39</v>
      </c>
      <c r="G21" s="29">
        <f t="shared" si="1"/>
        <v>2291.3200000000002</v>
      </c>
      <c r="H21" s="29">
        <f t="shared" si="2"/>
        <v>69949.48</v>
      </c>
      <c r="I21" s="29">
        <f t="shared" si="3"/>
        <v>39851.949999999997</v>
      </c>
      <c r="J21" s="29">
        <f t="shared" si="4"/>
        <v>133569.51999999999</v>
      </c>
      <c r="K21" s="30">
        <f t="shared" si="5"/>
        <v>29.53</v>
      </c>
      <c r="L21" s="30">
        <f t="shared" si="6"/>
        <v>-0.43</v>
      </c>
      <c r="M21" s="30">
        <f t="shared" si="7"/>
        <v>2.35</v>
      </c>
    </row>
    <row r="22" spans="1:30" ht="18" x14ac:dyDescent="0.35">
      <c r="A22" s="27" t="s">
        <v>329</v>
      </c>
      <c r="B22" s="27">
        <v>4</v>
      </c>
      <c r="C22" s="28">
        <v>0</v>
      </c>
      <c r="D22" s="28">
        <v>32723.85</v>
      </c>
      <c r="E22" s="28">
        <v>23862.93</v>
      </c>
      <c r="F22" s="28">
        <v>66928.990000000005</v>
      </c>
      <c r="G22" s="29">
        <f t="shared" si="1"/>
        <v>0</v>
      </c>
      <c r="H22" s="29">
        <f t="shared" si="2"/>
        <v>119442.05</v>
      </c>
      <c r="I22" s="29">
        <f t="shared" si="3"/>
        <v>87338.32</v>
      </c>
      <c r="J22" s="29">
        <f t="shared" si="4"/>
        <v>244290.81</v>
      </c>
      <c r="K22" s="30">
        <f t="shared" si="5"/>
        <v>0</v>
      </c>
      <c r="L22" s="30">
        <f t="shared" si="6"/>
        <v>-0.27</v>
      </c>
      <c r="M22" s="30">
        <f t="shared" si="7"/>
        <v>1.8</v>
      </c>
      <c r="O22" s="35"/>
      <c r="P22" s="36"/>
      <c r="Q22" s="37" t="s">
        <v>40</v>
      </c>
      <c r="R22" s="37"/>
      <c r="S22" s="37"/>
      <c r="T22" s="36"/>
      <c r="U22" s="36"/>
      <c r="V22" s="36"/>
      <c r="W22" s="38"/>
      <c r="X22" s="36"/>
      <c r="Y22" s="37" t="s">
        <v>40</v>
      </c>
      <c r="Z22" s="37"/>
      <c r="AA22" s="37"/>
      <c r="AB22" s="37"/>
      <c r="AC22" s="37"/>
      <c r="AD22" s="7"/>
    </row>
    <row r="23" spans="1:30" x14ac:dyDescent="0.3">
      <c r="A23" s="27" t="s">
        <v>330</v>
      </c>
      <c r="B23" s="27">
        <v>1</v>
      </c>
      <c r="C23" s="28">
        <v>437.64</v>
      </c>
      <c r="D23" s="28">
        <v>789.85</v>
      </c>
      <c r="E23" s="28">
        <v>1162.8900000000001</v>
      </c>
      <c r="F23" s="28">
        <v>3238.38</v>
      </c>
      <c r="G23" s="29">
        <f t="shared" si="1"/>
        <v>1597.39</v>
      </c>
      <c r="H23" s="29">
        <f t="shared" si="2"/>
        <v>2882.95</v>
      </c>
      <c r="I23" s="29">
        <f t="shared" si="3"/>
        <v>4256.18</v>
      </c>
      <c r="J23" s="29">
        <f t="shared" si="4"/>
        <v>11820.09</v>
      </c>
      <c r="K23" s="30">
        <f t="shared" si="5"/>
        <v>0.8</v>
      </c>
      <c r="L23" s="30">
        <f t="shared" si="6"/>
        <v>0.48</v>
      </c>
      <c r="M23" s="30">
        <f t="shared" si="7"/>
        <v>1.78</v>
      </c>
      <c r="O23" s="16"/>
      <c r="W23" s="39"/>
      <c r="AD23" s="11"/>
    </row>
    <row r="24" spans="1:30" x14ac:dyDescent="0.3">
      <c r="A24" s="27" t="s">
        <v>331</v>
      </c>
      <c r="B24" s="27">
        <v>4</v>
      </c>
      <c r="C24" s="28">
        <v>941.64</v>
      </c>
      <c r="D24" s="28">
        <v>33675.32</v>
      </c>
      <c r="E24" s="28">
        <v>24926.31</v>
      </c>
      <c r="F24" s="28">
        <v>68534.37</v>
      </c>
      <c r="G24" s="29">
        <f t="shared" si="1"/>
        <v>3436.99</v>
      </c>
      <c r="H24" s="29">
        <f t="shared" si="2"/>
        <v>122914.92</v>
      </c>
      <c r="I24" s="29">
        <f t="shared" si="3"/>
        <v>91230.29</v>
      </c>
      <c r="J24" s="29">
        <f t="shared" si="4"/>
        <v>250150.45</v>
      </c>
      <c r="K24" s="30">
        <f t="shared" si="5"/>
        <v>34.76</v>
      </c>
      <c r="L24" s="30">
        <f t="shared" si="6"/>
        <v>-0.26</v>
      </c>
      <c r="M24" s="30">
        <f t="shared" si="7"/>
        <v>1.74</v>
      </c>
      <c r="O24" s="16"/>
      <c r="W24" s="39"/>
      <c r="AD24" s="11"/>
    </row>
    <row r="25" spans="1:30" x14ac:dyDescent="0.3">
      <c r="A25" s="27" t="s">
        <v>332</v>
      </c>
      <c r="B25" s="27">
        <v>3</v>
      </c>
      <c r="C25" s="28">
        <v>627.76</v>
      </c>
      <c r="D25" s="28">
        <v>19164.240000000002</v>
      </c>
      <c r="E25" s="28">
        <v>10888.51</v>
      </c>
      <c r="F25" s="28">
        <v>36594.39</v>
      </c>
      <c r="G25" s="29">
        <f t="shared" si="1"/>
        <v>2291.3200000000002</v>
      </c>
      <c r="H25" s="29">
        <f t="shared" si="2"/>
        <v>69949.48</v>
      </c>
      <c r="I25" s="29">
        <f t="shared" si="3"/>
        <v>39851.949999999997</v>
      </c>
      <c r="J25" s="29">
        <f t="shared" si="4"/>
        <v>133569.51999999999</v>
      </c>
      <c r="K25" s="30">
        <f t="shared" si="5"/>
        <v>29.53</v>
      </c>
      <c r="L25" s="30">
        <f t="shared" si="6"/>
        <v>-0.43</v>
      </c>
      <c r="M25" s="30">
        <f t="shared" si="7"/>
        <v>2.35</v>
      </c>
      <c r="O25" s="16"/>
      <c r="W25" s="39"/>
      <c r="AD25" s="11"/>
    </row>
    <row r="26" spans="1:30" x14ac:dyDescent="0.3">
      <c r="A26" s="27" t="s">
        <v>333</v>
      </c>
      <c r="B26" s="27">
        <v>3</v>
      </c>
      <c r="C26" s="28">
        <v>627.76</v>
      </c>
      <c r="D26" s="28">
        <v>19164.240000000002</v>
      </c>
      <c r="E26" s="28">
        <v>10888.51</v>
      </c>
      <c r="F26" s="28">
        <v>36594.39</v>
      </c>
      <c r="G26" s="29">
        <f t="shared" si="1"/>
        <v>2291.3200000000002</v>
      </c>
      <c r="H26" s="29">
        <f t="shared" si="2"/>
        <v>69949.48</v>
      </c>
      <c r="I26" s="29">
        <f t="shared" si="3"/>
        <v>39851.949999999997</v>
      </c>
      <c r="J26" s="29">
        <f t="shared" si="4"/>
        <v>133569.51999999999</v>
      </c>
      <c r="K26" s="30">
        <f t="shared" si="5"/>
        <v>29.53</v>
      </c>
      <c r="L26" s="30">
        <f t="shared" si="6"/>
        <v>-0.43</v>
      </c>
      <c r="M26" s="30">
        <f t="shared" si="7"/>
        <v>2.35</v>
      </c>
      <c r="O26" s="16"/>
      <c r="W26" s="39"/>
      <c r="AD26" s="11"/>
    </row>
    <row r="27" spans="1:30" x14ac:dyDescent="0.3">
      <c r="A27" s="27" t="s">
        <v>334</v>
      </c>
      <c r="B27" s="27">
        <v>4</v>
      </c>
      <c r="C27" s="28">
        <v>941.64</v>
      </c>
      <c r="D27" s="28">
        <v>33675.32</v>
      </c>
      <c r="E27" s="28">
        <v>24926.31</v>
      </c>
      <c r="F27" s="28">
        <v>68534.37</v>
      </c>
      <c r="G27" s="29">
        <f t="shared" si="1"/>
        <v>3436.99</v>
      </c>
      <c r="H27" s="29">
        <f t="shared" si="2"/>
        <v>122914.92</v>
      </c>
      <c r="I27" s="29">
        <f t="shared" si="3"/>
        <v>91230.29</v>
      </c>
      <c r="J27" s="29">
        <f t="shared" si="4"/>
        <v>250150.45</v>
      </c>
      <c r="K27" s="30">
        <f t="shared" si="5"/>
        <v>34.76</v>
      </c>
      <c r="L27" s="30">
        <f t="shared" si="6"/>
        <v>-0.26</v>
      </c>
      <c r="M27" s="30">
        <f t="shared" si="7"/>
        <v>1.74</v>
      </c>
      <c r="O27" s="16"/>
      <c r="W27" s="39"/>
      <c r="AD27" s="11"/>
    </row>
    <row r="28" spans="1:30" x14ac:dyDescent="0.3">
      <c r="A28" s="27" t="s">
        <v>335</v>
      </c>
      <c r="B28" s="27">
        <v>4</v>
      </c>
      <c r="C28" s="28">
        <v>941.64</v>
      </c>
      <c r="D28" s="28">
        <v>33675.32</v>
      </c>
      <c r="E28" s="28">
        <v>24926.31</v>
      </c>
      <c r="F28" s="28">
        <v>68534.37</v>
      </c>
      <c r="G28" s="29">
        <f t="shared" si="1"/>
        <v>3436.99</v>
      </c>
      <c r="H28" s="29">
        <f t="shared" si="2"/>
        <v>122914.92</v>
      </c>
      <c r="I28" s="29">
        <f t="shared" si="3"/>
        <v>91230.29</v>
      </c>
      <c r="J28" s="29">
        <f t="shared" si="4"/>
        <v>250150.45</v>
      </c>
      <c r="K28" s="30">
        <f t="shared" si="5"/>
        <v>34.76</v>
      </c>
      <c r="L28" s="30">
        <f t="shared" si="6"/>
        <v>-0.26</v>
      </c>
      <c r="M28" s="30">
        <f t="shared" si="7"/>
        <v>1.74</v>
      </c>
      <c r="O28" s="16"/>
      <c r="W28" s="39"/>
      <c r="AD28" s="11"/>
    </row>
    <row r="29" spans="1:30" x14ac:dyDescent="0.3">
      <c r="A29" s="27" t="s">
        <v>336</v>
      </c>
      <c r="B29" s="27">
        <v>2</v>
      </c>
      <c r="C29" s="28">
        <v>627.76</v>
      </c>
      <c r="D29" s="28">
        <v>8007.72</v>
      </c>
      <c r="E29" s="28">
        <v>6773.27</v>
      </c>
      <c r="F29" s="28">
        <v>16959.97</v>
      </c>
      <c r="G29" s="29">
        <f t="shared" si="1"/>
        <v>2291.3200000000002</v>
      </c>
      <c r="H29" s="29">
        <f t="shared" si="2"/>
        <v>29228.18</v>
      </c>
      <c r="I29" s="29">
        <f t="shared" si="3"/>
        <v>24790.17</v>
      </c>
      <c r="J29" s="29">
        <f t="shared" si="4"/>
        <v>61903.89</v>
      </c>
      <c r="K29" s="30">
        <f t="shared" si="5"/>
        <v>11.76</v>
      </c>
      <c r="L29" s="30">
        <f t="shared" si="6"/>
        <v>-0.15</v>
      </c>
      <c r="M29" s="30">
        <f t="shared" si="7"/>
        <v>1.5</v>
      </c>
      <c r="O29" s="16"/>
      <c r="W29" s="39"/>
      <c r="AD29" s="11"/>
    </row>
    <row r="30" spans="1:30" x14ac:dyDescent="0.3">
      <c r="A30" s="27" t="s">
        <v>337</v>
      </c>
      <c r="B30" s="27">
        <v>4</v>
      </c>
      <c r="C30" s="28">
        <v>627.76</v>
      </c>
      <c r="D30" s="28">
        <v>33358.160000000003</v>
      </c>
      <c r="E30" s="28">
        <v>24571.85</v>
      </c>
      <c r="F30" s="28">
        <v>67999.240000000005</v>
      </c>
      <c r="G30" s="29">
        <f t="shared" si="1"/>
        <v>2291.3200000000002</v>
      </c>
      <c r="H30" s="29">
        <f t="shared" si="2"/>
        <v>121757.28</v>
      </c>
      <c r="I30" s="29">
        <f t="shared" si="3"/>
        <v>89932.97</v>
      </c>
      <c r="J30" s="29">
        <f t="shared" si="4"/>
        <v>248197.23</v>
      </c>
      <c r="K30" s="30">
        <f t="shared" si="5"/>
        <v>52.14</v>
      </c>
      <c r="L30" s="30">
        <f t="shared" si="6"/>
        <v>-0.26</v>
      </c>
      <c r="M30" s="30">
        <f t="shared" si="7"/>
        <v>1.76</v>
      </c>
      <c r="O30" s="16"/>
      <c r="W30" s="39"/>
      <c r="AD30" s="11"/>
    </row>
    <row r="31" spans="1:30" x14ac:dyDescent="0.3">
      <c r="A31" s="27" t="s">
        <v>338</v>
      </c>
      <c r="B31" s="27">
        <v>2</v>
      </c>
      <c r="C31" s="28">
        <v>627.76</v>
      </c>
      <c r="D31" s="28">
        <v>8007.72</v>
      </c>
      <c r="E31" s="28">
        <v>6773.27</v>
      </c>
      <c r="F31" s="28">
        <v>16959.97</v>
      </c>
      <c r="G31" s="29">
        <f t="shared" si="1"/>
        <v>2291.3200000000002</v>
      </c>
      <c r="H31" s="29">
        <f t="shared" si="2"/>
        <v>29228.18</v>
      </c>
      <c r="I31" s="29">
        <f t="shared" si="3"/>
        <v>24790.17</v>
      </c>
      <c r="J31" s="29">
        <f t="shared" si="4"/>
        <v>61903.89</v>
      </c>
      <c r="K31" s="30">
        <f t="shared" si="5"/>
        <v>11.76</v>
      </c>
      <c r="L31" s="30">
        <f t="shared" si="6"/>
        <v>-0.15</v>
      </c>
      <c r="M31" s="30">
        <f t="shared" si="7"/>
        <v>1.5</v>
      </c>
      <c r="O31" s="16"/>
      <c r="W31" s="39"/>
      <c r="AD31" s="11"/>
    </row>
    <row r="32" spans="1:30" x14ac:dyDescent="0.3">
      <c r="A32" s="27" t="s">
        <v>339</v>
      </c>
      <c r="B32" s="27">
        <v>2</v>
      </c>
      <c r="C32" s="28">
        <v>627.76</v>
      </c>
      <c r="D32" s="28">
        <v>8007.72</v>
      </c>
      <c r="E32" s="28">
        <v>6773.27</v>
      </c>
      <c r="F32" s="28">
        <v>16959.97</v>
      </c>
      <c r="G32" s="29">
        <f t="shared" si="1"/>
        <v>2291.3200000000002</v>
      </c>
      <c r="H32" s="29">
        <f t="shared" si="2"/>
        <v>29228.18</v>
      </c>
      <c r="I32" s="29">
        <f t="shared" si="3"/>
        <v>24790.17</v>
      </c>
      <c r="J32" s="29">
        <f t="shared" si="4"/>
        <v>61903.89</v>
      </c>
      <c r="K32" s="30">
        <f t="shared" si="5"/>
        <v>11.76</v>
      </c>
      <c r="L32" s="30">
        <f t="shared" si="6"/>
        <v>-0.15</v>
      </c>
      <c r="M32" s="30">
        <f t="shared" si="7"/>
        <v>1.5</v>
      </c>
      <c r="O32" s="16"/>
      <c r="W32" s="39"/>
      <c r="AD32" s="11"/>
    </row>
    <row r="33" spans="1:30" x14ac:dyDescent="0.3">
      <c r="A33" s="27" t="s">
        <v>340</v>
      </c>
      <c r="B33" s="27">
        <v>2</v>
      </c>
      <c r="C33" s="28">
        <v>627.76</v>
      </c>
      <c r="D33" s="28">
        <v>8007.72</v>
      </c>
      <c r="E33" s="28">
        <v>6773.27</v>
      </c>
      <c r="F33" s="28">
        <v>16959.97</v>
      </c>
      <c r="G33" s="29">
        <f t="shared" si="1"/>
        <v>2291.3200000000002</v>
      </c>
      <c r="H33" s="29">
        <f t="shared" si="2"/>
        <v>29228.18</v>
      </c>
      <c r="I33" s="29">
        <f t="shared" si="3"/>
        <v>24790.17</v>
      </c>
      <c r="J33" s="29">
        <f t="shared" si="4"/>
        <v>61903.89</v>
      </c>
      <c r="K33" s="30">
        <f t="shared" si="5"/>
        <v>11.76</v>
      </c>
      <c r="L33" s="30">
        <f t="shared" si="6"/>
        <v>-0.15</v>
      </c>
      <c r="M33" s="30">
        <f t="shared" si="7"/>
        <v>1.5</v>
      </c>
      <c r="O33" s="16"/>
      <c r="W33" s="39"/>
      <c r="AD33" s="11"/>
    </row>
    <row r="34" spans="1:30" x14ac:dyDescent="0.3">
      <c r="A34" s="27" t="s">
        <v>341</v>
      </c>
      <c r="B34" s="27">
        <v>2</v>
      </c>
      <c r="C34" s="28">
        <v>3900.36</v>
      </c>
      <c r="D34" s="28">
        <v>11314.52</v>
      </c>
      <c r="E34" s="28">
        <v>10469</v>
      </c>
      <c r="F34" s="28">
        <v>22539.41</v>
      </c>
      <c r="G34" s="29">
        <f t="shared" si="1"/>
        <v>14236.31</v>
      </c>
      <c r="H34" s="29">
        <f t="shared" si="2"/>
        <v>41298</v>
      </c>
      <c r="I34" s="29">
        <f t="shared" si="3"/>
        <v>38316.54</v>
      </c>
      <c r="J34" s="29">
        <f t="shared" si="4"/>
        <v>82268.850000000006</v>
      </c>
      <c r="K34" s="30">
        <f t="shared" si="5"/>
        <v>1.9</v>
      </c>
      <c r="L34" s="30">
        <f t="shared" si="6"/>
        <v>-7.0000000000000007E-2</v>
      </c>
      <c r="M34" s="30">
        <f t="shared" si="7"/>
        <v>1.1499999999999999</v>
      </c>
      <c r="O34" s="16"/>
      <c r="W34" s="39"/>
      <c r="AD34" s="11"/>
    </row>
    <row r="35" spans="1:30" x14ac:dyDescent="0.3">
      <c r="A35" s="27" t="s">
        <v>342</v>
      </c>
      <c r="B35" s="27">
        <v>4</v>
      </c>
      <c r="C35" s="28">
        <v>627.76</v>
      </c>
      <c r="D35" s="28">
        <v>33358.160000000003</v>
      </c>
      <c r="E35" s="28">
        <v>24571.85</v>
      </c>
      <c r="F35" s="28">
        <v>67999.240000000005</v>
      </c>
      <c r="G35" s="29">
        <f t="shared" si="1"/>
        <v>2291.3200000000002</v>
      </c>
      <c r="H35" s="29">
        <f t="shared" si="2"/>
        <v>121757.28</v>
      </c>
      <c r="I35" s="29">
        <f t="shared" si="3"/>
        <v>89932.97</v>
      </c>
      <c r="J35" s="29">
        <f t="shared" si="4"/>
        <v>248197.23</v>
      </c>
      <c r="K35" s="30">
        <f t="shared" si="5"/>
        <v>52.14</v>
      </c>
      <c r="L35" s="30">
        <f t="shared" si="6"/>
        <v>-0.26</v>
      </c>
      <c r="M35" s="30">
        <f t="shared" si="7"/>
        <v>1.76</v>
      </c>
      <c r="O35" s="16"/>
      <c r="W35" s="39"/>
      <c r="AD35" s="11"/>
    </row>
    <row r="36" spans="1:30" x14ac:dyDescent="0.3">
      <c r="A36" s="27" t="s">
        <v>343</v>
      </c>
      <c r="B36" s="27">
        <v>3</v>
      </c>
      <c r="C36" s="28">
        <v>627.76</v>
      </c>
      <c r="D36" s="28">
        <v>19164.240000000002</v>
      </c>
      <c r="E36" s="28">
        <v>10888.51</v>
      </c>
      <c r="F36" s="28">
        <v>36594.39</v>
      </c>
      <c r="G36" s="29">
        <f t="shared" si="1"/>
        <v>2291.3200000000002</v>
      </c>
      <c r="H36" s="29">
        <f t="shared" si="2"/>
        <v>69949.48</v>
      </c>
      <c r="I36" s="29">
        <f t="shared" si="3"/>
        <v>39851.949999999997</v>
      </c>
      <c r="J36" s="29">
        <f t="shared" si="4"/>
        <v>133569.51999999999</v>
      </c>
      <c r="K36" s="30">
        <f t="shared" si="5"/>
        <v>29.53</v>
      </c>
      <c r="L36" s="30">
        <f t="shared" si="6"/>
        <v>-0.43</v>
      </c>
      <c r="M36" s="30">
        <f t="shared" si="7"/>
        <v>2.35</v>
      </c>
      <c r="O36" s="16"/>
      <c r="W36" s="39"/>
      <c r="AD36" s="11"/>
    </row>
    <row r="37" spans="1:30" x14ac:dyDescent="0.3">
      <c r="A37" s="27" t="s">
        <v>344</v>
      </c>
      <c r="B37" s="27">
        <v>4</v>
      </c>
      <c r="C37" s="28">
        <v>1255.51</v>
      </c>
      <c r="D37" s="28">
        <v>33992.480000000003</v>
      </c>
      <c r="E37" s="28">
        <v>25280.77</v>
      </c>
      <c r="F37" s="28">
        <v>69069.5</v>
      </c>
      <c r="G37" s="29">
        <f t="shared" si="1"/>
        <v>4582.6099999999997</v>
      </c>
      <c r="H37" s="29">
        <f t="shared" si="2"/>
        <v>124072.55</v>
      </c>
      <c r="I37" s="29">
        <f t="shared" si="3"/>
        <v>92527.62</v>
      </c>
      <c r="J37" s="29">
        <f t="shared" si="4"/>
        <v>252103.67999999999</v>
      </c>
      <c r="K37" s="30">
        <f t="shared" si="5"/>
        <v>26.07</v>
      </c>
      <c r="L37" s="30">
        <f t="shared" si="6"/>
        <v>-0.25</v>
      </c>
      <c r="M37" s="30">
        <f t="shared" si="7"/>
        <v>1.72</v>
      </c>
      <c r="O37" s="16"/>
      <c r="W37" s="39"/>
      <c r="AD37" s="11"/>
    </row>
    <row r="38" spans="1:30" x14ac:dyDescent="0.3">
      <c r="A38" s="27" t="s">
        <v>345</v>
      </c>
      <c r="B38" s="27">
        <v>1</v>
      </c>
      <c r="C38" s="28">
        <v>329.74</v>
      </c>
      <c r="D38" s="28">
        <v>680.82</v>
      </c>
      <c r="E38" s="28">
        <v>1041.04</v>
      </c>
      <c r="F38" s="28">
        <v>3054.42</v>
      </c>
      <c r="G38" s="29">
        <f t="shared" si="1"/>
        <v>1203.55</v>
      </c>
      <c r="H38" s="29">
        <f t="shared" si="2"/>
        <v>2484.9899999999998</v>
      </c>
      <c r="I38" s="29">
        <f t="shared" si="3"/>
        <v>3810.21</v>
      </c>
      <c r="J38" s="29">
        <f t="shared" si="4"/>
        <v>11148.63</v>
      </c>
      <c r="K38" s="30">
        <f t="shared" si="5"/>
        <v>1.06</v>
      </c>
      <c r="L38" s="30">
        <f t="shared" si="6"/>
        <v>0.53</v>
      </c>
      <c r="M38" s="30">
        <f t="shared" si="7"/>
        <v>1.93</v>
      </c>
      <c r="O38" s="16"/>
      <c r="W38" s="39"/>
      <c r="AD38" s="11"/>
    </row>
    <row r="39" spans="1:30" x14ac:dyDescent="0.3">
      <c r="A39" s="27" t="s">
        <v>346</v>
      </c>
      <c r="B39" s="27">
        <v>3</v>
      </c>
      <c r="C39" s="28">
        <v>627.76</v>
      </c>
      <c r="D39" s="28">
        <v>19164.240000000002</v>
      </c>
      <c r="E39" s="28">
        <v>10888.51</v>
      </c>
      <c r="F39" s="28">
        <v>36594.39</v>
      </c>
      <c r="G39" s="29">
        <f t="shared" si="1"/>
        <v>2291.3200000000002</v>
      </c>
      <c r="H39" s="29">
        <f t="shared" si="2"/>
        <v>69949.48</v>
      </c>
      <c r="I39" s="29">
        <f t="shared" si="3"/>
        <v>39851.949999999997</v>
      </c>
      <c r="J39" s="29">
        <f t="shared" si="4"/>
        <v>133569.51999999999</v>
      </c>
      <c r="K39" s="30">
        <f t="shared" si="5"/>
        <v>29.53</v>
      </c>
      <c r="L39" s="30">
        <f t="shared" si="6"/>
        <v>-0.43</v>
      </c>
      <c r="M39" s="30">
        <f t="shared" si="7"/>
        <v>2.35</v>
      </c>
      <c r="O39" s="16"/>
      <c r="W39" s="39"/>
      <c r="AD39" s="11"/>
    </row>
    <row r="40" spans="1:30" x14ac:dyDescent="0.3">
      <c r="A40" s="27" t="s">
        <v>347</v>
      </c>
      <c r="B40" s="27">
        <v>2</v>
      </c>
      <c r="C40" s="28">
        <v>627.76</v>
      </c>
      <c r="D40" s="28">
        <v>8007.72</v>
      </c>
      <c r="E40" s="28">
        <v>6773.27</v>
      </c>
      <c r="F40" s="28">
        <v>16959.97</v>
      </c>
      <c r="G40" s="29">
        <f t="shared" si="1"/>
        <v>2291.3200000000002</v>
      </c>
      <c r="H40" s="29">
        <f t="shared" si="2"/>
        <v>29228.18</v>
      </c>
      <c r="I40" s="29">
        <f t="shared" si="3"/>
        <v>24790.17</v>
      </c>
      <c r="J40" s="29">
        <f t="shared" si="4"/>
        <v>61903.89</v>
      </c>
      <c r="K40" s="30">
        <f t="shared" si="5"/>
        <v>11.76</v>
      </c>
      <c r="L40" s="30">
        <f t="shared" si="6"/>
        <v>-0.15</v>
      </c>
      <c r="M40" s="30">
        <f t="shared" si="7"/>
        <v>1.5</v>
      </c>
      <c r="O40" s="16"/>
      <c r="W40" s="39"/>
      <c r="AD40" s="11"/>
    </row>
    <row r="41" spans="1:30" x14ac:dyDescent="0.3">
      <c r="A41" s="27" t="s">
        <v>348</v>
      </c>
      <c r="B41" s="27">
        <v>3</v>
      </c>
      <c r="C41" s="28">
        <v>627.76</v>
      </c>
      <c r="D41" s="28">
        <v>19164.240000000002</v>
      </c>
      <c r="E41" s="28">
        <v>10888.51</v>
      </c>
      <c r="F41" s="28">
        <v>36594.39</v>
      </c>
      <c r="G41" s="29">
        <f t="shared" si="1"/>
        <v>2291.3200000000002</v>
      </c>
      <c r="H41" s="29">
        <f t="shared" si="2"/>
        <v>69949.48</v>
      </c>
      <c r="I41" s="29">
        <f t="shared" si="3"/>
        <v>39851.949999999997</v>
      </c>
      <c r="J41" s="29">
        <f t="shared" si="4"/>
        <v>133569.51999999999</v>
      </c>
      <c r="K41" s="30">
        <f t="shared" si="5"/>
        <v>29.53</v>
      </c>
      <c r="L41" s="30">
        <f t="shared" si="6"/>
        <v>-0.43</v>
      </c>
      <c r="M41" s="30">
        <f t="shared" si="7"/>
        <v>2.35</v>
      </c>
      <c r="O41" s="16"/>
      <c r="W41" s="39"/>
      <c r="AD41" s="11"/>
    </row>
    <row r="42" spans="1:30" x14ac:dyDescent="0.3">
      <c r="A42" s="27" t="s">
        <v>349</v>
      </c>
      <c r="B42" s="27">
        <v>2</v>
      </c>
      <c r="C42" s="28">
        <v>2082.9</v>
      </c>
      <c r="D42" s="28">
        <v>9478.07</v>
      </c>
      <c r="E42" s="28">
        <v>8416.5499999999993</v>
      </c>
      <c r="F42" s="28">
        <v>19440.830000000002</v>
      </c>
      <c r="G42" s="29">
        <f t="shared" si="1"/>
        <v>7602.59</v>
      </c>
      <c r="H42" s="29">
        <f t="shared" si="2"/>
        <v>34594.959999999999</v>
      </c>
      <c r="I42" s="29">
        <f t="shared" si="3"/>
        <v>30804.57</v>
      </c>
      <c r="J42" s="29">
        <f t="shared" si="4"/>
        <v>70959.03</v>
      </c>
      <c r="K42" s="30">
        <f t="shared" si="5"/>
        <v>3.55</v>
      </c>
      <c r="L42" s="30">
        <f t="shared" si="6"/>
        <v>-0.11</v>
      </c>
      <c r="M42" s="30">
        <f t="shared" si="7"/>
        <v>1.3</v>
      </c>
      <c r="O42" s="16"/>
      <c r="W42" s="39"/>
      <c r="AD42" s="11"/>
    </row>
    <row r="43" spans="1:30" x14ac:dyDescent="0.3">
      <c r="A43" s="27" t="s">
        <v>350</v>
      </c>
      <c r="B43" s="27">
        <v>4</v>
      </c>
      <c r="C43" s="28">
        <v>68659.259999999995</v>
      </c>
      <c r="D43" s="28">
        <v>102100.38</v>
      </c>
      <c r="E43" s="28">
        <v>101399.49</v>
      </c>
      <c r="F43" s="28">
        <v>183985.57</v>
      </c>
      <c r="G43" s="29">
        <f t="shared" si="1"/>
        <v>250606.3</v>
      </c>
      <c r="H43" s="29">
        <f t="shared" si="2"/>
        <v>372666.39</v>
      </c>
      <c r="I43" s="29">
        <f t="shared" si="3"/>
        <v>371122.13</v>
      </c>
      <c r="J43" s="29">
        <f t="shared" si="4"/>
        <v>671547.33</v>
      </c>
      <c r="K43" s="30">
        <f t="shared" si="5"/>
        <v>0.49</v>
      </c>
      <c r="L43" s="30">
        <f t="shared" si="6"/>
        <v>0</v>
      </c>
      <c r="M43" s="30">
        <f t="shared" si="7"/>
        <v>0.81</v>
      </c>
      <c r="O43" s="16"/>
      <c r="W43" s="39"/>
      <c r="AD43" s="11"/>
    </row>
    <row r="44" spans="1:30" x14ac:dyDescent="0.3">
      <c r="A44" s="27" t="s">
        <v>351</v>
      </c>
      <c r="B44" s="27">
        <v>4</v>
      </c>
      <c r="C44" s="28">
        <v>3839.52</v>
      </c>
      <c r="D44" s="28">
        <v>36603.480000000003</v>
      </c>
      <c r="E44" s="28">
        <v>28198.880000000001</v>
      </c>
      <c r="F44" s="28">
        <v>73474.95</v>
      </c>
      <c r="G44" s="29">
        <f t="shared" si="1"/>
        <v>14014.25</v>
      </c>
      <c r="H44" s="29">
        <f t="shared" si="2"/>
        <v>133602.70000000001</v>
      </c>
      <c r="I44" s="29">
        <f t="shared" si="3"/>
        <v>103207.9</v>
      </c>
      <c r="J44" s="29">
        <f t="shared" si="4"/>
        <v>268183.57</v>
      </c>
      <c r="K44" s="30">
        <f t="shared" si="5"/>
        <v>8.5299999999999994</v>
      </c>
      <c r="L44" s="30">
        <f t="shared" si="6"/>
        <v>-0.23</v>
      </c>
      <c r="M44" s="30">
        <f t="shared" si="7"/>
        <v>1.6</v>
      </c>
      <c r="O44" s="16"/>
      <c r="W44" s="39"/>
      <c r="AD44" s="11"/>
    </row>
    <row r="45" spans="1:30" x14ac:dyDescent="0.3">
      <c r="A45" s="27" t="s">
        <v>352</v>
      </c>
      <c r="B45" s="27">
        <v>2</v>
      </c>
      <c r="C45" s="28">
        <v>2942.58</v>
      </c>
      <c r="D45" s="28">
        <v>10346.73</v>
      </c>
      <c r="E45" s="28">
        <v>9387.3799999999992</v>
      </c>
      <c r="F45" s="28">
        <v>20906.490000000002</v>
      </c>
      <c r="G45" s="29">
        <f t="shared" si="1"/>
        <v>10740.42</v>
      </c>
      <c r="H45" s="29">
        <f t="shared" si="2"/>
        <v>37765.56</v>
      </c>
      <c r="I45" s="29">
        <f t="shared" si="3"/>
        <v>34357.81</v>
      </c>
      <c r="J45" s="29">
        <f t="shared" si="4"/>
        <v>76308.69</v>
      </c>
      <c r="K45" s="30">
        <f t="shared" si="5"/>
        <v>2.52</v>
      </c>
      <c r="L45" s="30">
        <f t="shared" si="6"/>
        <v>-0.09</v>
      </c>
      <c r="M45" s="30">
        <f t="shared" si="7"/>
        <v>1.22</v>
      </c>
      <c r="O45" s="16"/>
      <c r="W45" s="39"/>
      <c r="AD45" s="11"/>
    </row>
    <row r="46" spans="1:30" x14ac:dyDescent="0.3">
      <c r="A46" s="27" t="s">
        <v>353</v>
      </c>
      <c r="B46" s="27">
        <v>2</v>
      </c>
      <c r="C46" s="28">
        <v>188.64</v>
      </c>
      <c r="D46" s="28">
        <v>7564.02</v>
      </c>
      <c r="E46" s="28">
        <v>6277.38</v>
      </c>
      <c r="F46" s="28">
        <v>16211.32</v>
      </c>
      <c r="G46" s="29">
        <f t="shared" si="1"/>
        <v>688.54</v>
      </c>
      <c r="H46" s="29">
        <f t="shared" si="2"/>
        <v>27608.67</v>
      </c>
      <c r="I46" s="29">
        <f t="shared" si="3"/>
        <v>22975.21</v>
      </c>
      <c r="J46" s="29">
        <f t="shared" si="4"/>
        <v>59171.32</v>
      </c>
      <c r="K46" s="30">
        <f t="shared" si="5"/>
        <v>39.1</v>
      </c>
      <c r="L46" s="30">
        <f t="shared" si="6"/>
        <v>-0.17</v>
      </c>
      <c r="M46" s="30">
        <f t="shared" si="7"/>
        <v>1.58</v>
      </c>
      <c r="O46" s="16"/>
      <c r="W46" s="39"/>
      <c r="AD46" s="11"/>
    </row>
    <row r="47" spans="1:30" ht="15" thickBot="1" x14ac:dyDescent="0.35">
      <c r="A47" s="27" t="s">
        <v>354</v>
      </c>
      <c r="B47" s="27">
        <v>0</v>
      </c>
      <c r="C47" s="28">
        <v>0</v>
      </c>
      <c r="D47" s="28">
        <v>383.88</v>
      </c>
      <c r="E47" s="28">
        <v>38.56</v>
      </c>
      <c r="F47" s="28">
        <v>58.21</v>
      </c>
      <c r="G47" s="29">
        <f t="shared" si="1"/>
        <v>0</v>
      </c>
      <c r="H47" s="29">
        <f t="shared" si="2"/>
        <v>1401.16</v>
      </c>
      <c r="I47" s="29">
        <f t="shared" si="3"/>
        <v>141.13</v>
      </c>
      <c r="J47" s="29">
        <f t="shared" si="4"/>
        <v>212.47</v>
      </c>
      <c r="K47" s="30">
        <f t="shared" si="5"/>
        <v>0</v>
      </c>
      <c r="L47" s="30">
        <f t="shared" si="6"/>
        <v>-0.9</v>
      </c>
      <c r="M47" s="30">
        <f t="shared" si="7"/>
        <v>0.51</v>
      </c>
      <c r="O47" s="32"/>
      <c r="P47" s="33"/>
      <c r="Q47" s="33"/>
      <c r="R47" s="33"/>
      <c r="S47" s="33"/>
      <c r="T47" s="33"/>
      <c r="U47" s="33"/>
      <c r="V47" s="33"/>
      <c r="W47" s="40"/>
      <c r="X47" s="33"/>
      <c r="Y47" s="33"/>
      <c r="Z47" s="33"/>
      <c r="AA47" s="33"/>
      <c r="AB47" s="33"/>
      <c r="AC47" s="33"/>
      <c r="AD47" s="34"/>
    </row>
    <row r="48" spans="1:30" x14ac:dyDescent="0.3">
      <c r="A48" s="27" t="s">
        <v>355</v>
      </c>
      <c r="B48" s="27">
        <v>0</v>
      </c>
      <c r="C48" s="28">
        <v>9.6300000000000008</v>
      </c>
      <c r="D48" s="28">
        <v>357.36</v>
      </c>
      <c r="E48" s="28">
        <v>10.88</v>
      </c>
      <c r="F48" s="28">
        <v>16.420000000000002</v>
      </c>
      <c r="G48" s="29">
        <f t="shared" si="1"/>
        <v>35.15</v>
      </c>
      <c r="H48" s="29">
        <f t="shared" si="2"/>
        <v>1304.3599999999999</v>
      </c>
      <c r="I48" s="29">
        <f t="shared" si="3"/>
        <v>39.82</v>
      </c>
      <c r="J48" s="29">
        <f t="shared" si="4"/>
        <v>59.93</v>
      </c>
      <c r="K48" s="30">
        <f t="shared" si="5"/>
        <v>36.11</v>
      </c>
      <c r="L48" s="30">
        <f t="shared" si="6"/>
        <v>-0.97</v>
      </c>
      <c r="M48" s="30">
        <f t="shared" si="7"/>
        <v>0.51</v>
      </c>
    </row>
    <row r="49" spans="1:30" ht="26.25" customHeight="1" thickBot="1" x14ac:dyDescent="0.35">
      <c r="A49" s="27" t="s">
        <v>356</v>
      </c>
      <c r="B49" s="27">
        <v>1</v>
      </c>
      <c r="C49" s="28">
        <v>91.9</v>
      </c>
      <c r="D49" s="28">
        <v>440.49</v>
      </c>
      <c r="E49" s="28">
        <v>772.45</v>
      </c>
      <c r="F49" s="28">
        <v>0</v>
      </c>
      <c r="G49" s="29">
        <f t="shared" si="1"/>
        <v>335.44</v>
      </c>
      <c r="H49" s="29">
        <f t="shared" si="2"/>
        <v>1607.79</v>
      </c>
      <c r="I49" s="29">
        <f t="shared" si="3"/>
        <v>2827.17</v>
      </c>
      <c r="J49" s="29">
        <f t="shared" si="4"/>
        <v>0</v>
      </c>
      <c r="K49" s="30">
        <f t="shared" si="5"/>
        <v>3.79</v>
      </c>
      <c r="L49" s="30">
        <f t="shared" si="6"/>
        <v>0.76</v>
      </c>
      <c r="M49" s="30">
        <f t="shared" si="7"/>
        <v>-1</v>
      </c>
    </row>
    <row r="50" spans="1:30" ht="21.6" thickBot="1" x14ac:dyDescent="0.45">
      <c r="A50" s="27" t="s">
        <v>357</v>
      </c>
      <c r="B50" s="27">
        <v>4</v>
      </c>
      <c r="C50" s="28">
        <v>313.88</v>
      </c>
      <c r="D50" s="28">
        <v>33041.01</v>
      </c>
      <c r="E50" s="28">
        <v>24217.39</v>
      </c>
      <c r="F50" s="28">
        <v>67518.210000000006</v>
      </c>
      <c r="G50" s="29">
        <f t="shared" si="1"/>
        <v>1145.6600000000001</v>
      </c>
      <c r="H50" s="29">
        <f t="shared" si="2"/>
        <v>120599.69</v>
      </c>
      <c r="I50" s="29">
        <f t="shared" si="3"/>
        <v>88635.65</v>
      </c>
      <c r="J50" s="29">
        <f t="shared" si="4"/>
        <v>246441.47</v>
      </c>
      <c r="K50" s="30">
        <f t="shared" si="5"/>
        <v>104.27</v>
      </c>
      <c r="L50" s="30">
        <f t="shared" si="6"/>
        <v>-0.27</v>
      </c>
      <c r="M50" s="30">
        <f t="shared" si="7"/>
        <v>1.78</v>
      </c>
      <c r="O50" s="41" t="s">
        <v>41</v>
      </c>
      <c r="R50" s="42"/>
      <c r="S50" s="43"/>
      <c r="T50" s="43" t="s">
        <v>42</v>
      </c>
      <c r="U50" s="43"/>
      <c r="V50" s="43"/>
      <c r="W50" s="43"/>
      <c r="X50" s="43"/>
      <c r="Y50" s="43"/>
      <c r="Z50" s="43"/>
      <c r="AA50" s="43"/>
      <c r="AB50" s="44"/>
      <c r="AC50" s="6"/>
      <c r="AD50" s="7"/>
    </row>
    <row r="51" spans="1:30" ht="26.4" x14ac:dyDescent="0.3">
      <c r="A51" s="27" t="s">
        <v>358</v>
      </c>
      <c r="B51" s="27">
        <v>0</v>
      </c>
      <c r="C51" s="28">
        <v>338.93</v>
      </c>
      <c r="D51" s="28">
        <v>690.1</v>
      </c>
      <c r="E51" s="28">
        <v>382.75</v>
      </c>
      <c r="F51" s="28">
        <v>577.83000000000004</v>
      </c>
      <c r="G51" s="29">
        <f t="shared" si="1"/>
        <v>1237.0899999999999</v>
      </c>
      <c r="H51" s="29">
        <f t="shared" si="2"/>
        <v>2518.87</v>
      </c>
      <c r="I51" s="29">
        <f t="shared" si="3"/>
        <v>1400.87</v>
      </c>
      <c r="J51" s="29">
        <f t="shared" si="4"/>
        <v>2109.08</v>
      </c>
      <c r="K51" s="30">
        <f t="shared" si="5"/>
        <v>1.04</v>
      </c>
      <c r="L51" s="30">
        <f t="shared" si="6"/>
        <v>-0.44</v>
      </c>
      <c r="M51" s="30">
        <f t="shared" si="7"/>
        <v>0.51</v>
      </c>
      <c r="O51" s="45"/>
      <c r="P51" s="46" t="s">
        <v>34</v>
      </c>
      <c r="Q51" s="24" t="s">
        <v>35</v>
      </c>
      <c r="R51" s="24" t="s">
        <v>36</v>
      </c>
      <c r="S51" s="24" t="s">
        <v>37</v>
      </c>
      <c r="T51" s="24" t="s">
        <v>38</v>
      </c>
      <c r="W51" s="22"/>
      <c r="X51" s="22"/>
      <c r="Y51" s="25" t="s">
        <v>34</v>
      </c>
      <c r="Z51" s="24" t="s">
        <v>20</v>
      </c>
      <c r="AA51" s="24" t="s">
        <v>21</v>
      </c>
      <c r="AB51" s="24" t="s">
        <v>22</v>
      </c>
      <c r="AD51" s="11"/>
    </row>
    <row r="52" spans="1:30" ht="26.4" x14ac:dyDescent="0.3">
      <c r="A52" s="27" t="s">
        <v>359</v>
      </c>
      <c r="B52" s="27">
        <v>0</v>
      </c>
      <c r="C52" s="28">
        <v>345.61</v>
      </c>
      <c r="D52" s="28">
        <v>33073.07</v>
      </c>
      <c r="E52" s="28">
        <v>390.29</v>
      </c>
      <c r="F52" s="28">
        <v>589.22</v>
      </c>
      <c r="G52" s="29">
        <f t="shared" si="1"/>
        <v>1261.48</v>
      </c>
      <c r="H52" s="29">
        <f t="shared" si="2"/>
        <v>120716.71</v>
      </c>
      <c r="I52" s="29">
        <f t="shared" si="3"/>
        <v>1428.46</v>
      </c>
      <c r="J52" s="29">
        <f t="shared" si="4"/>
        <v>2150.65</v>
      </c>
      <c r="K52" s="30">
        <f t="shared" si="5"/>
        <v>94.69</v>
      </c>
      <c r="L52" s="30">
        <f t="shared" si="6"/>
        <v>-0.99</v>
      </c>
      <c r="M52" s="30">
        <f t="shared" si="7"/>
        <v>0.51</v>
      </c>
      <c r="O52" s="45"/>
      <c r="P52" t="s">
        <v>34</v>
      </c>
      <c r="Q52" t="s">
        <v>35</v>
      </c>
      <c r="R52" t="s">
        <v>36</v>
      </c>
      <c r="S52" t="s">
        <v>37</v>
      </c>
      <c r="T52" t="s">
        <v>38</v>
      </c>
      <c r="W52" s="22"/>
      <c r="X52" s="22"/>
      <c r="Y52" s="25"/>
      <c r="Z52" s="24" t="s">
        <v>20</v>
      </c>
      <c r="AA52" s="24" t="s">
        <v>21</v>
      </c>
      <c r="AB52" s="24" t="s">
        <v>22</v>
      </c>
      <c r="AC52" s="22"/>
      <c r="AD52" s="11"/>
    </row>
    <row r="53" spans="1:30" x14ac:dyDescent="0.3">
      <c r="A53" s="27" t="s">
        <v>360</v>
      </c>
      <c r="B53" s="27">
        <v>0</v>
      </c>
      <c r="C53" s="28">
        <v>8.67</v>
      </c>
      <c r="D53" s="28">
        <v>356.39</v>
      </c>
      <c r="E53" s="28">
        <v>9.7899999999999991</v>
      </c>
      <c r="F53" s="28">
        <v>14.77</v>
      </c>
      <c r="G53" s="29">
        <f t="shared" si="1"/>
        <v>31.65</v>
      </c>
      <c r="H53" s="29">
        <f t="shared" si="2"/>
        <v>1300.82</v>
      </c>
      <c r="I53" s="29">
        <f t="shared" si="3"/>
        <v>35.83</v>
      </c>
      <c r="J53" s="29">
        <f t="shared" si="4"/>
        <v>53.91</v>
      </c>
      <c r="K53" s="30">
        <f t="shared" si="5"/>
        <v>40.1</v>
      </c>
      <c r="L53" s="30">
        <f t="shared" si="6"/>
        <v>-0.97</v>
      </c>
      <c r="M53" s="30">
        <f t="shared" si="7"/>
        <v>0.5</v>
      </c>
      <c r="O53" s="45"/>
      <c r="P53" s="47">
        <v>1</v>
      </c>
      <c r="Q53" s="29">
        <v>10009.459999999997</v>
      </c>
      <c r="R53" s="29">
        <v>29623.510000000002</v>
      </c>
      <c r="S53" s="29">
        <v>48562.67</v>
      </c>
      <c r="T53" s="29">
        <v>135606.41</v>
      </c>
      <c r="W53" s="22"/>
      <c r="X53" s="22"/>
      <c r="Y53" s="48">
        <v>1</v>
      </c>
      <c r="Z53" s="31">
        <f>$R53/$Q53-1</f>
        <v>1.9595512645037805</v>
      </c>
      <c r="AA53" s="31">
        <f>$S53/$R53-1</f>
        <v>0.63932869535041581</v>
      </c>
      <c r="AB53" s="31">
        <f>$T53/$S53-1</f>
        <v>1.7924002119323341</v>
      </c>
      <c r="AC53" s="22"/>
      <c r="AD53" s="11"/>
    </row>
    <row r="54" spans="1:30" x14ac:dyDescent="0.3">
      <c r="A54" s="27" t="s">
        <v>361</v>
      </c>
      <c r="B54" s="27">
        <v>0</v>
      </c>
      <c r="C54" s="28">
        <v>6.6</v>
      </c>
      <c r="D54" s="28">
        <v>354.31</v>
      </c>
      <c r="E54" s="28">
        <v>7.46</v>
      </c>
      <c r="F54" s="28">
        <v>11.26</v>
      </c>
      <c r="G54" s="29">
        <f t="shared" si="1"/>
        <v>24.09</v>
      </c>
      <c r="H54" s="29">
        <f t="shared" si="2"/>
        <v>1293.23</v>
      </c>
      <c r="I54" s="29">
        <f t="shared" si="3"/>
        <v>27.3</v>
      </c>
      <c r="J54" s="29">
        <f t="shared" si="4"/>
        <v>41.1</v>
      </c>
      <c r="K54" s="30">
        <f t="shared" si="5"/>
        <v>52.68</v>
      </c>
      <c r="L54" s="30">
        <f t="shared" si="6"/>
        <v>-0.98</v>
      </c>
      <c r="M54" s="30">
        <f t="shared" si="7"/>
        <v>0.51</v>
      </c>
      <c r="O54" s="45"/>
      <c r="P54" s="47">
        <v>2</v>
      </c>
      <c r="Q54" s="29">
        <v>53016.61</v>
      </c>
      <c r="R54" s="29">
        <v>403438.63</v>
      </c>
      <c r="S54" s="29">
        <v>348576.94</v>
      </c>
      <c r="T54" s="29">
        <v>844426.66</v>
      </c>
      <c r="W54" s="22"/>
      <c r="X54" s="22"/>
      <c r="Y54" s="48">
        <v>2</v>
      </c>
      <c r="Z54" s="31">
        <f t="shared" ref="Z54:Z56" si="14">$R54/$Q54-1</f>
        <v>6.6096647824144172</v>
      </c>
      <c r="AA54" s="31">
        <f t="shared" ref="AA54:AA56" si="15">$S54/$R54-1</f>
        <v>-0.13598521787564066</v>
      </c>
      <c r="AB54" s="31">
        <f t="shared" ref="AB54:AB56" si="16">$T54/$S54-1</f>
        <v>1.4224971967451432</v>
      </c>
      <c r="AC54" s="31"/>
      <c r="AD54" s="11"/>
    </row>
    <row r="55" spans="1:30" x14ac:dyDescent="0.3">
      <c r="A55" s="27" t="s">
        <v>362</v>
      </c>
      <c r="B55" s="27">
        <v>0</v>
      </c>
      <c r="C55" s="28">
        <v>4.7</v>
      </c>
      <c r="D55" s="28">
        <v>352.38</v>
      </c>
      <c r="E55" s="28">
        <v>5.31</v>
      </c>
      <c r="F55" s="28">
        <v>8.02</v>
      </c>
      <c r="G55" s="29">
        <f t="shared" si="1"/>
        <v>17.16</v>
      </c>
      <c r="H55" s="29">
        <f t="shared" si="2"/>
        <v>1286.19</v>
      </c>
      <c r="I55" s="29">
        <f t="shared" si="3"/>
        <v>19.43</v>
      </c>
      <c r="J55" s="29">
        <f t="shared" si="4"/>
        <v>29.27</v>
      </c>
      <c r="K55" s="30">
        <f t="shared" si="5"/>
        <v>73.95</v>
      </c>
      <c r="L55" s="30">
        <f t="shared" si="6"/>
        <v>-0.98</v>
      </c>
      <c r="M55" s="30">
        <f t="shared" si="7"/>
        <v>0.51</v>
      </c>
      <c r="O55" s="45"/>
      <c r="P55" s="47">
        <v>3</v>
      </c>
      <c r="Q55" s="29">
        <v>30022.36</v>
      </c>
      <c r="R55" s="29">
        <v>630510.23</v>
      </c>
      <c r="S55" s="29">
        <v>363602.9</v>
      </c>
      <c r="T55" s="29">
        <v>1202199.28</v>
      </c>
      <c r="W55" s="22"/>
      <c r="X55" s="22"/>
      <c r="Y55" s="48">
        <v>3</v>
      </c>
      <c r="Z55" s="31">
        <f t="shared" si="14"/>
        <v>20.001354656995652</v>
      </c>
      <c r="AA55" s="31">
        <f t="shared" si="15"/>
        <v>-0.42331958674167736</v>
      </c>
      <c r="AB55" s="31">
        <f t="shared" si="16"/>
        <v>2.3063522870692172</v>
      </c>
      <c r="AC55" s="31"/>
      <c r="AD55" s="11"/>
    </row>
    <row r="56" spans="1:30" x14ac:dyDescent="0.3">
      <c r="A56" s="27" t="s">
        <v>363</v>
      </c>
      <c r="B56" s="27">
        <v>0</v>
      </c>
      <c r="C56" s="28">
        <v>345.61</v>
      </c>
      <c r="D56" s="28">
        <v>7722.63</v>
      </c>
      <c r="E56" s="28">
        <v>390.29</v>
      </c>
      <c r="F56" s="28">
        <v>589.22</v>
      </c>
      <c r="G56" s="29">
        <f t="shared" si="1"/>
        <v>1261.48</v>
      </c>
      <c r="H56" s="29">
        <f t="shared" si="2"/>
        <v>28187.599999999999</v>
      </c>
      <c r="I56" s="29">
        <f t="shared" si="3"/>
        <v>1428.46</v>
      </c>
      <c r="J56" s="29">
        <f t="shared" si="4"/>
        <v>2150.65</v>
      </c>
      <c r="K56" s="30">
        <f t="shared" si="5"/>
        <v>21.34</v>
      </c>
      <c r="L56" s="30">
        <f t="shared" si="6"/>
        <v>-0.95</v>
      </c>
      <c r="M56" s="30">
        <f t="shared" si="7"/>
        <v>0.51</v>
      </c>
      <c r="O56" s="45"/>
      <c r="P56" s="47">
        <v>4</v>
      </c>
      <c r="Q56" s="29">
        <v>633887.54999999993</v>
      </c>
      <c r="R56" s="29">
        <v>2312698.2900000005</v>
      </c>
      <c r="S56" s="29">
        <v>1940543.6199999999</v>
      </c>
      <c r="T56" s="29">
        <v>4500978.05</v>
      </c>
      <c r="W56" s="22"/>
      <c r="X56" s="22"/>
      <c r="Y56" s="48">
        <v>4</v>
      </c>
      <c r="Z56" s="31">
        <f t="shared" si="14"/>
        <v>2.6484362092298559</v>
      </c>
      <c r="AA56" s="31">
        <f t="shared" si="15"/>
        <v>-0.16091795095329986</v>
      </c>
      <c r="AB56" s="31">
        <f t="shared" si="16"/>
        <v>1.3194418324902175</v>
      </c>
      <c r="AC56" s="31"/>
      <c r="AD56" s="11"/>
    </row>
    <row r="57" spans="1:30" x14ac:dyDescent="0.3">
      <c r="A57" s="27" t="s">
        <v>364</v>
      </c>
      <c r="B57" s="27">
        <v>1</v>
      </c>
      <c r="C57" s="28">
        <v>33.79</v>
      </c>
      <c r="D57" s="28">
        <v>381.78</v>
      </c>
      <c r="E57" s="28">
        <v>706.83</v>
      </c>
      <c r="F57" s="28">
        <v>2549.85</v>
      </c>
      <c r="G57" s="29">
        <f t="shared" si="1"/>
        <v>123.33</v>
      </c>
      <c r="H57" s="29">
        <f t="shared" si="2"/>
        <v>1393.5</v>
      </c>
      <c r="I57" s="29">
        <f t="shared" si="3"/>
        <v>2587</v>
      </c>
      <c r="J57" s="29">
        <f t="shared" si="4"/>
        <v>9306.9500000000007</v>
      </c>
      <c r="K57" s="30">
        <f t="shared" si="5"/>
        <v>10.3</v>
      </c>
      <c r="L57" s="30">
        <f t="shared" si="6"/>
        <v>0.86</v>
      </c>
      <c r="M57" s="30">
        <f t="shared" si="7"/>
        <v>2.6</v>
      </c>
      <c r="O57" s="45"/>
      <c r="W57" s="22"/>
      <c r="X57" s="22"/>
      <c r="Z57" s="49"/>
      <c r="AA57" s="49"/>
      <c r="AB57" s="49"/>
      <c r="AC57" s="22"/>
      <c r="AD57" s="11"/>
    </row>
    <row r="58" spans="1:30" x14ac:dyDescent="0.3">
      <c r="A58" s="27" t="s">
        <v>365</v>
      </c>
      <c r="B58" s="27">
        <v>0</v>
      </c>
      <c r="C58" s="28">
        <v>22.5</v>
      </c>
      <c r="D58" s="28">
        <v>370.37</v>
      </c>
      <c r="E58" s="28">
        <v>25.41</v>
      </c>
      <c r="F58" s="28">
        <v>38.36</v>
      </c>
      <c r="G58" s="29">
        <f t="shared" si="1"/>
        <v>82.13</v>
      </c>
      <c r="H58" s="29">
        <f t="shared" si="2"/>
        <v>1351.85</v>
      </c>
      <c r="I58" s="29">
        <f t="shared" si="3"/>
        <v>93</v>
      </c>
      <c r="J58" s="29">
        <f t="shared" si="4"/>
        <v>140.01</v>
      </c>
      <c r="K58" s="30">
        <f t="shared" si="5"/>
        <v>15.46</v>
      </c>
      <c r="L58" s="30">
        <f t="shared" si="6"/>
        <v>-0.93</v>
      </c>
      <c r="M58" s="30">
        <f t="shared" si="7"/>
        <v>0.51</v>
      </c>
      <c r="O58" s="45"/>
      <c r="W58" s="22"/>
      <c r="X58" s="22"/>
      <c r="Y58" s="22"/>
      <c r="Z58" s="22"/>
      <c r="AA58" s="22"/>
      <c r="AB58" s="22"/>
      <c r="AC58" s="22"/>
      <c r="AD58" s="11"/>
    </row>
    <row r="59" spans="1:30" x14ac:dyDescent="0.3">
      <c r="A59" s="27" t="s">
        <v>366</v>
      </c>
      <c r="B59" s="27">
        <v>2</v>
      </c>
      <c r="C59" s="28">
        <v>1628.32</v>
      </c>
      <c r="D59" s="28">
        <v>9018.74</v>
      </c>
      <c r="E59" s="28">
        <v>7903.2</v>
      </c>
      <c r="F59" s="28">
        <v>18665.830000000002</v>
      </c>
      <c r="G59" s="29">
        <f t="shared" si="1"/>
        <v>5943.37</v>
      </c>
      <c r="H59" s="29">
        <f t="shared" si="2"/>
        <v>32918.400000000001</v>
      </c>
      <c r="I59" s="29">
        <f t="shared" si="3"/>
        <v>28925.71</v>
      </c>
      <c r="J59" s="29">
        <f t="shared" si="4"/>
        <v>68130.28</v>
      </c>
      <c r="K59" s="30">
        <f t="shared" si="5"/>
        <v>4.54</v>
      </c>
      <c r="L59" s="30">
        <f t="shared" si="6"/>
        <v>-0.12</v>
      </c>
      <c r="M59" s="30">
        <f t="shared" si="7"/>
        <v>1.36</v>
      </c>
      <c r="O59" s="45"/>
      <c r="W59" s="22"/>
      <c r="X59" s="22"/>
      <c r="Y59" s="22"/>
      <c r="Z59" s="22"/>
      <c r="AA59" s="22"/>
      <c r="AB59" s="22"/>
      <c r="AC59" s="22"/>
      <c r="AD59" s="11"/>
    </row>
    <row r="60" spans="1:30" x14ac:dyDescent="0.3">
      <c r="A60" s="27" t="s">
        <v>367</v>
      </c>
      <c r="B60" s="27">
        <v>1</v>
      </c>
      <c r="C60" s="28">
        <v>48.75</v>
      </c>
      <c r="D60" s="28">
        <v>396.89</v>
      </c>
      <c r="E60" s="28">
        <v>723.71</v>
      </c>
      <c r="F60" s="28">
        <v>2575.35</v>
      </c>
      <c r="G60" s="29">
        <f t="shared" si="1"/>
        <v>177.94</v>
      </c>
      <c r="H60" s="29">
        <f t="shared" si="2"/>
        <v>1448.65</v>
      </c>
      <c r="I60" s="29">
        <f t="shared" si="3"/>
        <v>2648.78</v>
      </c>
      <c r="J60" s="29">
        <f t="shared" si="4"/>
        <v>9400.0300000000007</v>
      </c>
      <c r="K60" s="30">
        <f t="shared" si="5"/>
        <v>7.14</v>
      </c>
      <c r="L60" s="30">
        <f t="shared" si="6"/>
        <v>0.83</v>
      </c>
      <c r="M60" s="30">
        <f t="shared" si="7"/>
        <v>2.5499999999999998</v>
      </c>
      <c r="O60" s="45"/>
      <c r="U60" s="22"/>
      <c r="V60" s="22"/>
      <c r="W60" s="22"/>
      <c r="X60" s="22"/>
      <c r="Y60" s="22"/>
      <c r="Z60" s="22"/>
      <c r="AA60" s="22"/>
      <c r="AB60" s="22"/>
      <c r="AC60" s="22"/>
      <c r="AD60" s="11"/>
    </row>
    <row r="61" spans="1:30" ht="15" thickBot="1" x14ac:dyDescent="0.35">
      <c r="A61" s="27" t="s">
        <v>368</v>
      </c>
      <c r="B61" s="27">
        <v>1</v>
      </c>
      <c r="C61" s="28">
        <v>0.86</v>
      </c>
      <c r="D61" s="28">
        <v>348.5</v>
      </c>
      <c r="E61" s="28">
        <v>669.64</v>
      </c>
      <c r="F61" s="28">
        <v>1.47</v>
      </c>
      <c r="G61" s="29">
        <f t="shared" si="1"/>
        <v>3.14</v>
      </c>
      <c r="H61" s="29">
        <f t="shared" si="2"/>
        <v>1272.03</v>
      </c>
      <c r="I61" s="29">
        <f t="shared" si="3"/>
        <v>2450.88</v>
      </c>
      <c r="J61" s="29">
        <f t="shared" si="4"/>
        <v>5.37</v>
      </c>
      <c r="K61" s="30">
        <f t="shared" si="5"/>
        <v>404.11</v>
      </c>
      <c r="L61" s="30">
        <f t="shared" si="6"/>
        <v>0.93</v>
      </c>
      <c r="M61" s="30">
        <f t="shared" si="7"/>
        <v>-1</v>
      </c>
      <c r="O61" s="50"/>
      <c r="S61" s="33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34"/>
    </row>
    <row r="62" spans="1:30" x14ac:dyDescent="0.3">
      <c r="A62" s="27" t="s">
        <v>369</v>
      </c>
      <c r="B62" s="27">
        <v>0</v>
      </c>
      <c r="C62" s="28">
        <v>6.53</v>
      </c>
      <c r="D62" s="28">
        <v>354.23</v>
      </c>
      <c r="E62" s="28">
        <v>7.37</v>
      </c>
      <c r="F62" s="28">
        <v>11.13</v>
      </c>
      <c r="G62" s="29">
        <f t="shared" si="1"/>
        <v>23.83</v>
      </c>
      <c r="H62" s="29">
        <f t="shared" si="2"/>
        <v>1292.94</v>
      </c>
      <c r="I62" s="29">
        <f t="shared" si="3"/>
        <v>26.97</v>
      </c>
      <c r="J62" s="29">
        <f t="shared" si="4"/>
        <v>40.619999999999997</v>
      </c>
      <c r="K62" s="30">
        <f t="shared" si="5"/>
        <v>53.26</v>
      </c>
      <c r="L62" s="30">
        <f t="shared" si="6"/>
        <v>-0.98</v>
      </c>
      <c r="M62" s="30">
        <f t="shared" si="7"/>
        <v>0.51</v>
      </c>
    </row>
    <row r="63" spans="1:30" ht="15" thickBot="1" x14ac:dyDescent="0.35">
      <c r="A63" s="27" t="s">
        <v>370</v>
      </c>
      <c r="B63" s="27">
        <v>0</v>
      </c>
      <c r="C63" s="28">
        <v>112.13</v>
      </c>
      <c r="D63" s="28">
        <v>460.93</v>
      </c>
      <c r="E63" s="28">
        <v>126.63</v>
      </c>
      <c r="F63" s="28">
        <v>191.17</v>
      </c>
      <c r="G63" s="29">
        <f t="shared" si="1"/>
        <v>409.27</v>
      </c>
      <c r="H63" s="29">
        <f t="shared" si="2"/>
        <v>1682.39</v>
      </c>
      <c r="I63" s="29">
        <f t="shared" si="3"/>
        <v>463.47</v>
      </c>
      <c r="J63" s="29">
        <f t="shared" si="4"/>
        <v>697.77</v>
      </c>
      <c r="K63" s="30">
        <f t="shared" si="5"/>
        <v>3.11</v>
      </c>
      <c r="L63" s="30">
        <f t="shared" si="6"/>
        <v>-0.72</v>
      </c>
      <c r="M63" s="30">
        <f t="shared" si="7"/>
        <v>0.51</v>
      </c>
    </row>
    <row r="64" spans="1:30" ht="18.600000000000001" thickBot="1" x14ac:dyDescent="0.4">
      <c r="A64" s="27" t="s">
        <v>371</v>
      </c>
      <c r="B64" s="27">
        <v>1</v>
      </c>
      <c r="C64" s="28">
        <v>0</v>
      </c>
      <c r="D64" s="28">
        <v>478.19</v>
      </c>
      <c r="E64" s="28">
        <v>814.58</v>
      </c>
      <c r="F64" s="28">
        <v>2712.53</v>
      </c>
      <c r="G64" s="29">
        <f t="shared" si="1"/>
        <v>0</v>
      </c>
      <c r="H64" s="29">
        <f t="shared" si="2"/>
        <v>1745.39</v>
      </c>
      <c r="I64" s="29">
        <f t="shared" si="3"/>
        <v>2981.36</v>
      </c>
      <c r="J64" s="29">
        <f t="shared" si="4"/>
        <v>9900.73</v>
      </c>
      <c r="K64" s="30">
        <f t="shared" si="5"/>
        <v>0</v>
      </c>
      <c r="L64" s="30">
        <f t="shared" si="6"/>
        <v>0.71</v>
      </c>
      <c r="M64" s="30">
        <f t="shared" si="7"/>
        <v>2.3199999999999998</v>
      </c>
      <c r="O64" s="52"/>
      <c r="S64" s="53"/>
      <c r="T64" s="54"/>
      <c r="U64" s="54"/>
      <c r="V64" s="55"/>
      <c r="W64" s="54"/>
      <c r="X64" s="56" t="s">
        <v>43</v>
      </c>
      <c r="Y64" s="57"/>
      <c r="Z64" s="57"/>
      <c r="AA64" s="57"/>
      <c r="AB64" s="57"/>
      <c r="AC64" s="57"/>
      <c r="AD64" s="55"/>
    </row>
    <row r="65" spans="1:30" x14ac:dyDescent="0.3">
      <c r="A65" s="27" t="s">
        <v>372</v>
      </c>
      <c r="B65" s="27">
        <v>3</v>
      </c>
      <c r="C65" s="28">
        <v>1387.09</v>
      </c>
      <c r="D65" s="28">
        <v>19446.490000000002</v>
      </c>
      <c r="E65" s="28">
        <v>11203.97</v>
      </c>
      <c r="F65" s="28">
        <v>37070.629999999997</v>
      </c>
      <c r="G65" s="29">
        <f t="shared" si="1"/>
        <v>5062.88</v>
      </c>
      <c r="H65" s="29">
        <f t="shared" si="2"/>
        <v>70979.69</v>
      </c>
      <c r="I65" s="29">
        <f t="shared" si="3"/>
        <v>41006.53</v>
      </c>
      <c r="J65" s="29">
        <f t="shared" si="4"/>
        <v>135307.79999999999</v>
      </c>
      <c r="K65" s="30">
        <f t="shared" si="5"/>
        <v>13.02</v>
      </c>
      <c r="L65" s="30">
        <f t="shared" si="6"/>
        <v>-0.42</v>
      </c>
      <c r="M65" s="30">
        <f t="shared" si="7"/>
        <v>2.2999999999999998</v>
      </c>
      <c r="O65" s="16"/>
      <c r="V65" s="11"/>
      <c r="X65" s="16"/>
      <c r="AD65" s="11"/>
    </row>
    <row r="66" spans="1:30" x14ac:dyDescent="0.3">
      <c r="A66" s="27" t="s">
        <v>373</v>
      </c>
      <c r="B66" s="27">
        <v>0</v>
      </c>
      <c r="C66" s="28">
        <v>11.34</v>
      </c>
      <c r="D66" s="28">
        <v>359.09</v>
      </c>
      <c r="E66" s="28">
        <v>12.81</v>
      </c>
      <c r="F66" s="28">
        <v>19.34</v>
      </c>
      <c r="G66" s="29">
        <f t="shared" si="1"/>
        <v>41.39</v>
      </c>
      <c r="H66" s="29">
        <f t="shared" si="2"/>
        <v>1310.68</v>
      </c>
      <c r="I66" s="29">
        <f t="shared" si="3"/>
        <v>46.88</v>
      </c>
      <c r="J66" s="29">
        <f t="shared" si="4"/>
        <v>70.59</v>
      </c>
      <c r="K66" s="30">
        <f t="shared" si="5"/>
        <v>30.67</v>
      </c>
      <c r="L66" s="30">
        <f t="shared" si="6"/>
        <v>-0.96</v>
      </c>
      <c r="M66" s="30">
        <f t="shared" si="7"/>
        <v>0.51</v>
      </c>
      <c r="O66" s="16"/>
      <c r="V66" s="11"/>
      <c r="X66" s="16"/>
      <c r="AD66" s="11"/>
    </row>
    <row r="67" spans="1:30" x14ac:dyDescent="0.3">
      <c r="A67" s="27" t="s">
        <v>374</v>
      </c>
      <c r="B67" s="27">
        <v>0</v>
      </c>
      <c r="C67" s="28">
        <v>17.91</v>
      </c>
      <c r="D67" s="28">
        <v>365.73</v>
      </c>
      <c r="E67" s="28">
        <v>20.22</v>
      </c>
      <c r="F67" s="28">
        <v>30.53</v>
      </c>
      <c r="G67" s="29">
        <f t="shared" si="1"/>
        <v>65.37</v>
      </c>
      <c r="H67" s="29">
        <f t="shared" si="2"/>
        <v>1334.91</v>
      </c>
      <c r="I67" s="29">
        <f t="shared" si="3"/>
        <v>74.010000000000005</v>
      </c>
      <c r="J67" s="29">
        <f t="shared" si="4"/>
        <v>111.43</v>
      </c>
      <c r="K67" s="30">
        <f t="shared" si="5"/>
        <v>19.420000000000002</v>
      </c>
      <c r="L67" s="30">
        <f t="shared" si="6"/>
        <v>-0.94</v>
      </c>
      <c r="M67" s="30">
        <f t="shared" si="7"/>
        <v>0.51</v>
      </c>
      <c r="O67" s="16"/>
      <c r="V67" s="11"/>
      <c r="X67" s="16"/>
      <c r="AD67" s="11"/>
    </row>
    <row r="68" spans="1:30" x14ac:dyDescent="0.3">
      <c r="A68" s="27" t="s">
        <v>375</v>
      </c>
      <c r="B68" s="27">
        <v>0</v>
      </c>
      <c r="C68" s="28">
        <v>0</v>
      </c>
      <c r="D68" s="28">
        <v>388.13</v>
      </c>
      <c r="E68" s="28">
        <v>433.79</v>
      </c>
      <c r="F68" s="28">
        <v>654.88</v>
      </c>
      <c r="G68" s="29">
        <f t="shared" si="1"/>
        <v>0</v>
      </c>
      <c r="H68" s="29">
        <f t="shared" si="2"/>
        <v>1416.67</v>
      </c>
      <c r="I68" s="29">
        <f t="shared" si="3"/>
        <v>1587.67</v>
      </c>
      <c r="J68" s="29">
        <f t="shared" si="4"/>
        <v>2390.31</v>
      </c>
      <c r="K68" s="30">
        <f t="shared" si="5"/>
        <v>0</v>
      </c>
      <c r="L68" s="30">
        <f t="shared" si="6"/>
        <v>0.12</v>
      </c>
      <c r="M68" s="30">
        <f t="shared" si="7"/>
        <v>0.51</v>
      </c>
      <c r="O68" s="16"/>
      <c r="V68" s="11"/>
      <c r="X68" s="16"/>
      <c r="AD68" s="11"/>
    </row>
    <row r="69" spans="1:30" x14ac:dyDescent="0.3">
      <c r="A69" s="27" t="s">
        <v>376</v>
      </c>
      <c r="B69" s="27">
        <v>4</v>
      </c>
      <c r="C69" s="28">
        <v>411.64</v>
      </c>
      <c r="D69" s="28">
        <v>33139.79</v>
      </c>
      <c r="E69" s="28">
        <v>24327.79</v>
      </c>
      <c r="F69" s="28">
        <v>67630.789999999994</v>
      </c>
      <c r="G69" s="29">
        <f t="shared" si="1"/>
        <v>1502.49</v>
      </c>
      <c r="H69" s="29">
        <f t="shared" si="2"/>
        <v>120960.23</v>
      </c>
      <c r="I69" s="29">
        <f t="shared" si="3"/>
        <v>89039.71</v>
      </c>
      <c r="J69" s="29">
        <f t="shared" si="4"/>
        <v>246852.38</v>
      </c>
      <c r="K69" s="30">
        <f t="shared" si="5"/>
        <v>79.510000000000005</v>
      </c>
      <c r="L69" s="30">
        <f t="shared" si="6"/>
        <v>-0.26</v>
      </c>
      <c r="M69" s="30">
        <f t="shared" si="7"/>
        <v>1.77</v>
      </c>
      <c r="O69" s="16"/>
      <c r="V69" s="11"/>
      <c r="X69" s="16"/>
      <c r="AD69" s="11"/>
    </row>
    <row r="70" spans="1:30" x14ac:dyDescent="0.3">
      <c r="A70" s="27" t="s">
        <v>377</v>
      </c>
      <c r="B70" s="27">
        <v>0</v>
      </c>
      <c r="C70" s="28">
        <v>15.15</v>
      </c>
      <c r="D70" s="28">
        <v>362.94</v>
      </c>
      <c r="E70" s="28">
        <v>17.11</v>
      </c>
      <c r="F70" s="28">
        <v>25.83</v>
      </c>
      <c r="G70" s="29">
        <f t="shared" si="1"/>
        <v>55.3</v>
      </c>
      <c r="H70" s="29">
        <f t="shared" si="2"/>
        <v>1324.73</v>
      </c>
      <c r="I70" s="29">
        <f t="shared" si="3"/>
        <v>62.62</v>
      </c>
      <c r="J70" s="29">
        <f t="shared" si="4"/>
        <v>94.28</v>
      </c>
      <c r="K70" s="30">
        <f t="shared" si="5"/>
        <v>22.96</v>
      </c>
      <c r="L70" s="30">
        <f t="shared" si="6"/>
        <v>-0.95</v>
      </c>
      <c r="M70" s="30">
        <f t="shared" si="7"/>
        <v>0.51</v>
      </c>
      <c r="O70" s="16"/>
      <c r="V70" s="11"/>
      <c r="X70" s="16"/>
      <c r="AD70" s="11"/>
    </row>
    <row r="71" spans="1:30" x14ac:dyDescent="0.3">
      <c r="A71" s="27" t="s">
        <v>378</v>
      </c>
      <c r="B71" s="27">
        <v>0</v>
      </c>
      <c r="C71" s="28">
        <v>1.82</v>
      </c>
      <c r="D71" s="28">
        <v>349.47</v>
      </c>
      <c r="E71" s="28">
        <v>2.06</v>
      </c>
      <c r="F71" s="28">
        <v>3.11</v>
      </c>
      <c r="G71" s="29">
        <f t="shared" si="1"/>
        <v>6.64</v>
      </c>
      <c r="H71" s="29">
        <f t="shared" si="2"/>
        <v>1275.57</v>
      </c>
      <c r="I71" s="29">
        <f t="shared" si="3"/>
        <v>7.54</v>
      </c>
      <c r="J71" s="29">
        <f t="shared" si="4"/>
        <v>11.35</v>
      </c>
      <c r="K71" s="30">
        <f t="shared" si="5"/>
        <v>191.1</v>
      </c>
      <c r="L71" s="30">
        <f t="shared" si="6"/>
        <v>-0.99</v>
      </c>
      <c r="M71" s="30">
        <f t="shared" si="7"/>
        <v>0.51</v>
      </c>
      <c r="O71" s="16"/>
      <c r="V71" s="11"/>
      <c r="X71" s="16"/>
      <c r="AD71" s="11"/>
    </row>
    <row r="72" spans="1:30" x14ac:dyDescent="0.3">
      <c r="A72" s="27" t="s">
        <v>379</v>
      </c>
      <c r="B72" s="27">
        <v>0</v>
      </c>
      <c r="C72" s="28">
        <v>1.8</v>
      </c>
      <c r="D72" s="28">
        <v>349.45</v>
      </c>
      <c r="E72" s="28">
        <v>2.04</v>
      </c>
      <c r="F72" s="28">
        <v>3.08</v>
      </c>
      <c r="G72" s="29">
        <f t="shared" si="1"/>
        <v>6.57</v>
      </c>
      <c r="H72" s="29">
        <f t="shared" si="2"/>
        <v>1275.49</v>
      </c>
      <c r="I72" s="29">
        <f t="shared" si="3"/>
        <v>7.47</v>
      </c>
      <c r="J72" s="29">
        <f t="shared" si="4"/>
        <v>11.24</v>
      </c>
      <c r="K72" s="30">
        <f t="shared" si="5"/>
        <v>193.14</v>
      </c>
      <c r="L72" s="30">
        <f t="shared" si="6"/>
        <v>-0.99</v>
      </c>
      <c r="M72" s="30">
        <f t="shared" si="7"/>
        <v>0.5</v>
      </c>
      <c r="O72" s="16"/>
      <c r="V72" s="11"/>
      <c r="X72" s="16"/>
      <c r="AD72" s="11"/>
    </row>
    <row r="73" spans="1:30" x14ac:dyDescent="0.3">
      <c r="A73" s="27" t="s">
        <v>380</v>
      </c>
      <c r="B73" s="27">
        <v>0</v>
      </c>
      <c r="C73" s="28">
        <v>9.41</v>
      </c>
      <c r="D73" s="28">
        <v>357.14</v>
      </c>
      <c r="E73" s="28">
        <v>10.63</v>
      </c>
      <c r="F73" s="28">
        <v>16.05</v>
      </c>
      <c r="G73" s="29">
        <f t="shared" si="1"/>
        <v>34.35</v>
      </c>
      <c r="H73" s="29">
        <f t="shared" si="2"/>
        <v>1303.56</v>
      </c>
      <c r="I73" s="29">
        <f t="shared" si="3"/>
        <v>38.909999999999997</v>
      </c>
      <c r="J73" s="29">
        <f t="shared" si="4"/>
        <v>58.58</v>
      </c>
      <c r="K73" s="30">
        <f t="shared" si="5"/>
        <v>36.950000000000003</v>
      </c>
      <c r="L73" s="30">
        <f t="shared" si="6"/>
        <v>-0.97</v>
      </c>
      <c r="M73" s="30">
        <f t="shared" si="7"/>
        <v>0.51</v>
      </c>
      <c r="O73" s="16"/>
      <c r="V73" s="11"/>
      <c r="X73" s="16"/>
      <c r="AD73" s="11"/>
    </row>
    <row r="74" spans="1:30" x14ac:dyDescent="0.3">
      <c r="A74" s="27" t="s">
        <v>381</v>
      </c>
      <c r="B74" s="27">
        <v>0</v>
      </c>
      <c r="C74" s="28">
        <v>13.17</v>
      </c>
      <c r="D74" s="28">
        <v>360.94</v>
      </c>
      <c r="E74" s="28">
        <v>14.88</v>
      </c>
      <c r="F74" s="28">
        <v>22.46</v>
      </c>
      <c r="G74" s="29">
        <f t="shared" si="1"/>
        <v>48.07</v>
      </c>
      <c r="H74" s="29">
        <f t="shared" si="2"/>
        <v>1317.43</v>
      </c>
      <c r="I74" s="29">
        <f t="shared" si="3"/>
        <v>54.46</v>
      </c>
      <c r="J74" s="29">
        <f t="shared" si="4"/>
        <v>81.98</v>
      </c>
      <c r="K74" s="30">
        <f t="shared" si="5"/>
        <v>26.41</v>
      </c>
      <c r="L74" s="30">
        <f t="shared" si="6"/>
        <v>-0.96</v>
      </c>
      <c r="M74" s="30">
        <f t="shared" si="7"/>
        <v>0.51</v>
      </c>
      <c r="O74" s="16"/>
      <c r="V74" s="11"/>
      <c r="X74" s="16"/>
      <c r="AD74" s="11"/>
    </row>
    <row r="75" spans="1:30" x14ac:dyDescent="0.3">
      <c r="A75" s="27" t="s">
        <v>382</v>
      </c>
      <c r="B75" s="27">
        <v>1</v>
      </c>
      <c r="C75" s="28">
        <v>8.2799999999999994</v>
      </c>
      <c r="D75" s="28">
        <v>356</v>
      </c>
      <c r="E75" s="28">
        <v>673.71</v>
      </c>
      <c r="F75" s="28">
        <v>2506.35</v>
      </c>
      <c r="G75" s="29">
        <f t="shared" si="1"/>
        <v>30.22</v>
      </c>
      <c r="H75" s="29">
        <f t="shared" si="2"/>
        <v>1299.4000000000001</v>
      </c>
      <c r="I75" s="29">
        <f t="shared" si="3"/>
        <v>2465.7800000000002</v>
      </c>
      <c r="J75" s="29">
        <f t="shared" si="4"/>
        <v>9148.18</v>
      </c>
      <c r="K75" s="30">
        <f t="shared" si="5"/>
        <v>42</v>
      </c>
      <c r="L75" s="30">
        <f t="shared" si="6"/>
        <v>0.9</v>
      </c>
      <c r="M75" s="30">
        <f t="shared" si="7"/>
        <v>2.71</v>
      </c>
      <c r="O75" s="16"/>
      <c r="V75" s="11"/>
      <c r="X75" s="16"/>
      <c r="AD75" s="11"/>
    </row>
    <row r="76" spans="1:30" x14ac:dyDescent="0.3">
      <c r="A76" s="27" t="s">
        <v>383</v>
      </c>
      <c r="B76" s="27">
        <v>1</v>
      </c>
      <c r="C76" s="28">
        <v>6.82</v>
      </c>
      <c r="D76" s="28">
        <v>354.53</v>
      </c>
      <c r="E76" s="28">
        <v>676.37</v>
      </c>
      <c r="F76" s="28">
        <v>2518.19</v>
      </c>
      <c r="G76" s="29">
        <f t="shared" si="1"/>
        <v>24.89</v>
      </c>
      <c r="H76" s="29">
        <f t="shared" si="2"/>
        <v>1294.03</v>
      </c>
      <c r="I76" s="29">
        <f t="shared" si="3"/>
        <v>2475.5100000000002</v>
      </c>
      <c r="J76" s="29">
        <f t="shared" si="4"/>
        <v>9191.39</v>
      </c>
      <c r="K76" s="30">
        <f t="shared" si="5"/>
        <v>50.99</v>
      </c>
      <c r="L76" s="30">
        <f t="shared" si="6"/>
        <v>0.91</v>
      </c>
      <c r="M76" s="30">
        <f t="shared" si="7"/>
        <v>2.71</v>
      </c>
      <c r="O76" s="16"/>
      <c r="V76" s="11"/>
      <c r="X76" s="16"/>
      <c r="AD76" s="11"/>
    </row>
    <row r="77" spans="1:30" x14ac:dyDescent="0.3">
      <c r="A77" s="27" t="s">
        <v>384</v>
      </c>
      <c r="B77" s="27">
        <v>2</v>
      </c>
      <c r="C77" s="28">
        <v>260.45999999999998</v>
      </c>
      <c r="D77" s="28">
        <v>7636.59</v>
      </c>
      <c r="E77" s="28">
        <v>6358.48</v>
      </c>
      <c r="F77" s="28">
        <v>16333.77</v>
      </c>
      <c r="G77" s="29">
        <f t="shared" si="1"/>
        <v>950.68</v>
      </c>
      <c r="H77" s="29">
        <f t="shared" si="2"/>
        <v>27873.55</v>
      </c>
      <c r="I77" s="29">
        <f t="shared" si="3"/>
        <v>23272.04</v>
      </c>
      <c r="J77" s="29">
        <f t="shared" si="4"/>
        <v>59618.26</v>
      </c>
      <c r="K77" s="30">
        <f t="shared" si="5"/>
        <v>28.32</v>
      </c>
      <c r="L77" s="30">
        <f t="shared" si="6"/>
        <v>-0.17</v>
      </c>
      <c r="M77" s="30">
        <f t="shared" si="7"/>
        <v>1.56</v>
      </c>
      <c r="O77" s="16"/>
      <c r="V77" s="11"/>
      <c r="X77" s="16"/>
      <c r="AD77" s="11"/>
    </row>
    <row r="78" spans="1:30" x14ac:dyDescent="0.3">
      <c r="A78" s="27" t="s">
        <v>385</v>
      </c>
      <c r="B78" s="27">
        <v>0</v>
      </c>
      <c r="C78" s="28">
        <v>0</v>
      </c>
      <c r="D78" s="28">
        <v>0</v>
      </c>
      <c r="E78" s="28">
        <v>834.04</v>
      </c>
      <c r="F78" s="28">
        <v>1259.1500000000001</v>
      </c>
      <c r="G78" s="29">
        <f t="shared" si="1"/>
        <v>0</v>
      </c>
      <c r="H78" s="29">
        <f t="shared" si="2"/>
        <v>0</v>
      </c>
      <c r="I78" s="29">
        <f t="shared" si="3"/>
        <v>3052.59</v>
      </c>
      <c r="J78" s="29">
        <f t="shared" si="4"/>
        <v>4595.8999999999996</v>
      </c>
      <c r="K78" s="30">
        <f t="shared" si="5"/>
        <v>0</v>
      </c>
      <c r="L78" s="30">
        <f t="shared" si="6"/>
        <v>0</v>
      </c>
      <c r="M78" s="30">
        <f t="shared" si="7"/>
        <v>0.51</v>
      </c>
      <c r="O78" s="16"/>
      <c r="V78" s="11"/>
      <c r="X78" s="16"/>
      <c r="AD78" s="11"/>
    </row>
    <row r="79" spans="1:30" x14ac:dyDescent="0.3">
      <c r="A79" s="27" t="s">
        <v>386</v>
      </c>
      <c r="B79" s="27">
        <v>0</v>
      </c>
      <c r="C79" s="28">
        <v>13.55</v>
      </c>
      <c r="D79" s="28">
        <v>361.32</v>
      </c>
      <c r="E79" s="28">
        <v>15.3</v>
      </c>
      <c r="F79" s="28">
        <v>23.1</v>
      </c>
      <c r="G79" s="29">
        <f t="shared" ref="G79:G142" si="17">IFERROR(ROUND($C79*G$12/100,2),0)</f>
        <v>49.46</v>
      </c>
      <c r="H79" s="29">
        <f t="shared" ref="H79:H142" si="18">IFERROR(ROUND($D79*H$12/100,2),0)</f>
        <v>1318.82</v>
      </c>
      <c r="I79" s="29">
        <f t="shared" ref="I79:I142" si="19">IFERROR(ROUND($E79*I$12/100,2),0)</f>
        <v>56</v>
      </c>
      <c r="J79" s="29">
        <f t="shared" ref="J79:J142" si="20">IFERROR(ROUND($F79*J$12/100,2),0)</f>
        <v>84.32</v>
      </c>
      <c r="K79" s="30">
        <f t="shared" ref="K79:K142" si="21">IFERROR(ROUND($H79/$G79-1,2),0)</f>
        <v>25.66</v>
      </c>
      <c r="L79" s="30">
        <f t="shared" ref="L79:L142" si="22">IFERROR(ROUND($I79/$H79-1,2),0)</f>
        <v>-0.96</v>
      </c>
      <c r="M79" s="30">
        <f t="shared" ref="M79:M142" si="23">IFERROR(ROUND($J79/$I79-1,2),0)</f>
        <v>0.51</v>
      </c>
      <c r="O79" s="16"/>
      <c r="V79" s="11"/>
      <c r="X79" s="16"/>
      <c r="AD79" s="11"/>
    </row>
    <row r="80" spans="1:30" x14ac:dyDescent="0.3">
      <c r="A80" s="27" t="s">
        <v>387</v>
      </c>
      <c r="B80" s="27">
        <v>0</v>
      </c>
      <c r="C80" s="28">
        <v>7.86</v>
      </c>
      <c r="D80" s="28">
        <v>355.58</v>
      </c>
      <c r="E80" s="28">
        <v>8.8800000000000008</v>
      </c>
      <c r="F80" s="28">
        <v>13.41</v>
      </c>
      <c r="G80" s="29">
        <f t="shared" si="17"/>
        <v>28.69</v>
      </c>
      <c r="H80" s="29">
        <f t="shared" si="18"/>
        <v>1297.8699999999999</v>
      </c>
      <c r="I80" s="29">
        <f t="shared" si="19"/>
        <v>32.5</v>
      </c>
      <c r="J80" s="29">
        <f t="shared" si="20"/>
        <v>48.95</v>
      </c>
      <c r="K80" s="30">
        <f t="shared" si="21"/>
        <v>44.24</v>
      </c>
      <c r="L80" s="30">
        <f t="shared" si="22"/>
        <v>-0.97</v>
      </c>
      <c r="M80" s="30">
        <f t="shared" si="23"/>
        <v>0.51</v>
      </c>
      <c r="O80" s="16"/>
      <c r="V80" s="11"/>
      <c r="X80" s="16"/>
      <c r="AD80" s="11"/>
    </row>
    <row r="81" spans="1:30" x14ac:dyDescent="0.3">
      <c r="A81" s="27" t="s">
        <v>388</v>
      </c>
      <c r="B81" s="27">
        <v>0</v>
      </c>
      <c r="C81" s="28">
        <v>5.87</v>
      </c>
      <c r="D81" s="28">
        <v>353.57</v>
      </c>
      <c r="E81" s="28">
        <v>6.63</v>
      </c>
      <c r="F81" s="28">
        <v>10.01</v>
      </c>
      <c r="G81" s="29">
        <f t="shared" si="17"/>
        <v>21.43</v>
      </c>
      <c r="H81" s="29">
        <f t="shared" si="18"/>
        <v>1290.53</v>
      </c>
      <c r="I81" s="29">
        <f t="shared" si="19"/>
        <v>24.27</v>
      </c>
      <c r="J81" s="29">
        <f t="shared" si="20"/>
        <v>36.54</v>
      </c>
      <c r="K81" s="30">
        <f t="shared" si="21"/>
        <v>59.22</v>
      </c>
      <c r="L81" s="30">
        <f t="shared" si="22"/>
        <v>-0.98</v>
      </c>
      <c r="M81" s="30">
        <f t="shared" si="23"/>
        <v>0.51</v>
      </c>
      <c r="O81" s="16"/>
      <c r="V81" s="11"/>
      <c r="X81" s="16"/>
      <c r="AD81" s="11"/>
    </row>
    <row r="82" spans="1:30" x14ac:dyDescent="0.3">
      <c r="A82" s="27" t="s">
        <v>389</v>
      </c>
      <c r="B82" s="27">
        <v>0</v>
      </c>
      <c r="C82" s="28">
        <v>12.81</v>
      </c>
      <c r="D82" s="28">
        <v>360.58</v>
      </c>
      <c r="E82" s="28">
        <v>14.47</v>
      </c>
      <c r="F82" s="28">
        <v>21.84</v>
      </c>
      <c r="G82" s="29">
        <f t="shared" si="17"/>
        <v>46.76</v>
      </c>
      <c r="H82" s="29">
        <f t="shared" si="18"/>
        <v>1316.12</v>
      </c>
      <c r="I82" s="29">
        <f t="shared" si="19"/>
        <v>52.96</v>
      </c>
      <c r="J82" s="29">
        <f t="shared" si="20"/>
        <v>79.72</v>
      </c>
      <c r="K82" s="30">
        <f t="shared" si="21"/>
        <v>27.15</v>
      </c>
      <c r="L82" s="30">
        <f t="shared" si="22"/>
        <v>-0.96</v>
      </c>
      <c r="M82" s="30">
        <f t="shared" si="23"/>
        <v>0.51</v>
      </c>
      <c r="O82" s="16"/>
      <c r="V82" s="11"/>
      <c r="X82" s="16"/>
      <c r="AD82" s="11"/>
    </row>
    <row r="83" spans="1:30" x14ac:dyDescent="0.3">
      <c r="A83" s="27" t="s">
        <v>390</v>
      </c>
      <c r="B83" s="27">
        <v>0</v>
      </c>
      <c r="C83" s="28">
        <v>10.99</v>
      </c>
      <c r="D83" s="28">
        <v>358.73</v>
      </c>
      <c r="E83" s="28">
        <v>12.41</v>
      </c>
      <c r="F83" s="28">
        <v>18.73</v>
      </c>
      <c r="G83" s="29">
        <f t="shared" si="17"/>
        <v>40.11</v>
      </c>
      <c r="H83" s="29">
        <f t="shared" si="18"/>
        <v>1309.3599999999999</v>
      </c>
      <c r="I83" s="29">
        <f t="shared" si="19"/>
        <v>45.42</v>
      </c>
      <c r="J83" s="29">
        <f t="shared" si="20"/>
        <v>68.36</v>
      </c>
      <c r="K83" s="30">
        <f t="shared" si="21"/>
        <v>31.64</v>
      </c>
      <c r="L83" s="30">
        <f t="shared" si="22"/>
        <v>-0.97</v>
      </c>
      <c r="M83" s="30">
        <f t="shared" si="23"/>
        <v>0.51</v>
      </c>
      <c r="O83" s="16"/>
      <c r="V83" s="11"/>
      <c r="X83" s="16"/>
      <c r="AD83" s="11"/>
    </row>
    <row r="84" spans="1:30" x14ac:dyDescent="0.3">
      <c r="A84" s="27" t="s">
        <v>391</v>
      </c>
      <c r="B84" s="27">
        <v>0</v>
      </c>
      <c r="C84" s="28">
        <v>20.03</v>
      </c>
      <c r="D84" s="28">
        <v>367.87</v>
      </c>
      <c r="E84" s="28">
        <v>22.62</v>
      </c>
      <c r="F84" s="28">
        <v>34.15</v>
      </c>
      <c r="G84" s="29">
        <f t="shared" si="17"/>
        <v>73.11</v>
      </c>
      <c r="H84" s="29">
        <f t="shared" si="18"/>
        <v>1342.73</v>
      </c>
      <c r="I84" s="29">
        <f t="shared" si="19"/>
        <v>82.79</v>
      </c>
      <c r="J84" s="29">
        <f t="shared" si="20"/>
        <v>124.65</v>
      </c>
      <c r="K84" s="30">
        <f t="shared" si="21"/>
        <v>17.37</v>
      </c>
      <c r="L84" s="30">
        <f t="shared" si="22"/>
        <v>-0.94</v>
      </c>
      <c r="M84" s="30">
        <f t="shared" si="23"/>
        <v>0.51</v>
      </c>
      <c r="O84" s="16"/>
      <c r="V84" s="11"/>
      <c r="X84" s="16"/>
      <c r="AD84" s="11"/>
    </row>
    <row r="85" spans="1:30" x14ac:dyDescent="0.3">
      <c r="A85" s="27" t="s">
        <v>392</v>
      </c>
      <c r="B85" s="27">
        <v>0</v>
      </c>
      <c r="C85" s="28">
        <v>2.4900000000000002</v>
      </c>
      <c r="D85" s="28">
        <v>350.15</v>
      </c>
      <c r="E85" s="28">
        <v>2.81</v>
      </c>
      <c r="F85" s="28">
        <v>4.25</v>
      </c>
      <c r="G85" s="29">
        <f t="shared" si="17"/>
        <v>9.09</v>
      </c>
      <c r="H85" s="29">
        <f t="shared" si="18"/>
        <v>1278.05</v>
      </c>
      <c r="I85" s="29">
        <f t="shared" si="19"/>
        <v>10.28</v>
      </c>
      <c r="J85" s="29">
        <f t="shared" si="20"/>
        <v>15.51</v>
      </c>
      <c r="K85" s="30">
        <f t="shared" si="21"/>
        <v>139.6</v>
      </c>
      <c r="L85" s="30">
        <f t="shared" si="22"/>
        <v>-0.99</v>
      </c>
      <c r="M85" s="30">
        <f t="shared" si="23"/>
        <v>0.51</v>
      </c>
      <c r="O85" s="16"/>
      <c r="V85" s="11"/>
      <c r="X85" s="16"/>
      <c r="AD85" s="11"/>
    </row>
    <row r="86" spans="1:30" x14ac:dyDescent="0.3">
      <c r="A86" s="27" t="s">
        <v>393</v>
      </c>
      <c r="B86" s="27">
        <v>0</v>
      </c>
      <c r="C86" s="28">
        <v>1.37</v>
      </c>
      <c r="D86" s="28">
        <v>349.02</v>
      </c>
      <c r="E86" s="28">
        <v>1.55</v>
      </c>
      <c r="F86" s="28">
        <v>2.34</v>
      </c>
      <c r="G86" s="29">
        <f t="shared" si="17"/>
        <v>5</v>
      </c>
      <c r="H86" s="29">
        <f t="shared" si="18"/>
        <v>1273.92</v>
      </c>
      <c r="I86" s="29">
        <f t="shared" si="19"/>
        <v>5.67</v>
      </c>
      <c r="J86" s="29">
        <f t="shared" si="20"/>
        <v>8.5399999999999991</v>
      </c>
      <c r="K86" s="30">
        <f t="shared" si="21"/>
        <v>253.78</v>
      </c>
      <c r="L86" s="30">
        <f t="shared" si="22"/>
        <v>-1</v>
      </c>
      <c r="M86" s="30">
        <f t="shared" si="23"/>
        <v>0.51</v>
      </c>
      <c r="O86" s="16"/>
      <c r="V86" s="11"/>
      <c r="X86" s="16"/>
      <c r="AD86" s="11"/>
    </row>
    <row r="87" spans="1:30" x14ac:dyDescent="0.3">
      <c r="A87" s="27" t="s">
        <v>394</v>
      </c>
      <c r="B87" s="27">
        <v>0</v>
      </c>
      <c r="C87" s="28">
        <v>1005.02</v>
      </c>
      <c r="D87" s="28">
        <v>1363.15</v>
      </c>
      <c r="E87" s="28">
        <v>1134.96</v>
      </c>
      <c r="F87" s="28">
        <v>2815.57</v>
      </c>
      <c r="G87" s="29">
        <f t="shared" si="17"/>
        <v>3668.32</v>
      </c>
      <c r="H87" s="29">
        <f t="shared" si="18"/>
        <v>4975.5</v>
      </c>
      <c r="I87" s="29">
        <f t="shared" si="19"/>
        <v>4153.95</v>
      </c>
      <c r="J87" s="29">
        <f t="shared" si="20"/>
        <v>10276.83</v>
      </c>
      <c r="K87" s="30">
        <f t="shared" si="21"/>
        <v>0.36</v>
      </c>
      <c r="L87" s="30">
        <f t="shared" si="22"/>
        <v>-0.17</v>
      </c>
      <c r="M87" s="30">
        <f t="shared" si="23"/>
        <v>1.47</v>
      </c>
      <c r="O87" s="16"/>
      <c r="V87" s="11"/>
      <c r="X87" s="16"/>
      <c r="AD87" s="11"/>
    </row>
    <row r="88" spans="1:30" x14ac:dyDescent="0.3">
      <c r="A88" s="27" t="s">
        <v>395</v>
      </c>
      <c r="B88" s="27">
        <v>0</v>
      </c>
      <c r="C88" s="28">
        <v>39.229999999999997</v>
      </c>
      <c r="D88" s="28">
        <v>387.28</v>
      </c>
      <c r="E88" s="28">
        <v>44.31</v>
      </c>
      <c r="F88" s="28">
        <v>66.89</v>
      </c>
      <c r="G88" s="29">
        <f t="shared" si="17"/>
        <v>143.19</v>
      </c>
      <c r="H88" s="29">
        <f t="shared" si="18"/>
        <v>1413.57</v>
      </c>
      <c r="I88" s="29">
        <f t="shared" si="19"/>
        <v>162.16999999999999</v>
      </c>
      <c r="J88" s="29">
        <f t="shared" si="20"/>
        <v>244.15</v>
      </c>
      <c r="K88" s="30">
        <f t="shared" si="21"/>
        <v>8.8699999999999992</v>
      </c>
      <c r="L88" s="30">
        <f t="shared" si="22"/>
        <v>-0.89</v>
      </c>
      <c r="M88" s="30">
        <f t="shared" si="23"/>
        <v>0.51</v>
      </c>
      <c r="O88" s="16"/>
      <c r="V88" s="11"/>
      <c r="X88" s="16"/>
      <c r="AD88" s="11"/>
    </row>
    <row r="89" spans="1:30" x14ac:dyDescent="0.3">
      <c r="A89" s="27" t="s">
        <v>396</v>
      </c>
      <c r="B89" s="27">
        <v>1</v>
      </c>
      <c r="C89" s="28">
        <v>3.51</v>
      </c>
      <c r="D89" s="28">
        <v>351.18</v>
      </c>
      <c r="E89" s="28">
        <v>672.63</v>
      </c>
      <c r="F89" s="28">
        <v>2498.23</v>
      </c>
      <c r="G89" s="29">
        <f t="shared" si="17"/>
        <v>12.81</v>
      </c>
      <c r="H89" s="29">
        <f t="shared" si="18"/>
        <v>1281.81</v>
      </c>
      <c r="I89" s="29">
        <f t="shared" si="19"/>
        <v>2461.83</v>
      </c>
      <c r="J89" s="29">
        <f t="shared" si="20"/>
        <v>9118.5400000000009</v>
      </c>
      <c r="K89" s="30">
        <f t="shared" si="21"/>
        <v>99.06</v>
      </c>
      <c r="L89" s="30">
        <f t="shared" si="22"/>
        <v>0.92</v>
      </c>
      <c r="M89" s="30">
        <f t="shared" si="23"/>
        <v>2.7</v>
      </c>
      <c r="O89" s="16"/>
      <c r="V89" s="11"/>
      <c r="X89" s="16"/>
      <c r="AD89" s="11"/>
    </row>
    <row r="90" spans="1:30" x14ac:dyDescent="0.3">
      <c r="A90" s="27" t="s">
        <v>397</v>
      </c>
      <c r="B90" s="27">
        <v>0</v>
      </c>
      <c r="C90" s="28">
        <v>5.72</v>
      </c>
      <c r="D90" s="28">
        <v>353.41</v>
      </c>
      <c r="E90" s="28">
        <v>6.46</v>
      </c>
      <c r="F90" s="28">
        <v>9.75</v>
      </c>
      <c r="G90" s="29">
        <f t="shared" si="17"/>
        <v>20.88</v>
      </c>
      <c r="H90" s="29">
        <f t="shared" si="18"/>
        <v>1289.95</v>
      </c>
      <c r="I90" s="29">
        <f t="shared" si="19"/>
        <v>23.64</v>
      </c>
      <c r="J90" s="29">
        <f t="shared" si="20"/>
        <v>35.590000000000003</v>
      </c>
      <c r="K90" s="30">
        <f t="shared" si="21"/>
        <v>60.78</v>
      </c>
      <c r="L90" s="30">
        <f t="shared" si="22"/>
        <v>-0.98</v>
      </c>
      <c r="M90" s="30">
        <f t="shared" si="23"/>
        <v>0.51</v>
      </c>
      <c r="O90" s="16"/>
      <c r="V90" s="11"/>
      <c r="X90" s="16"/>
      <c r="AD90" s="11"/>
    </row>
    <row r="91" spans="1:30" x14ac:dyDescent="0.3">
      <c r="A91" s="27" t="s">
        <v>398</v>
      </c>
      <c r="B91" s="27">
        <v>0</v>
      </c>
      <c r="C91" s="28">
        <v>4.13</v>
      </c>
      <c r="D91" s="28">
        <v>351.81</v>
      </c>
      <c r="E91" s="28">
        <v>4.67</v>
      </c>
      <c r="F91" s="28">
        <v>7.05</v>
      </c>
      <c r="G91" s="29">
        <f t="shared" si="17"/>
        <v>15.07</v>
      </c>
      <c r="H91" s="29">
        <f t="shared" si="18"/>
        <v>1284.1099999999999</v>
      </c>
      <c r="I91" s="29">
        <f t="shared" si="19"/>
        <v>17.09</v>
      </c>
      <c r="J91" s="29">
        <f t="shared" si="20"/>
        <v>25.73</v>
      </c>
      <c r="K91" s="30">
        <f t="shared" si="21"/>
        <v>84.21</v>
      </c>
      <c r="L91" s="30">
        <f t="shared" si="22"/>
        <v>-0.99</v>
      </c>
      <c r="M91" s="30">
        <f t="shared" si="23"/>
        <v>0.51</v>
      </c>
      <c r="O91" s="16"/>
      <c r="V91" s="11"/>
      <c r="X91" s="16"/>
      <c r="AD91" s="11"/>
    </row>
    <row r="92" spans="1:30" x14ac:dyDescent="0.3">
      <c r="A92" s="27" t="s">
        <v>399</v>
      </c>
      <c r="B92" s="27">
        <v>0</v>
      </c>
      <c r="C92" s="28">
        <v>5.19</v>
      </c>
      <c r="D92" s="28">
        <v>352.87</v>
      </c>
      <c r="E92" s="28">
        <v>5.86</v>
      </c>
      <c r="F92" s="28">
        <v>8.84</v>
      </c>
      <c r="G92" s="29">
        <f t="shared" si="17"/>
        <v>18.940000000000001</v>
      </c>
      <c r="H92" s="29">
        <f t="shared" si="18"/>
        <v>1287.98</v>
      </c>
      <c r="I92" s="29">
        <f t="shared" si="19"/>
        <v>21.45</v>
      </c>
      <c r="J92" s="29">
        <f t="shared" si="20"/>
        <v>32.270000000000003</v>
      </c>
      <c r="K92" s="30">
        <f t="shared" si="21"/>
        <v>67</v>
      </c>
      <c r="L92" s="30">
        <f t="shared" si="22"/>
        <v>-0.98</v>
      </c>
      <c r="M92" s="30">
        <f t="shared" si="23"/>
        <v>0.5</v>
      </c>
      <c r="O92" s="16"/>
      <c r="V92" s="11"/>
      <c r="X92" s="16"/>
      <c r="AD92" s="11"/>
    </row>
    <row r="93" spans="1:30" x14ac:dyDescent="0.3">
      <c r="A93" s="27" t="s">
        <v>400</v>
      </c>
      <c r="B93" s="27">
        <v>0</v>
      </c>
      <c r="C93" s="28">
        <v>4.34</v>
      </c>
      <c r="D93" s="28">
        <v>352.01</v>
      </c>
      <c r="E93" s="28">
        <v>4.9000000000000004</v>
      </c>
      <c r="F93" s="28">
        <v>7.39</v>
      </c>
      <c r="G93" s="29">
        <f t="shared" si="17"/>
        <v>15.84</v>
      </c>
      <c r="H93" s="29">
        <f t="shared" si="18"/>
        <v>1284.8399999999999</v>
      </c>
      <c r="I93" s="29">
        <f t="shared" si="19"/>
        <v>17.93</v>
      </c>
      <c r="J93" s="29">
        <f t="shared" si="20"/>
        <v>26.97</v>
      </c>
      <c r="K93" s="30">
        <f t="shared" si="21"/>
        <v>80.11</v>
      </c>
      <c r="L93" s="30">
        <f t="shared" si="22"/>
        <v>-0.99</v>
      </c>
      <c r="M93" s="30">
        <f t="shared" si="23"/>
        <v>0.5</v>
      </c>
      <c r="O93" s="16"/>
      <c r="V93" s="11"/>
      <c r="X93" s="16"/>
      <c r="AD93" s="11"/>
    </row>
    <row r="94" spans="1:30" x14ac:dyDescent="0.3">
      <c r="A94" s="27" t="s">
        <v>401</v>
      </c>
      <c r="B94" s="27">
        <v>0</v>
      </c>
      <c r="C94" s="28">
        <v>6.15</v>
      </c>
      <c r="D94" s="28">
        <v>353.85</v>
      </c>
      <c r="E94" s="28">
        <v>6.95</v>
      </c>
      <c r="F94" s="28">
        <v>10.49</v>
      </c>
      <c r="G94" s="29">
        <f t="shared" si="17"/>
        <v>22.45</v>
      </c>
      <c r="H94" s="29">
        <f t="shared" si="18"/>
        <v>1291.55</v>
      </c>
      <c r="I94" s="29">
        <f t="shared" si="19"/>
        <v>25.44</v>
      </c>
      <c r="J94" s="29">
        <f t="shared" si="20"/>
        <v>38.29</v>
      </c>
      <c r="K94" s="30">
        <f t="shared" si="21"/>
        <v>56.53</v>
      </c>
      <c r="L94" s="30">
        <f t="shared" si="22"/>
        <v>-0.98</v>
      </c>
      <c r="M94" s="30">
        <f t="shared" si="23"/>
        <v>0.51</v>
      </c>
      <c r="O94" s="16"/>
      <c r="V94" s="11"/>
      <c r="X94" s="16"/>
      <c r="AD94" s="11"/>
    </row>
    <row r="95" spans="1:30" ht="15" thickBot="1" x14ac:dyDescent="0.35">
      <c r="A95" s="27" t="s">
        <v>402</v>
      </c>
      <c r="B95" s="27">
        <v>0</v>
      </c>
      <c r="C95" s="28">
        <v>4.3099999999999996</v>
      </c>
      <c r="D95" s="28">
        <v>351.99</v>
      </c>
      <c r="E95" s="28">
        <v>4.87</v>
      </c>
      <c r="F95" s="28">
        <v>7.35</v>
      </c>
      <c r="G95" s="29">
        <f t="shared" si="17"/>
        <v>15.73</v>
      </c>
      <c r="H95" s="29">
        <f t="shared" si="18"/>
        <v>1284.76</v>
      </c>
      <c r="I95" s="29">
        <f t="shared" si="19"/>
        <v>17.82</v>
      </c>
      <c r="J95" s="29">
        <f t="shared" si="20"/>
        <v>26.83</v>
      </c>
      <c r="K95" s="30">
        <f t="shared" si="21"/>
        <v>80.680000000000007</v>
      </c>
      <c r="L95" s="30">
        <f t="shared" si="22"/>
        <v>-0.99</v>
      </c>
      <c r="M95" s="30">
        <f t="shared" si="23"/>
        <v>0.51</v>
      </c>
      <c r="O95" s="32"/>
      <c r="P95" s="33"/>
      <c r="Q95" s="33"/>
      <c r="R95" s="33"/>
      <c r="S95" s="33"/>
      <c r="T95" s="33"/>
      <c r="U95" s="33"/>
      <c r="V95" s="34"/>
      <c r="W95" s="33"/>
      <c r="X95" s="32"/>
      <c r="Y95" s="33"/>
      <c r="Z95" s="33"/>
      <c r="AA95" s="33"/>
      <c r="AB95" s="33"/>
      <c r="AC95" s="33"/>
      <c r="AD95" s="34"/>
    </row>
    <row r="96" spans="1:30" x14ac:dyDescent="0.3">
      <c r="A96" s="27" t="s">
        <v>403</v>
      </c>
      <c r="B96" s="27">
        <v>0</v>
      </c>
      <c r="C96" s="28">
        <v>11.71</v>
      </c>
      <c r="D96" s="28">
        <v>359.47</v>
      </c>
      <c r="E96" s="28">
        <v>13.23</v>
      </c>
      <c r="F96" s="28">
        <v>19.97</v>
      </c>
      <c r="G96" s="29">
        <f t="shared" si="17"/>
        <v>42.74</v>
      </c>
      <c r="H96" s="29">
        <f t="shared" si="18"/>
        <v>1312.07</v>
      </c>
      <c r="I96" s="29">
        <f t="shared" si="19"/>
        <v>48.42</v>
      </c>
      <c r="J96" s="29">
        <f t="shared" si="20"/>
        <v>72.89</v>
      </c>
      <c r="K96" s="30">
        <f t="shared" si="21"/>
        <v>29.7</v>
      </c>
      <c r="L96" s="30">
        <f t="shared" si="22"/>
        <v>-0.96</v>
      </c>
      <c r="M96" s="30">
        <f t="shared" si="23"/>
        <v>0.51</v>
      </c>
    </row>
    <row r="97" spans="1:13" x14ac:dyDescent="0.3">
      <c r="A97" s="27" t="s">
        <v>404</v>
      </c>
      <c r="B97" s="27">
        <v>0</v>
      </c>
      <c r="C97" s="28">
        <v>3.71</v>
      </c>
      <c r="D97" s="28">
        <v>351.38</v>
      </c>
      <c r="E97" s="28">
        <v>4.1900000000000004</v>
      </c>
      <c r="F97" s="28">
        <v>6.32</v>
      </c>
      <c r="G97" s="29">
        <f t="shared" si="17"/>
        <v>13.54</v>
      </c>
      <c r="H97" s="29">
        <f t="shared" si="18"/>
        <v>1282.54</v>
      </c>
      <c r="I97" s="29">
        <f t="shared" si="19"/>
        <v>15.34</v>
      </c>
      <c r="J97" s="29">
        <f t="shared" si="20"/>
        <v>23.07</v>
      </c>
      <c r="K97" s="30">
        <f t="shared" si="21"/>
        <v>93.72</v>
      </c>
      <c r="L97" s="30">
        <f t="shared" si="22"/>
        <v>-0.99</v>
      </c>
      <c r="M97" s="30">
        <f t="shared" si="23"/>
        <v>0.5</v>
      </c>
    </row>
    <row r="98" spans="1:13" x14ac:dyDescent="0.3">
      <c r="A98" s="27" t="s">
        <v>405</v>
      </c>
      <c r="B98" s="27">
        <v>0</v>
      </c>
      <c r="C98" s="28">
        <v>1.35</v>
      </c>
      <c r="D98" s="28">
        <v>349</v>
      </c>
      <c r="E98" s="28">
        <v>1.53</v>
      </c>
      <c r="F98" s="28">
        <v>2.2999999999999998</v>
      </c>
      <c r="G98" s="29">
        <f t="shared" si="17"/>
        <v>4.93</v>
      </c>
      <c r="H98" s="29">
        <f t="shared" si="18"/>
        <v>1273.8499999999999</v>
      </c>
      <c r="I98" s="29">
        <f t="shared" si="19"/>
        <v>5.6</v>
      </c>
      <c r="J98" s="29">
        <f t="shared" si="20"/>
        <v>8.4</v>
      </c>
      <c r="K98" s="30">
        <f t="shared" si="21"/>
        <v>257.39</v>
      </c>
      <c r="L98" s="30">
        <f t="shared" si="22"/>
        <v>-1</v>
      </c>
      <c r="M98" s="30">
        <f t="shared" si="23"/>
        <v>0.5</v>
      </c>
    </row>
    <row r="99" spans="1:13" x14ac:dyDescent="0.3">
      <c r="A99" s="27" t="s">
        <v>406</v>
      </c>
      <c r="B99" s="27">
        <v>0</v>
      </c>
      <c r="C99" s="28">
        <v>45.89</v>
      </c>
      <c r="D99" s="28">
        <v>394</v>
      </c>
      <c r="E99" s="28">
        <v>51.82</v>
      </c>
      <c r="F99" s="28">
        <v>78.23</v>
      </c>
      <c r="G99" s="29">
        <f t="shared" si="17"/>
        <v>167.5</v>
      </c>
      <c r="H99" s="29">
        <f t="shared" si="18"/>
        <v>1438.1</v>
      </c>
      <c r="I99" s="29">
        <f t="shared" si="19"/>
        <v>189.66</v>
      </c>
      <c r="J99" s="29">
        <f t="shared" si="20"/>
        <v>285.54000000000002</v>
      </c>
      <c r="K99" s="30">
        <f t="shared" si="21"/>
        <v>7.59</v>
      </c>
      <c r="L99" s="30">
        <f t="shared" si="22"/>
        <v>-0.87</v>
      </c>
      <c r="M99" s="30">
        <f t="shared" si="23"/>
        <v>0.51</v>
      </c>
    </row>
    <row r="100" spans="1:13" x14ac:dyDescent="0.3">
      <c r="A100" s="27" t="s">
        <v>407</v>
      </c>
      <c r="B100" s="27">
        <v>2</v>
      </c>
      <c r="C100" s="28">
        <v>273.63</v>
      </c>
      <c r="D100" s="28">
        <v>7649.9</v>
      </c>
      <c r="E100" s="28">
        <v>6373.36</v>
      </c>
      <c r="F100" s="28">
        <v>16376.02</v>
      </c>
      <c r="G100" s="29">
        <f t="shared" si="17"/>
        <v>998.75</v>
      </c>
      <c r="H100" s="29">
        <f t="shared" si="18"/>
        <v>27922.14</v>
      </c>
      <c r="I100" s="29">
        <f t="shared" si="19"/>
        <v>23326.5</v>
      </c>
      <c r="J100" s="29">
        <f t="shared" si="20"/>
        <v>59772.47</v>
      </c>
      <c r="K100" s="30">
        <f t="shared" si="21"/>
        <v>26.96</v>
      </c>
      <c r="L100" s="30">
        <f t="shared" si="22"/>
        <v>-0.16</v>
      </c>
      <c r="M100" s="30">
        <f t="shared" si="23"/>
        <v>1.56</v>
      </c>
    </row>
    <row r="101" spans="1:13" x14ac:dyDescent="0.3">
      <c r="A101" s="27" t="s">
        <v>408</v>
      </c>
      <c r="B101" s="27">
        <v>0</v>
      </c>
      <c r="C101" s="28">
        <v>38.049999999999997</v>
      </c>
      <c r="D101" s="28">
        <v>386.08</v>
      </c>
      <c r="E101" s="28">
        <v>42.97</v>
      </c>
      <c r="F101" s="28">
        <v>64.88</v>
      </c>
      <c r="G101" s="29">
        <f t="shared" si="17"/>
        <v>138.88</v>
      </c>
      <c r="H101" s="29">
        <f t="shared" si="18"/>
        <v>1409.19</v>
      </c>
      <c r="I101" s="29">
        <f t="shared" si="19"/>
        <v>157.27000000000001</v>
      </c>
      <c r="J101" s="29">
        <f t="shared" si="20"/>
        <v>236.81</v>
      </c>
      <c r="K101" s="30">
        <f t="shared" si="21"/>
        <v>9.15</v>
      </c>
      <c r="L101" s="30">
        <f t="shared" si="22"/>
        <v>-0.89</v>
      </c>
      <c r="M101" s="30">
        <f t="shared" si="23"/>
        <v>0.51</v>
      </c>
    </row>
    <row r="102" spans="1:13" x14ac:dyDescent="0.3">
      <c r="A102" s="27" t="s">
        <v>409</v>
      </c>
      <c r="B102" s="27">
        <v>1</v>
      </c>
      <c r="C102" s="28">
        <v>1299.22</v>
      </c>
      <c r="D102" s="28">
        <v>1660.43</v>
      </c>
      <c r="E102" s="28">
        <v>2135.87</v>
      </c>
      <c r="F102" s="28">
        <v>4707.2700000000004</v>
      </c>
      <c r="G102" s="29">
        <f t="shared" si="17"/>
        <v>4742.1499999999996</v>
      </c>
      <c r="H102" s="29">
        <f t="shared" si="18"/>
        <v>6060.57</v>
      </c>
      <c r="I102" s="29">
        <f t="shared" si="19"/>
        <v>7817.28</v>
      </c>
      <c r="J102" s="29">
        <f t="shared" si="20"/>
        <v>17181.54</v>
      </c>
      <c r="K102" s="30">
        <f t="shared" si="21"/>
        <v>0.28000000000000003</v>
      </c>
      <c r="L102" s="30">
        <f t="shared" si="22"/>
        <v>0.28999999999999998</v>
      </c>
      <c r="M102" s="30">
        <f t="shared" si="23"/>
        <v>1.2</v>
      </c>
    </row>
    <row r="103" spans="1:13" x14ac:dyDescent="0.3">
      <c r="A103" s="27" t="s">
        <v>410</v>
      </c>
      <c r="B103" s="27">
        <v>0</v>
      </c>
      <c r="C103" s="28">
        <v>57.7</v>
      </c>
      <c r="D103" s="28">
        <v>405.94</v>
      </c>
      <c r="E103" s="28">
        <v>65.16</v>
      </c>
      <c r="F103" s="28">
        <v>98.37</v>
      </c>
      <c r="G103" s="29">
        <f t="shared" si="17"/>
        <v>210.61</v>
      </c>
      <c r="H103" s="29">
        <f t="shared" si="18"/>
        <v>1481.68</v>
      </c>
      <c r="I103" s="29">
        <f t="shared" si="19"/>
        <v>238.49</v>
      </c>
      <c r="J103" s="29">
        <f t="shared" si="20"/>
        <v>359.05</v>
      </c>
      <c r="K103" s="30">
        <f t="shared" si="21"/>
        <v>6.04</v>
      </c>
      <c r="L103" s="30">
        <f t="shared" si="22"/>
        <v>-0.84</v>
      </c>
      <c r="M103" s="30">
        <f t="shared" si="23"/>
        <v>0.51</v>
      </c>
    </row>
    <row r="104" spans="1:13" x14ac:dyDescent="0.3">
      <c r="A104" s="27" t="s">
        <v>411</v>
      </c>
      <c r="B104" s="27">
        <v>4</v>
      </c>
      <c r="C104" s="28">
        <v>3211.71</v>
      </c>
      <c r="D104" s="28">
        <v>35969.11</v>
      </c>
      <c r="E104" s="28">
        <v>27489.9</v>
      </c>
      <c r="F104" s="28">
        <v>72404.61</v>
      </c>
      <c r="G104" s="29">
        <f t="shared" si="17"/>
        <v>11722.74</v>
      </c>
      <c r="H104" s="29">
        <f t="shared" si="18"/>
        <v>131287.25</v>
      </c>
      <c r="I104" s="29">
        <f t="shared" si="19"/>
        <v>100613.03</v>
      </c>
      <c r="J104" s="29">
        <f t="shared" si="20"/>
        <v>264276.83</v>
      </c>
      <c r="K104" s="30">
        <f t="shared" si="21"/>
        <v>10.199999999999999</v>
      </c>
      <c r="L104" s="30">
        <f t="shared" si="22"/>
        <v>-0.23</v>
      </c>
      <c r="M104" s="30">
        <f t="shared" si="23"/>
        <v>1.63</v>
      </c>
    </row>
    <row r="105" spans="1:13" x14ac:dyDescent="0.3">
      <c r="A105" s="27" t="s">
        <v>412</v>
      </c>
      <c r="B105" s="27">
        <v>1</v>
      </c>
      <c r="C105" s="28">
        <v>14.45</v>
      </c>
      <c r="D105" s="28">
        <v>362.23</v>
      </c>
      <c r="E105" s="28">
        <v>684.98</v>
      </c>
      <c r="F105" s="28">
        <v>2516.87</v>
      </c>
      <c r="G105" s="29">
        <f t="shared" si="17"/>
        <v>52.74</v>
      </c>
      <c r="H105" s="29">
        <f t="shared" si="18"/>
        <v>1322.14</v>
      </c>
      <c r="I105" s="29">
        <f t="shared" si="19"/>
        <v>2507.0300000000002</v>
      </c>
      <c r="J105" s="29">
        <f t="shared" si="20"/>
        <v>9186.58</v>
      </c>
      <c r="K105" s="30">
        <f t="shared" si="21"/>
        <v>24.07</v>
      </c>
      <c r="L105" s="30">
        <f t="shared" si="22"/>
        <v>0.9</v>
      </c>
      <c r="M105" s="30">
        <f t="shared" si="23"/>
        <v>2.66</v>
      </c>
    </row>
    <row r="106" spans="1:13" x14ac:dyDescent="0.3">
      <c r="A106" s="27" t="s">
        <v>413</v>
      </c>
      <c r="B106" s="27">
        <v>0</v>
      </c>
      <c r="C106" s="28">
        <v>19.55</v>
      </c>
      <c r="D106" s="28">
        <v>367.38</v>
      </c>
      <c r="E106" s="28">
        <v>22.07</v>
      </c>
      <c r="F106" s="28">
        <v>33.33</v>
      </c>
      <c r="G106" s="29">
        <f t="shared" si="17"/>
        <v>71.36</v>
      </c>
      <c r="H106" s="29">
        <f t="shared" si="18"/>
        <v>1340.94</v>
      </c>
      <c r="I106" s="29">
        <f t="shared" si="19"/>
        <v>80.78</v>
      </c>
      <c r="J106" s="29">
        <f t="shared" si="20"/>
        <v>121.65</v>
      </c>
      <c r="K106" s="30">
        <f t="shared" si="21"/>
        <v>17.79</v>
      </c>
      <c r="L106" s="30">
        <f t="shared" si="22"/>
        <v>-0.94</v>
      </c>
      <c r="M106" s="30">
        <f t="shared" si="23"/>
        <v>0.51</v>
      </c>
    </row>
    <row r="107" spans="1:13" x14ac:dyDescent="0.3">
      <c r="A107" s="27" t="s">
        <v>414</v>
      </c>
      <c r="B107" s="27">
        <v>1</v>
      </c>
      <c r="C107" s="28">
        <v>29.72</v>
      </c>
      <c r="D107" s="28">
        <v>377.66</v>
      </c>
      <c r="E107" s="28">
        <v>702.23</v>
      </c>
      <c r="F107" s="28">
        <v>2542.91</v>
      </c>
      <c r="G107" s="29">
        <f t="shared" si="17"/>
        <v>108.48</v>
      </c>
      <c r="H107" s="29">
        <f t="shared" si="18"/>
        <v>1378.46</v>
      </c>
      <c r="I107" s="29">
        <f t="shared" si="19"/>
        <v>2570.16</v>
      </c>
      <c r="J107" s="29">
        <f t="shared" si="20"/>
        <v>9281.6200000000008</v>
      </c>
      <c r="K107" s="30">
        <f t="shared" si="21"/>
        <v>11.71</v>
      </c>
      <c r="L107" s="30">
        <f t="shared" si="22"/>
        <v>0.86</v>
      </c>
      <c r="M107" s="30">
        <f t="shared" si="23"/>
        <v>2.61</v>
      </c>
    </row>
    <row r="108" spans="1:13" x14ac:dyDescent="0.3">
      <c r="A108" s="27" t="s">
        <v>415</v>
      </c>
      <c r="B108" s="27">
        <v>0</v>
      </c>
      <c r="C108" s="28">
        <v>21.97</v>
      </c>
      <c r="D108" s="28">
        <v>369.83</v>
      </c>
      <c r="E108" s="28">
        <v>24.81</v>
      </c>
      <c r="F108" s="28">
        <v>37.46</v>
      </c>
      <c r="G108" s="29">
        <f t="shared" si="17"/>
        <v>80.19</v>
      </c>
      <c r="H108" s="29">
        <f t="shared" si="18"/>
        <v>1349.88</v>
      </c>
      <c r="I108" s="29">
        <f t="shared" si="19"/>
        <v>90.8</v>
      </c>
      <c r="J108" s="29">
        <f t="shared" si="20"/>
        <v>136.72999999999999</v>
      </c>
      <c r="K108" s="30">
        <f t="shared" si="21"/>
        <v>15.83</v>
      </c>
      <c r="L108" s="30">
        <f t="shared" si="22"/>
        <v>-0.93</v>
      </c>
      <c r="M108" s="30">
        <f t="shared" si="23"/>
        <v>0.51</v>
      </c>
    </row>
    <row r="109" spans="1:13" x14ac:dyDescent="0.3">
      <c r="A109" s="27" t="s">
        <v>416</v>
      </c>
      <c r="B109" s="27">
        <v>0</v>
      </c>
      <c r="C109" s="28">
        <v>17.149999999999999</v>
      </c>
      <c r="D109" s="28">
        <v>364.96</v>
      </c>
      <c r="E109" s="28">
        <v>19.37</v>
      </c>
      <c r="F109" s="28">
        <v>29.24</v>
      </c>
      <c r="G109" s="29">
        <f t="shared" si="17"/>
        <v>62.6</v>
      </c>
      <c r="H109" s="29">
        <f t="shared" si="18"/>
        <v>1332.1</v>
      </c>
      <c r="I109" s="29">
        <f t="shared" si="19"/>
        <v>70.89</v>
      </c>
      <c r="J109" s="29">
        <f t="shared" si="20"/>
        <v>106.73</v>
      </c>
      <c r="K109" s="30">
        <f t="shared" si="21"/>
        <v>20.28</v>
      </c>
      <c r="L109" s="30">
        <f t="shared" si="22"/>
        <v>-0.95</v>
      </c>
      <c r="M109" s="30">
        <f t="shared" si="23"/>
        <v>0.51</v>
      </c>
    </row>
    <row r="110" spans="1:13" x14ac:dyDescent="0.3">
      <c r="A110" s="27" t="s">
        <v>417</v>
      </c>
      <c r="B110" s="27">
        <v>0</v>
      </c>
      <c r="C110" s="28">
        <v>3.11</v>
      </c>
      <c r="D110" s="28">
        <v>350.77</v>
      </c>
      <c r="E110" s="28">
        <v>3.51</v>
      </c>
      <c r="F110" s="28">
        <v>5.3</v>
      </c>
      <c r="G110" s="29">
        <f t="shared" si="17"/>
        <v>11.35</v>
      </c>
      <c r="H110" s="29">
        <f t="shared" si="18"/>
        <v>1280.31</v>
      </c>
      <c r="I110" s="29">
        <f t="shared" si="19"/>
        <v>12.85</v>
      </c>
      <c r="J110" s="29">
        <f t="shared" si="20"/>
        <v>19.350000000000001</v>
      </c>
      <c r="K110" s="30">
        <f t="shared" si="21"/>
        <v>111.8</v>
      </c>
      <c r="L110" s="30">
        <f t="shared" si="22"/>
        <v>-0.99</v>
      </c>
      <c r="M110" s="30">
        <f t="shared" si="23"/>
        <v>0.51</v>
      </c>
    </row>
    <row r="111" spans="1:13" x14ac:dyDescent="0.3">
      <c r="A111" s="27" t="s">
        <v>418</v>
      </c>
      <c r="B111" s="27">
        <v>0</v>
      </c>
      <c r="C111" s="28">
        <v>724.14</v>
      </c>
      <c r="D111" s="28">
        <v>8105.12</v>
      </c>
      <c r="E111" s="28">
        <v>817.77</v>
      </c>
      <c r="F111" s="28">
        <v>1234.5899999999999</v>
      </c>
      <c r="G111" s="29">
        <f t="shared" si="17"/>
        <v>2643.11</v>
      </c>
      <c r="H111" s="29">
        <f t="shared" si="18"/>
        <v>29583.69</v>
      </c>
      <c r="I111" s="29">
        <f t="shared" si="19"/>
        <v>2993.04</v>
      </c>
      <c r="J111" s="29">
        <f t="shared" si="20"/>
        <v>4506.25</v>
      </c>
      <c r="K111" s="30">
        <f t="shared" si="21"/>
        <v>10.19</v>
      </c>
      <c r="L111" s="30">
        <f t="shared" si="22"/>
        <v>-0.9</v>
      </c>
      <c r="M111" s="30">
        <f t="shared" si="23"/>
        <v>0.51</v>
      </c>
    </row>
    <row r="112" spans="1:13" x14ac:dyDescent="0.3">
      <c r="A112" s="27" t="s">
        <v>419</v>
      </c>
      <c r="B112" s="27">
        <v>0</v>
      </c>
      <c r="C112" s="28">
        <v>12.81</v>
      </c>
      <c r="D112" s="28">
        <v>360.58</v>
      </c>
      <c r="E112" s="28">
        <v>14.47</v>
      </c>
      <c r="F112" s="28">
        <v>21.84</v>
      </c>
      <c r="G112" s="29">
        <f t="shared" si="17"/>
        <v>46.76</v>
      </c>
      <c r="H112" s="29">
        <f t="shared" si="18"/>
        <v>1316.12</v>
      </c>
      <c r="I112" s="29">
        <f t="shared" si="19"/>
        <v>52.96</v>
      </c>
      <c r="J112" s="29">
        <f t="shared" si="20"/>
        <v>79.72</v>
      </c>
      <c r="K112" s="30">
        <f t="shared" si="21"/>
        <v>27.15</v>
      </c>
      <c r="L112" s="30">
        <f t="shared" si="22"/>
        <v>-0.96</v>
      </c>
      <c r="M112" s="30">
        <f t="shared" si="23"/>
        <v>0.51</v>
      </c>
    </row>
    <row r="113" spans="1:13" x14ac:dyDescent="0.3">
      <c r="A113" s="27" t="s">
        <v>319</v>
      </c>
      <c r="B113" s="27">
        <v>0</v>
      </c>
      <c r="C113" s="28">
        <v>0</v>
      </c>
      <c r="D113" s="28">
        <v>0</v>
      </c>
      <c r="E113" s="28">
        <v>0</v>
      </c>
      <c r="F113" s="28">
        <v>0</v>
      </c>
      <c r="G113" s="29">
        <f t="shared" si="17"/>
        <v>0</v>
      </c>
      <c r="H113" s="29">
        <f t="shared" si="18"/>
        <v>0</v>
      </c>
      <c r="I113" s="29">
        <f t="shared" si="19"/>
        <v>0</v>
      </c>
      <c r="J113" s="29">
        <f t="shared" si="20"/>
        <v>0</v>
      </c>
      <c r="K113" s="30">
        <f t="shared" si="21"/>
        <v>0</v>
      </c>
      <c r="L113" s="30">
        <f t="shared" si="22"/>
        <v>0</v>
      </c>
      <c r="M113" s="30">
        <f t="shared" si="23"/>
        <v>0</v>
      </c>
    </row>
    <row r="114" spans="1:13" x14ac:dyDescent="0.3">
      <c r="A114" s="27" t="s">
        <v>319</v>
      </c>
      <c r="B114" s="27">
        <v>0</v>
      </c>
      <c r="C114" s="28">
        <v>0</v>
      </c>
      <c r="D114" s="28">
        <v>0</v>
      </c>
      <c r="E114" s="28">
        <v>0</v>
      </c>
      <c r="F114" s="28">
        <v>0</v>
      </c>
      <c r="G114" s="29">
        <f t="shared" si="17"/>
        <v>0</v>
      </c>
      <c r="H114" s="29">
        <f t="shared" si="18"/>
        <v>0</v>
      </c>
      <c r="I114" s="29">
        <f t="shared" si="19"/>
        <v>0</v>
      </c>
      <c r="J114" s="29">
        <f t="shared" si="20"/>
        <v>0</v>
      </c>
      <c r="K114" s="30">
        <f t="shared" si="21"/>
        <v>0</v>
      </c>
      <c r="L114" s="30">
        <f t="shared" si="22"/>
        <v>0</v>
      </c>
      <c r="M114" s="30">
        <f t="shared" si="23"/>
        <v>0</v>
      </c>
    </row>
    <row r="115" spans="1:13" x14ac:dyDescent="0.3">
      <c r="A115" s="27" t="s">
        <v>319</v>
      </c>
      <c r="B115" s="27">
        <v>0</v>
      </c>
      <c r="C115" s="28">
        <v>0</v>
      </c>
      <c r="D115" s="28">
        <v>0</v>
      </c>
      <c r="E115" s="28">
        <v>0</v>
      </c>
      <c r="F115" s="28">
        <v>0</v>
      </c>
      <c r="G115" s="29">
        <f t="shared" si="17"/>
        <v>0</v>
      </c>
      <c r="H115" s="29">
        <f t="shared" si="18"/>
        <v>0</v>
      </c>
      <c r="I115" s="29">
        <f t="shared" si="19"/>
        <v>0</v>
      </c>
      <c r="J115" s="29">
        <f t="shared" si="20"/>
        <v>0</v>
      </c>
      <c r="K115" s="30">
        <f t="shared" si="21"/>
        <v>0</v>
      </c>
      <c r="L115" s="30">
        <f t="shared" si="22"/>
        <v>0</v>
      </c>
      <c r="M115" s="30">
        <f t="shared" si="23"/>
        <v>0</v>
      </c>
    </row>
    <row r="116" spans="1:13" x14ac:dyDescent="0.3">
      <c r="A116" s="27" t="s">
        <v>319</v>
      </c>
      <c r="B116" s="27">
        <v>0</v>
      </c>
      <c r="C116" s="28">
        <v>0</v>
      </c>
      <c r="D116" s="28">
        <v>0</v>
      </c>
      <c r="E116" s="28">
        <v>0</v>
      </c>
      <c r="F116" s="28">
        <v>0</v>
      </c>
      <c r="G116" s="29">
        <f t="shared" si="17"/>
        <v>0</v>
      </c>
      <c r="H116" s="29">
        <f t="shared" si="18"/>
        <v>0</v>
      </c>
      <c r="I116" s="29">
        <f t="shared" si="19"/>
        <v>0</v>
      </c>
      <c r="J116" s="29">
        <f t="shared" si="20"/>
        <v>0</v>
      </c>
      <c r="K116" s="30">
        <f t="shared" si="21"/>
        <v>0</v>
      </c>
      <c r="L116" s="30">
        <f t="shared" si="22"/>
        <v>0</v>
      </c>
      <c r="M116" s="30">
        <f t="shared" si="23"/>
        <v>0</v>
      </c>
    </row>
    <row r="117" spans="1:13" x14ac:dyDescent="0.3">
      <c r="A117" s="27" t="s">
        <v>319</v>
      </c>
      <c r="B117" s="27">
        <v>0</v>
      </c>
      <c r="C117" s="28">
        <v>0</v>
      </c>
      <c r="D117" s="28">
        <v>0</v>
      </c>
      <c r="E117" s="28">
        <v>0</v>
      </c>
      <c r="F117" s="28">
        <v>0</v>
      </c>
      <c r="G117" s="29">
        <f t="shared" si="17"/>
        <v>0</v>
      </c>
      <c r="H117" s="29">
        <f t="shared" si="18"/>
        <v>0</v>
      </c>
      <c r="I117" s="29">
        <f t="shared" si="19"/>
        <v>0</v>
      </c>
      <c r="J117" s="29">
        <f t="shared" si="20"/>
        <v>0</v>
      </c>
      <c r="K117" s="30">
        <f t="shared" si="21"/>
        <v>0</v>
      </c>
      <c r="L117" s="30">
        <f t="shared" si="22"/>
        <v>0</v>
      </c>
      <c r="M117" s="30">
        <f t="shared" si="23"/>
        <v>0</v>
      </c>
    </row>
    <row r="118" spans="1:13" x14ac:dyDescent="0.3">
      <c r="A118" s="27" t="s">
        <v>319</v>
      </c>
      <c r="B118" s="27">
        <v>0</v>
      </c>
      <c r="C118" s="28">
        <v>0</v>
      </c>
      <c r="D118" s="28">
        <v>0</v>
      </c>
      <c r="E118" s="28">
        <v>0</v>
      </c>
      <c r="F118" s="28">
        <v>0</v>
      </c>
      <c r="G118" s="29">
        <f t="shared" si="17"/>
        <v>0</v>
      </c>
      <c r="H118" s="29">
        <f t="shared" si="18"/>
        <v>0</v>
      </c>
      <c r="I118" s="29">
        <f t="shared" si="19"/>
        <v>0</v>
      </c>
      <c r="J118" s="29">
        <f t="shared" si="20"/>
        <v>0</v>
      </c>
      <c r="K118" s="30">
        <f t="shared" si="21"/>
        <v>0</v>
      </c>
      <c r="L118" s="30">
        <f t="shared" si="22"/>
        <v>0</v>
      </c>
      <c r="M118" s="30">
        <f t="shared" si="23"/>
        <v>0</v>
      </c>
    </row>
    <row r="119" spans="1:13" x14ac:dyDescent="0.3">
      <c r="A119" s="27" t="s">
        <v>319</v>
      </c>
      <c r="B119" s="27">
        <v>0</v>
      </c>
      <c r="C119" s="28">
        <v>0</v>
      </c>
      <c r="D119" s="28">
        <v>0</v>
      </c>
      <c r="E119" s="28">
        <v>0</v>
      </c>
      <c r="F119" s="28">
        <v>0</v>
      </c>
      <c r="G119" s="29">
        <f t="shared" si="17"/>
        <v>0</v>
      </c>
      <c r="H119" s="29">
        <f t="shared" si="18"/>
        <v>0</v>
      </c>
      <c r="I119" s="29">
        <f t="shared" si="19"/>
        <v>0</v>
      </c>
      <c r="J119" s="29">
        <f t="shared" si="20"/>
        <v>0</v>
      </c>
      <c r="K119" s="30">
        <f t="shared" si="21"/>
        <v>0</v>
      </c>
      <c r="L119" s="30">
        <f t="shared" si="22"/>
        <v>0</v>
      </c>
      <c r="M119" s="30">
        <f t="shared" si="23"/>
        <v>0</v>
      </c>
    </row>
    <row r="120" spans="1:13" x14ac:dyDescent="0.3">
      <c r="A120" s="27" t="s">
        <v>319</v>
      </c>
      <c r="B120" s="27">
        <v>0</v>
      </c>
      <c r="C120" s="28">
        <v>0</v>
      </c>
      <c r="D120" s="28">
        <v>0</v>
      </c>
      <c r="E120" s="28">
        <v>0</v>
      </c>
      <c r="F120" s="28">
        <v>0</v>
      </c>
      <c r="G120" s="29">
        <f t="shared" si="17"/>
        <v>0</v>
      </c>
      <c r="H120" s="29">
        <f t="shared" si="18"/>
        <v>0</v>
      </c>
      <c r="I120" s="29">
        <f t="shared" si="19"/>
        <v>0</v>
      </c>
      <c r="J120" s="29">
        <f t="shared" si="20"/>
        <v>0</v>
      </c>
      <c r="K120" s="30">
        <f t="shared" si="21"/>
        <v>0</v>
      </c>
      <c r="L120" s="30">
        <f t="shared" si="22"/>
        <v>0</v>
      </c>
      <c r="M120" s="30">
        <f t="shared" si="23"/>
        <v>0</v>
      </c>
    </row>
    <row r="121" spans="1:13" x14ac:dyDescent="0.3">
      <c r="A121" s="27" t="s">
        <v>319</v>
      </c>
      <c r="B121" s="27">
        <v>0</v>
      </c>
      <c r="C121" s="28">
        <v>0</v>
      </c>
      <c r="D121" s="28">
        <v>0</v>
      </c>
      <c r="E121" s="28">
        <v>0</v>
      </c>
      <c r="F121" s="28">
        <v>0</v>
      </c>
      <c r="G121" s="29">
        <f t="shared" si="17"/>
        <v>0</v>
      </c>
      <c r="H121" s="29">
        <f t="shared" si="18"/>
        <v>0</v>
      </c>
      <c r="I121" s="29">
        <f t="shared" si="19"/>
        <v>0</v>
      </c>
      <c r="J121" s="29">
        <f t="shared" si="20"/>
        <v>0</v>
      </c>
      <c r="K121" s="30">
        <f t="shared" si="21"/>
        <v>0</v>
      </c>
      <c r="L121" s="30">
        <f t="shared" si="22"/>
        <v>0</v>
      </c>
      <c r="M121" s="30">
        <f t="shared" si="23"/>
        <v>0</v>
      </c>
    </row>
    <row r="122" spans="1:13" x14ac:dyDescent="0.3">
      <c r="A122" s="27" t="s">
        <v>319</v>
      </c>
      <c r="B122" s="27">
        <v>0</v>
      </c>
      <c r="C122" s="28">
        <v>0</v>
      </c>
      <c r="D122" s="28">
        <v>0</v>
      </c>
      <c r="E122" s="28">
        <v>0</v>
      </c>
      <c r="F122" s="28">
        <v>0</v>
      </c>
      <c r="G122" s="29">
        <f t="shared" si="17"/>
        <v>0</v>
      </c>
      <c r="H122" s="29">
        <f t="shared" si="18"/>
        <v>0</v>
      </c>
      <c r="I122" s="29">
        <f t="shared" si="19"/>
        <v>0</v>
      </c>
      <c r="J122" s="29">
        <f t="shared" si="20"/>
        <v>0</v>
      </c>
      <c r="K122" s="30">
        <f t="shared" si="21"/>
        <v>0</v>
      </c>
      <c r="L122" s="30">
        <f t="shared" si="22"/>
        <v>0</v>
      </c>
      <c r="M122" s="30">
        <f t="shared" si="23"/>
        <v>0</v>
      </c>
    </row>
    <row r="123" spans="1:13" x14ac:dyDescent="0.3">
      <c r="A123" s="27" t="s">
        <v>319</v>
      </c>
      <c r="B123" s="27">
        <v>0</v>
      </c>
      <c r="C123" s="28">
        <v>0</v>
      </c>
      <c r="D123" s="28">
        <v>0</v>
      </c>
      <c r="E123" s="28">
        <v>0</v>
      </c>
      <c r="F123" s="28">
        <v>0</v>
      </c>
      <c r="G123" s="29">
        <f t="shared" si="17"/>
        <v>0</v>
      </c>
      <c r="H123" s="29">
        <f t="shared" si="18"/>
        <v>0</v>
      </c>
      <c r="I123" s="29">
        <f t="shared" si="19"/>
        <v>0</v>
      </c>
      <c r="J123" s="29">
        <f t="shared" si="20"/>
        <v>0</v>
      </c>
      <c r="K123" s="30">
        <f t="shared" si="21"/>
        <v>0</v>
      </c>
      <c r="L123" s="30">
        <f t="shared" si="22"/>
        <v>0</v>
      </c>
      <c r="M123" s="30">
        <f t="shared" si="23"/>
        <v>0</v>
      </c>
    </row>
    <row r="124" spans="1:13" x14ac:dyDescent="0.3">
      <c r="A124" s="27" t="s">
        <v>319</v>
      </c>
      <c r="B124" s="27">
        <v>0</v>
      </c>
      <c r="C124" s="28">
        <v>0</v>
      </c>
      <c r="D124" s="28">
        <v>0</v>
      </c>
      <c r="E124" s="28">
        <v>0</v>
      </c>
      <c r="F124" s="28">
        <v>0</v>
      </c>
      <c r="G124" s="29">
        <f t="shared" si="17"/>
        <v>0</v>
      </c>
      <c r="H124" s="29">
        <f t="shared" si="18"/>
        <v>0</v>
      </c>
      <c r="I124" s="29">
        <f t="shared" si="19"/>
        <v>0</v>
      </c>
      <c r="J124" s="29">
        <f t="shared" si="20"/>
        <v>0</v>
      </c>
      <c r="K124" s="30">
        <f t="shared" si="21"/>
        <v>0</v>
      </c>
      <c r="L124" s="30">
        <f t="shared" si="22"/>
        <v>0</v>
      </c>
      <c r="M124" s="30">
        <f t="shared" si="23"/>
        <v>0</v>
      </c>
    </row>
    <row r="125" spans="1:13" x14ac:dyDescent="0.3">
      <c r="A125" s="27" t="s">
        <v>319</v>
      </c>
      <c r="B125" s="27">
        <v>0</v>
      </c>
      <c r="C125" s="28">
        <v>0</v>
      </c>
      <c r="D125" s="28">
        <v>0</v>
      </c>
      <c r="E125" s="28">
        <v>0</v>
      </c>
      <c r="F125" s="28">
        <v>0</v>
      </c>
      <c r="G125" s="29">
        <f t="shared" si="17"/>
        <v>0</v>
      </c>
      <c r="H125" s="29">
        <f t="shared" si="18"/>
        <v>0</v>
      </c>
      <c r="I125" s="29">
        <f t="shared" si="19"/>
        <v>0</v>
      </c>
      <c r="J125" s="29">
        <f t="shared" si="20"/>
        <v>0</v>
      </c>
      <c r="K125" s="30">
        <f t="shared" si="21"/>
        <v>0</v>
      </c>
      <c r="L125" s="30">
        <f t="shared" si="22"/>
        <v>0</v>
      </c>
      <c r="M125" s="30">
        <f t="shared" si="23"/>
        <v>0</v>
      </c>
    </row>
    <row r="126" spans="1:13" x14ac:dyDescent="0.3">
      <c r="A126" s="27" t="s">
        <v>319</v>
      </c>
      <c r="B126" s="27">
        <v>0</v>
      </c>
      <c r="C126" s="28">
        <v>0</v>
      </c>
      <c r="D126" s="28">
        <v>0</v>
      </c>
      <c r="E126" s="28">
        <v>0</v>
      </c>
      <c r="F126" s="28">
        <v>0</v>
      </c>
      <c r="G126" s="29">
        <f t="shared" si="17"/>
        <v>0</v>
      </c>
      <c r="H126" s="29">
        <f t="shared" si="18"/>
        <v>0</v>
      </c>
      <c r="I126" s="29">
        <f t="shared" si="19"/>
        <v>0</v>
      </c>
      <c r="J126" s="29">
        <f t="shared" si="20"/>
        <v>0</v>
      </c>
      <c r="K126" s="30">
        <f t="shared" si="21"/>
        <v>0</v>
      </c>
      <c r="L126" s="30">
        <f t="shared" si="22"/>
        <v>0</v>
      </c>
      <c r="M126" s="30">
        <f t="shared" si="23"/>
        <v>0</v>
      </c>
    </row>
    <row r="127" spans="1:13" x14ac:dyDescent="0.3">
      <c r="A127" s="27" t="s">
        <v>319</v>
      </c>
      <c r="B127" s="27">
        <v>0</v>
      </c>
      <c r="C127" s="28">
        <v>0</v>
      </c>
      <c r="D127" s="28">
        <v>0</v>
      </c>
      <c r="E127" s="28">
        <v>0</v>
      </c>
      <c r="F127" s="28">
        <v>0</v>
      </c>
      <c r="G127" s="29">
        <f t="shared" si="17"/>
        <v>0</v>
      </c>
      <c r="H127" s="29">
        <f t="shared" si="18"/>
        <v>0</v>
      </c>
      <c r="I127" s="29">
        <f t="shared" si="19"/>
        <v>0</v>
      </c>
      <c r="J127" s="29">
        <f t="shared" si="20"/>
        <v>0</v>
      </c>
      <c r="K127" s="30">
        <f t="shared" si="21"/>
        <v>0</v>
      </c>
      <c r="L127" s="30">
        <f t="shared" si="22"/>
        <v>0</v>
      </c>
      <c r="M127" s="30">
        <f t="shared" si="23"/>
        <v>0</v>
      </c>
    </row>
    <row r="128" spans="1:13" x14ac:dyDescent="0.3">
      <c r="A128" s="27" t="s">
        <v>319</v>
      </c>
      <c r="B128" s="27">
        <v>0</v>
      </c>
      <c r="C128" s="28">
        <v>0</v>
      </c>
      <c r="D128" s="28">
        <v>0</v>
      </c>
      <c r="E128" s="28">
        <v>0</v>
      </c>
      <c r="F128" s="28">
        <v>0</v>
      </c>
      <c r="G128" s="29">
        <f t="shared" si="17"/>
        <v>0</v>
      </c>
      <c r="H128" s="29">
        <f t="shared" si="18"/>
        <v>0</v>
      </c>
      <c r="I128" s="29">
        <f t="shared" si="19"/>
        <v>0</v>
      </c>
      <c r="J128" s="29">
        <f t="shared" si="20"/>
        <v>0</v>
      </c>
      <c r="K128" s="30">
        <f t="shared" si="21"/>
        <v>0</v>
      </c>
      <c r="L128" s="30">
        <f t="shared" si="22"/>
        <v>0</v>
      </c>
      <c r="M128" s="30">
        <f t="shared" si="23"/>
        <v>0</v>
      </c>
    </row>
    <row r="129" spans="1:13" x14ac:dyDescent="0.3">
      <c r="A129" s="27" t="s">
        <v>319</v>
      </c>
      <c r="B129" s="27">
        <v>0</v>
      </c>
      <c r="C129" s="28">
        <v>0</v>
      </c>
      <c r="D129" s="28">
        <v>0</v>
      </c>
      <c r="E129" s="28">
        <v>0</v>
      </c>
      <c r="F129" s="28">
        <v>0</v>
      </c>
      <c r="G129" s="29">
        <f t="shared" si="17"/>
        <v>0</v>
      </c>
      <c r="H129" s="29">
        <f t="shared" si="18"/>
        <v>0</v>
      </c>
      <c r="I129" s="29">
        <f t="shared" si="19"/>
        <v>0</v>
      </c>
      <c r="J129" s="29">
        <f t="shared" si="20"/>
        <v>0</v>
      </c>
      <c r="K129" s="30">
        <f t="shared" si="21"/>
        <v>0</v>
      </c>
      <c r="L129" s="30">
        <f t="shared" si="22"/>
        <v>0</v>
      </c>
      <c r="M129" s="30">
        <f t="shared" si="23"/>
        <v>0</v>
      </c>
    </row>
    <row r="130" spans="1:13" x14ac:dyDescent="0.3">
      <c r="A130" s="27" t="s">
        <v>319</v>
      </c>
      <c r="B130" s="27">
        <v>0</v>
      </c>
      <c r="C130" s="28">
        <v>0</v>
      </c>
      <c r="D130" s="28">
        <v>0</v>
      </c>
      <c r="E130" s="28">
        <v>0</v>
      </c>
      <c r="F130" s="28">
        <v>0</v>
      </c>
      <c r="G130" s="29">
        <f t="shared" si="17"/>
        <v>0</v>
      </c>
      <c r="H130" s="29">
        <f t="shared" si="18"/>
        <v>0</v>
      </c>
      <c r="I130" s="29">
        <f t="shared" si="19"/>
        <v>0</v>
      </c>
      <c r="J130" s="29">
        <f t="shared" si="20"/>
        <v>0</v>
      </c>
      <c r="K130" s="30">
        <f t="shared" si="21"/>
        <v>0</v>
      </c>
      <c r="L130" s="30">
        <f t="shared" si="22"/>
        <v>0</v>
      </c>
      <c r="M130" s="30">
        <f t="shared" si="23"/>
        <v>0</v>
      </c>
    </row>
    <row r="131" spans="1:13" x14ac:dyDescent="0.3">
      <c r="A131" s="27" t="s">
        <v>319</v>
      </c>
      <c r="B131" s="27">
        <v>0</v>
      </c>
      <c r="C131" s="28">
        <v>0</v>
      </c>
      <c r="D131" s="28">
        <v>0</v>
      </c>
      <c r="E131" s="28">
        <v>0</v>
      </c>
      <c r="F131" s="28">
        <v>0</v>
      </c>
      <c r="G131" s="29">
        <f t="shared" si="17"/>
        <v>0</v>
      </c>
      <c r="H131" s="29">
        <f t="shared" si="18"/>
        <v>0</v>
      </c>
      <c r="I131" s="29">
        <f t="shared" si="19"/>
        <v>0</v>
      </c>
      <c r="J131" s="29">
        <f t="shared" si="20"/>
        <v>0</v>
      </c>
      <c r="K131" s="30">
        <f t="shared" si="21"/>
        <v>0</v>
      </c>
      <c r="L131" s="30">
        <f t="shared" si="22"/>
        <v>0</v>
      </c>
      <c r="M131" s="30">
        <f t="shared" si="23"/>
        <v>0</v>
      </c>
    </row>
    <row r="132" spans="1:13" x14ac:dyDescent="0.3">
      <c r="A132" s="27" t="s">
        <v>319</v>
      </c>
      <c r="B132" s="27">
        <v>0</v>
      </c>
      <c r="C132" s="28">
        <v>0</v>
      </c>
      <c r="D132" s="28">
        <v>0</v>
      </c>
      <c r="E132" s="28">
        <v>0</v>
      </c>
      <c r="F132" s="28">
        <v>0</v>
      </c>
      <c r="G132" s="29">
        <f t="shared" si="17"/>
        <v>0</v>
      </c>
      <c r="H132" s="29">
        <f t="shared" si="18"/>
        <v>0</v>
      </c>
      <c r="I132" s="29">
        <f t="shared" si="19"/>
        <v>0</v>
      </c>
      <c r="J132" s="29">
        <f t="shared" si="20"/>
        <v>0</v>
      </c>
      <c r="K132" s="30">
        <f t="shared" si="21"/>
        <v>0</v>
      </c>
      <c r="L132" s="30">
        <f t="shared" si="22"/>
        <v>0</v>
      </c>
      <c r="M132" s="30">
        <f t="shared" si="23"/>
        <v>0</v>
      </c>
    </row>
    <row r="133" spans="1:13" x14ac:dyDescent="0.3">
      <c r="A133" s="27" t="s">
        <v>319</v>
      </c>
      <c r="B133" s="27">
        <v>0</v>
      </c>
      <c r="C133" s="28">
        <v>0</v>
      </c>
      <c r="D133" s="28">
        <v>0</v>
      </c>
      <c r="E133" s="28">
        <v>0</v>
      </c>
      <c r="F133" s="28">
        <v>0</v>
      </c>
      <c r="G133" s="29">
        <f t="shared" si="17"/>
        <v>0</v>
      </c>
      <c r="H133" s="29">
        <f t="shared" si="18"/>
        <v>0</v>
      </c>
      <c r="I133" s="29">
        <f t="shared" si="19"/>
        <v>0</v>
      </c>
      <c r="J133" s="29">
        <f t="shared" si="20"/>
        <v>0</v>
      </c>
      <c r="K133" s="30">
        <f t="shared" si="21"/>
        <v>0</v>
      </c>
      <c r="L133" s="30">
        <f t="shared" si="22"/>
        <v>0</v>
      </c>
      <c r="M133" s="30">
        <f t="shared" si="23"/>
        <v>0</v>
      </c>
    </row>
    <row r="134" spans="1:13" x14ac:dyDescent="0.3">
      <c r="A134" s="27" t="s">
        <v>319</v>
      </c>
      <c r="B134" s="27">
        <v>0</v>
      </c>
      <c r="C134" s="28">
        <v>0</v>
      </c>
      <c r="D134" s="28">
        <v>0</v>
      </c>
      <c r="E134" s="28">
        <v>0</v>
      </c>
      <c r="F134" s="28">
        <v>0</v>
      </c>
      <c r="G134" s="29">
        <f t="shared" si="17"/>
        <v>0</v>
      </c>
      <c r="H134" s="29">
        <f t="shared" si="18"/>
        <v>0</v>
      </c>
      <c r="I134" s="29">
        <f t="shared" si="19"/>
        <v>0</v>
      </c>
      <c r="J134" s="29">
        <f t="shared" si="20"/>
        <v>0</v>
      </c>
      <c r="K134" s="30">
        <f t="shared" si="21"/>
        <v>0</v>
      </c>
      <c r="L134" s="30">
        <f t="shared" si="22"/>
        <v>0</v>
      </c>
      <c r="M134" s="30">
        <f t="shared" si="23"/>
        <v>0</v>
      </c>
    </row>
    <row r="135" spans="1:13" x14ac:dyDescent="0.3">
      <c r="A135" s="27" t="s">
        <v>319</v>
      </c>
      <c r="B135" s="27">
        <v>0</v>
      </c>
      <c r="C135" s="28">
        <v>0</v>
      </c>
      <c r="D135" s="28">
        <v>0</v>
      </c>
      <c r="E135" s="28">
        <v>0</v>
      </c>
      <c r="F135" s="28">
        <v>0</v>
      </c>
      <c r="G135" s="29">
        <f t="shared" si="17"/>
        <v>0</v>
      </c>
      <c r="H135" s="29">
        <f t="shared" si="18"/>
        <v>0</v>
      </c>
      <c r="I135" s="29">
        <f t="shared" si="19"/>
        <v>0</v>
      </c>
      <c r="J135" s="29">
        <f t="shared" si="20"/>
        <v>0</v>
      </c>
      <c r="K135" s="30">
        <f t="shared" si="21"/>
        <v>0</v>
      </c>
      <c r="L135" s="30">
        <f t="shared" si="22"/>
        <v>0</v>
      </c>
      <c r="M135" s="30">
        <f t="shared" si="23"/>
        <v>0</v>
      </c>
    </row>
    <row r="136" spans="1:13" x14ac:dyDescent="0.3">
      <c r="A136" s="27" t="s">
        <v>319</v>
      </c>
      <c r="B136" s="27">
        <v>0</v>
      </c>
      <c r="C136" s="28">
        <v>0</v>
      </c>
      <c r="D136" s="28">
        <v>0</v>
      </c>
      <c r="E136" s="28">
        <v>0</v>
      </c>
      <c r="F136" s="28">
        <v>0</v>
      </c>
      <c r="G136" s="29">
        <f t="shared" si="17"/>
        <v>0</v>
      </c>
      <c r="H136" s="29">
        <f t="shared" si="18"/>
        <v>0</v>
      </c>
      <c r="I136" s="29">
        <f t="shared" si="19"/>
        <v>0</v>
      </c>
      <c r="J136" s="29">
        <f t="shared" si="20"/>
        <v>0</v>
      </c>
      <c r="K136" s="30">
        <f t="shared" si="21"/>
        <v>0</v>
      </c>
      <c r="L136" s="30">
        <f t="shared" si="22"/>
        <v>0</v>
      </c>
      <c r="M136" s="30">
        <f t="shared" si="23"/>
        <v>0</v>
      </c>
    </row>
    <row r="137" spans="1:13" x14ac:dyDescent="0.3">
      <c r="A137" s="27" t="s">
        <v>319</v>
      </c>
      <c r="B137" s="27">
        <v>0</v>
      </c>
      <c r="C137" s="28">
        <v>0</v>
      </c>
      <c r="D137" s="28">
        <v>0</v>
      </c>
      <c r="E137" s="28">
        <v>0</v>
      </c>
      <c r="F137" s="28">
        <v>0</v>
      </c>
      <c r="G137" s="29">
        <f t="shared" si="17"/>
        <v>0</v>
      </c>
      <c r="H137" s="29">
        <f t="shared" si="18"/>
        <v>0</v>
      </c>
      <c r="I137" s="29">
        <f t="shared" si="19"/>
        <v>0</v>
      </c>
      <c r="J137" s="29">
        <f t="shared" si="20"/>
        <v>0</v>
      </c>
      <c r="K137" s="30">
        <f t="shared" si="21"/>
        <v>0</v>
      </c>
      <c r="L137" s="30">
        <f t="shared" si="22"/>
        <v>0</v>
      </c>
      <c r="M137" s="30">
        <f t="shared" si="23"/>
        <v>0</v>
      </c>
    </row>
    <row r="138" spans="1:13" x14ac:dyDescent="0.3">
      <c r="A138" s="27" t="s">
        <v>319</v>
      </c>
      <c r="B138" s="27">
        <v>0</v>
      </c>
      <c r="C138" s="28">
        <v>0</v>
      </c>
      <c r="D138" s="28">
        <v>0</v>
      </c>
      <c r="E138" s="28">
        <v>0</v>
      </c>
      <c r="F138" s="28">
        <v>0</v>
      </c>
      <c r="G138" s="29">
        <f t="shared" si="17"/>
        <v>0</v>
      </c>
      <c r="H138" s="29">
        <f t="shared" si="18"/>
        <v>0</v>
      </c>
      <c r="I138" s="29">
        <f t="shared" si="19"/>
        <v>0</v>
      </c>
      <c r="J138" s="29">
        <f t="shared" si="20"/>
        <v>0</v>
      </c>
      <c r="K138" s="30">
        <f t="shared" si="21"/>
        <v>0</v>
      </c>
      <c r="L138" s="30">
        <f t="shared" si="22"/>
        <v>0</v>
      </c>
      <c r="M138" s="30">
        <f t="shared" si="23"/>
        <v>0</v>
      </c>
    </row>
    <row r="139" spans="1:13" x14ac:dyDescent="0.3">
      <c r="A139" s="27" t="s">
        <v>319</v>
      </c>
      <c r="B139" s="27">
        <v>0</v>
      </c>
      <c r="C139" s="28">
        <v>0</v>
      </c>
      <c r="D139" s="28">
        <v>0</v>
      </c>
      <c r="E139" s="28">
        <v>0</v>
      </c>
      <c r="F139" s="28">
        <v>0</v>
      </c>
      <c r="G139" s="29">
        <f t="shared" si="17"/>
        <v>0</v>
      </c>
      <c r="H139" s="29">
        <f t="shared" si="18"/>
        <v>0</v>
      </c>
      <c r="I139" s="29">
        <f t="shared" si="19"/>
        <v>0</v>
      </c>
      <c r="J139" s="29">
        <f t="shared" si="20"/>
        <v>0</v>
      </c>
      <c r="K139" s="30">
        <f t="shared" si="21"/>
        <v>0</v>
      </c>
      <c r="L139" s="30">
        <f t="shared" si="22"/>
        <v>0</v>
      </c>
      <c r="M139" s="30">
        <f t="shared" si="23"/>
        <v>0</v>
      </c>
    </row>
    <row r="140" spans="1:13" x14ac:dyDescent="0.3">
      <c r="A140" s="27" t="s">
        <v>319</v>
      </c>
      <c r="B140" s="27">
        <v>0</v>
      </c>
      <c r="C140" s="28">
        <v>0</v>
      </c>
      <c r="D140" s="28">
        <v>0</v>
      </c>
      <c r="E140" s="28">
        <v>0</v>
      </c>
      <c r="F140" s="28">
        <v>0</v>
      </c>
      <c r="G140" s="29">
        <f t="shared" si="17"/>
        <v>0</v>
      </c>
      <c r="H140" s="29">
        <f t="shared" si="18"/>
        <v>0</v>
      </c>
      <c r="I140" s="29">
        <f t="shared" si="19"/>
        <v>0</v>
      </c>
      <c r="J140" s="29">
        <f t="shared" si="20"/>
        <v>0</v>
      </c>
      <c r="K140" s="30">
        <f t="shared" si="21"/>
        <v>0</v>
      </c>
      <c r="L140" s="30">
        <f t="shared" si="22"/>
        <v>0</v>
      </c>
      <c r="M140" s="30">
        <f t="shared" si="23"/>
        <v>0</v>
      </c>
    </row>
    <row r="141" spans="1:13" x14ac:dyDescent="0.3">
      <c r="A141" s="27" t="s">
        <v>319</v>
      </c>
      <c r="B141" s="27">
        <v>0</v>
      </c>
      <c r="C141" s="28">
        <v>0</v>
      </c>
      <c r="D141" s="28">
        <v>0</v>
      </c>
      <c r="E141" s="28">
        <v>0</v>
      </c>
      <c r="F141" s="28">
        <v>0</v>
      </c>
      <c r="G141" s="29">
        <f t="shared" si="17"/>
        <v>0</v>
      </c>
      <c r="H141" s="29">
        <f t="shared" si="18"/>
        <v>0</v>
      </c>
      <c r="I141" s="29">
        <f t="shared" si="19"/>
        <v>0</v>
      </c>
      <c r="J141" s="29">
        <f t="shared" si="20"/>
        <v>0</v>
      </c>
      <c r="K141" s="30">
        <f t="shared" si="21"/>
        <v>0</v>
      </c>
      <c r="L141" s="30">
        <f t="shared" si="22"/>
        <v>0</v>
      </c>
      <c r="M141" s="30">
        <f t="shared" si="23"/>
        <v>0</v>
      </c>
    </row>
    <row r="142" spans="1:13" x14ac:dyDescent="0.3">
      <c r="A142" s="27" t="s">
        <v>319</v>
      </c>
      <c r="B142" s="27">
        <v>0</v>
      </c>
      <c r="C142" s="28">
        <v>0</v>
      </c>
      <c r="D142" s="28">
        <v>0</v>
      </c>
      <c r="E142" s="28">
        <v>0</v>
      </c>
      <c r="F142" s="28">
        <v>0</v>
      </c>
      <c r="G142" s="29">
        <f t="shared" si="17"/>
        <v>0</v>
      </c>
      <c r="H142" s="29">
        <f t="shared" si="18"/>
        <v>0</v>
      </c>
      <c r="I142" s="29">
        <f t="shared" si="19"/>
        <v>0</v>
      </c>
      <c r="J142" s="29">
        <f t="shared" si="20"/>
        <v>0</v>
      </c>
      <c r="K142" s="30">
        <f t="shared" si="21"/>
        <v>0</v>
      </c>
      <c r="L142" s="30">
        <f t="shared" si="22"/>
        <v>0</v>
      </c>
      <c r="M142" s="30">
        <f t="shared" si="23"/>
        <v>0</v>
      </c>
    </row>
    <row r="143" spans="1:13" x14ac:dyDescent="0.3">
      <c r="A143" s="27" t="s">
        <v>319</v>
      </c>
      <c r="B143" s="27">
        <v>0</v>
      </c>
      <c r="C143" s="28">
        <v>0</v>
      </c>
      <c r="D143" s="28">
        <v>0</v>
      </c>
      <c r="E143" s="28">
        <v>0</v>
      </c>
      <c r="F143" s="28">
        <v>0</v>
      </c>
      <c r="G143" s="29">
        <f t="shared" ref="G143:G206" si="24">IFERROR(ROUND($C143*G$12/100,2),0)</f>
        <v>0</v>
      </c>
      <c r="H143" s="29">
        <f t="shared" ref="H143:H206" si="25">IFERROR(ROUND($D143*H$12/100,2),0)</f>
        <v>0</v>
      </c>
      <c r="I143" s="29">
        <f t="shared" ref="I143:I206" si="26">IFERROR(ROUND($E143*I$12/100,2),0)</f>
        <v>0</v>
      </c>
      <c r="J143" s="29">
        <f t="shared" ref="J143:J206" si="27">IFERROR(ROUND($F143*J$12/100,2),0)</f>
        <v>0</v>
      </c>
      <c r="K143" s="30">
        <f t="shared" ref="K143:K206" si="28">IFERROR(ROUND($H143/$G143-1,2),0)</f>
        <v>0</v>
      </c>
      <c r="L143" s="30">
        <f t="shared" ref="L143:L206" si="29">IFERROR(ROUND($I143/$H143-1,2),0)</f>
        <v>0</v>
      </c>
      <c r="M143" s="30">
        <f t="shared" ref="M143:M206" si="30">IFERROR(ROUND($J143/$I143-1,2),0)</f>
        <v>0</v>
      </c>
    </row>
    <row r="144" spans="1:13" x14ac:dyDescent="0.3">
      <c r="A144" s="27" t="s">
        <v>319</v>
      </c>
      <c r="B144" s="27">
        <v>0</v>
      </c>
      <c r="C144" s="28">
        <v>0</v>
      </c>
      <c r="D144" s="28">
        <v>0</v>
      </c>
      <c r="E144" s="28">
        <v>0</v>
      </c>
      <c r="F144" s="28">
        <v>0</v>
      </c>
      <c r="G144" s="29">
        <f t="shared" si="24"/>
        <v>0</v>
      </c>
      <c r="H144" s="29">
        <f t="shared" si="25"/>
        <v>0</v>
      </c>
      <c r="I144" s="29">
        <f t="shared" si="26"/>
        <v>0</v>
      </c>
      <c r="J144" s="29">
        <f t="shared" si="27"/>
        <v>0</v>
      </c>
      <c r="K144" s="30">
        <f t="shared" si="28"/>
        <v>0</v>
      </c>
      <c r="L144" s="30">
        <f t="shared" si="29"/>
        <v>0</v>
      </c>
      <c r="M144" s="30">
        <f t="shared" si="30"/>
        <v>0</v>
      </c>
    </row>
    <row r="145" spans="1:13" x14ac:dyDescent="0.3">
      <c r="A145" s="27" t="s">
        <v>319</v>
      </c>
      <c r="B145" s="27">
        <v>0</v>
      </c>
      <c r="C145" s="28">
        <v>0</v>
      </c>
      <c r="D145" s="28">
        <v>0</v>
      </c>
      <c r="E145" s="28">
        <v>0</v>
      </c>
      <c r="F145" s="28">
        <v>0</v>
      </c>
      <c r="G145" s="29">
        <f t="shared" si="24"/>
        <v>0</v>
      </c>
      <c r="H145" s="29">
        <f t="shared" si="25"/>
        <v>0</v>
      </c>
      <c r="I145" s="29">
        <f t="shared" si="26"/>
        <v>0</v>
      </c>
      <c r="J145" s="29">
        <f t="shared" si="27"/>
        <v>0</v>
      </c>
      <c r="K145" s="30">
        <f t="shared" si="28"/>
        <v>0</v>
      </c>
      <c r="L145" s="30">
        <f t="shared" si="29"/>
        <v>0</v>
      </c>
      <c r="M145" s="30">
        <f t="shared" si="30"/>
        <v>0</v>
      </c>
    </row>
    <row r="146" spans="1:13" x14ac:dyDescent="0.3">
      <c r="A146" s="27" t="s">
        <v>319</v>
      </c>
      <c r="B146" s="27">
        <v>0</v>
      </c>
      <c r="C146" s="28">
        <v>0</v>
      </c>
      <c r="D146" s="28">
        <v>0</v>
      </c>
      <c r="E146" s="28">
        <v>0</v>
      </c>
      <c r="F146" s="28">
        <v>0</v>
      </c>
      <c r="G146" s="29">
        <f t="shared" si="24"/>
        <v>0</v>
      </c>
      <c r="H146" s="29">
        <f t="shared" si="25"/>
        <v>0</v>
      </c>
      <c r="I146" s="29">
        <f t="shared" si="26"/>
        <v>0</v>
      </c>
      <c r="J146" s="29">
        <f t="shared" si="27"/>
        <v>0</v>
      </c>
      <c r="K146" s="30">
        <f t="shared" si="28"/>
        <v>0</v>
      </c>
      <c r="L146" s="30">
        <f t="shared" si="29"/>
        <v>0</v>
      </c>
      <c r="M146" s="30">
        <f t="shared" si="30"/>
        <v>0</v>
      </c>
    </row>
    <row r="147" spans="1:13" x14ac:dyDescent="0.3">
      <c r="A147" s="27" t="s">
        <v>319</v>
      </c>
      <c r="B147" s="27">
        <v>0</v>
      </c>
      <c r="C147" s="28">
        <v>0</v>
      </c>
      <c r="D147" s="28">
        <v>0</v>
      </c>
      <c r="E147" s="28">
        <v>0</v>
      </c>
      <c r="F147" s="28">
        <v>0</v>
      </c>
      <c r="G147" s="29">
        <f t="shared" si="24"/>
        <v>0</v>
      </c>
      <c r="H147" s="29">
        <f t="shared" si="25"/>
        <v>0</v>
      </c>
      <c r="I147" s="29">
        <f t="shared" si="26"/>
        <v>0</v>
      </c>
      <c r="J147" s="29">
        <f t="shared" si="27"/>
        <v>0</v>
      </c>
      <c r="K147" s="30">
        <f t="shared" si="28"/>
        <v>0</v>
      </c>
      <c r="L147" s="30">
        <f t="shared" si="29"/>
        <v>0</v>
      </c>
      <c r="M147" s="30">
        <f t="shared" si="30"/>
        <v>0</v>
      </c>
    </row>
    <row r="148" spans="1:13" x14ac:dyDescent="0.3">
      <c r="A148" s="27" t="s">
        <v>319</v>
      </c>
      <c r="B148" s="27">
        <v>0</v>
      </c>
      <c r="C148" s="28">
        <v>0</v>
      </c>
      <c r="D148" s="28">
        <v>0</v>
      </c>
      <c r="E148" s="28">
        <v>0</v>
      </c>
      <c r="F148" s="28">
        <v>0</v>
      </c>
      <c r="G148" s="29">
        <f t="shared" si="24"/>
        <v>0</v>
      </c>
      <c r="H148" s="29">
        <f t="shared" si="25"/>
        <v>0</v>
      </c>
      <c r="I148" s="29">
        <f t="shared" si="26"/>
        <v>0</v>
      </c>
      <c r="J148" s="29">
        <f t="shared" si="27"/>
        <v>0</v>
      </c>
      <c r="K148" s="30">
        <f t="shared" si="28"/>
        <v>0</v>
      </c>
      <c r="L148" s="30">
        <f t="shared" si="29"/>
        <v>0</v>
      </c>
      <c r="M148" s="30">
        <f t="shared" si="30"/>
        <v>0</v>
      </c>
    </row>
    <row r="149" spans="1:13" x14ac:dyDescent="0.3">
      <c r="A149" s="27" t="s">
        <v>319</v>
      </c>
      <c r="B149" s="27">
        <v>0</v>
      </c>
      <c r="C149" s="28">
        <v>0</v>
      </c>
      <c r="D149" s="28">
        <v>0</v>
      </c>
      <c r="E149" s="28">
        <v>0</v>
      </c>
      <c r="F149" s="28">
        <v>0</v>
      </c>
      <c r="G149" s="29">
        <f t="shared" si="24"/>
        <v>0</v>
      </c>
      <c r="H149" s="29">
        <f t="shared" si="25"/>
        <v>0</v>
      </c>
      <c r="I149" s="29">
        <f t="shared" si="26"/>
        <v>0</v>
      </c>
      <c r="J149" s="29">
        <f t="shared" si="27"/>
        <v>0</v>
      </c>
      <c r="K149" s="30">
        <f t="shared" si="28"/>
        <v>0</v>
      </c>
      <c r="L149" s="30">
        <f t="shared" si="29"/>
        <v>0</v>
      </c>
      <c r="M149" s="30">
        <f t="shared" si="30"/>
        <v>0</v>
      </c>
    </row>
    <row r="150" spans="1:13" x14ac:dyDescent="0.3">
      <c r="A150" s="27" t="s">
        <v>319</v>
      </c>
      <c r="B150" s="27">
        <v>0</v>
      </c>
      <c r="C150" s="28">
        <v>0</v>
      </c>
      <c r="D150" s="28">
        <v>0</v>
      </c>
      <c r="E150" s="28">
        <v>0</v>
      </c>
      <c r="F150" s="28">
        <v>0</v>
      </c>
      <c r="G150" s="29">
        <f t="shared" si="24"/>
        <v>0</v>
      </c>
      <c r="H150" s="29">
        <f t="shared" si="25"/>
        <v>0</v>
      </c>
      <c r="I150" s="29">
        <f t="shared" si="26"/>
        <v>0</v>
      </c>
      <c r="J150" s="29">
        <f t="shared" si="27"/>
        <v>0</v>
      </c>
      <c r="K150" s="30">
        <f t="shared" si="28"/>
        <v>0</v>
      </c>
      <c r="L150" s="30">
        <f t="shared" si="29"/>
        <v>0</v>
      </c>
      <c r="M150" s="30">
        <f t="shared" si="30"/>
        <v>0</v>
      </c>
    </row>
    <row r="151" spans="1:13" x14ac:dyDescent="0.3">
      <c r="A151" s="27" t="s">
        <v>319</v>
      </c>
      <c r="B151" s="27">
        <v>0</v>
      </c>
      <c r="C151" s="28">
        <v>0</v>
      </c>
      <c r="D151" s="28">
        <v>0</v>
      </c>
      <c r="E151" s="28">
        <v>0</v>
      </c>
      <c r="F151" s="28">
        <v>0</v>
      </c>
      <c r="G151" s="29">
        <f t="shared" si="24"/>
        <v>0</v>
      </c>
      <c r="H151" s="29">
        <f t="shared" si="25"/>
        <v>0</v>
      </c>
      <c r="I151" s="29">
        <f t="shared" si="26"/>
        <v>0</v>
      </c>
      <c r="J151" s="29">
        <f t="shared" si="27"/>
        <v>0</v>
      </c>
      <c r="K151" s="30">
        <f t="shared" si="28"/>
        <v>0</v>
      </c>
      <c r="L151" s="30">
        <f t="shared" si="29"/>
        <v>0</v>
      </c>
      <c r="M151" s="30">
        <f t="shared" si="30"/>
        <v>0</v>
      </c>
    </row>
    <row r="152" spans="1:13" x14ac:dyDescent="0.3">
      <c r="A152" s="27" t="s">
        <v>319</v>
      </c>
      <c r="B152" s="27">
        <v>0</v>
      </c>
      <c r="C152" s="28">
        <v>0</v>
      </c>
      <c r="D152" s="28">
        <v>0</v>
      </c>
      <c r="E152" s="28">
        <v>0</v>
      </c>
      <c r="F152" s="28">
        <v>0</v>
      </c>
      <c r="G152" s="29">
        <f t="shared" si="24"/>
        <v>0</v>
      </c>
      <c r="H152" s="29">
        <f t="shared" si="25"/>
        <v>0</v>
      </c>
      <c r="I152" s="29">
        <f t="shared" si="26"/>
        <v>0</v>
      </c>
      <c r="J152" s="29">
        <f t="shared" si="27"/>
        <v>0</v>
      </c>
      <c r="K152" s="30">
        <f t="shared" si="28"/>
        <v>0</v>
      </c>
      <c r="L152" s="30">
        <f t="shared" si="29"/>
        <v>0</v>
      </c>
      <c r="M152" s="30">
        <f t="shared" si="30"/>
        <v>0</v>
      </c>
    </row>
    <row r="153" spans="1:13" x14ac:dyDescent="0.3">
      <c r="A153" s="27" t="s">
        <v>319</v>
      </c>
      <c r="B153" s="27">
        <v>0</v>
      </c>
      <c r="C153" s="28">
        <v>0</v>
      </c>
      <c r="D153" s="28">
        <v>0</v>
      </c>
      <c r="E153" s="28">
        <v>0</v>
      </c>
      <c r="F153" s="28">
        <v>0</v>
      </c>
      <c r="G153" s="29">
        <f t="shared" si="24"/>
        <v>0</v>
      </c>
      <c r="H153" s="29">
        <f t="shared" si="25"/>
        <v>0</v>
      </c>
      <c r="I153" s="29">
        <f t="shared" si="26"/>
        <v>0</v>
      </c>
      <c r="J153" s="29">
        <f t="shared" si="27"/>
        <v>0</v>
      </c>
      <c r="K153" s="30">
        <f t="shared" si="28"/>
        <v>0</v>
      </c>
      <c r="L153" s="30">
        <f t="shared" si="29"/>
        <v>0</v>
      </c>
      <c r="M153" s="30">
        <f t="shared" si="30"/>
        <v>0</v>
      </c>
    </row>
    <row r="154" spans="1:13" x14ac:dyDescent="0.3">
      <c r="A154" s="27" t="s">
        <v>319</v>
      </c>
      <c r="B154" s="27">
        <v>0</v>
      </c>
      <c r="C154" s="28">
        <v>0</v>
      </c>
      <c r="D154" s="28">
        <v>0</v>
      </c>
      <c r="E154" s="28">
        <v>0</v>
      </c>
      <c r="F154" s="28">
        <v>0</v>
      </c>
      <c r="G154" s="29">
        <f t="shared" si="24"/>
        <v>0</v>
      </c>
      <c r="H154" s="29">
        <f t="shared" si="25"/>
        <v>0</v>
      </c>
      <c r="I154" s="29">
        <f t="shared" si="26"/>
        <v>0</v>
      </c>
      <c r="J154" s="29">
        <f t="shared" si="27"/>
        <v>0</v>
      </c>
      <c r="K154" s="30">
        <f t="shared" si="28"/>
        <v>0</v>
      </c>
      <c r="L154" s="30">
        <f t="shared" si="29"/>
        <v>0</v>
      </c>
      <c r="M154" s="30">
        <f t="shared" si="30"/>
        <v>0</v>
      </c>
    </row>
    <row r="155" spans="1:13" x14ac:dyDescent="0.3">
      <c r="A155" s="27" t="s">
        <v>319</v>
      </c>
      <c r="B155" s="27">
        <v>0</v>
      </c>
      <c r="C155" s="28">
        <v>0</v>
      </c>
      <c r="D155" s="28">
        <v>0</v>
      </c>
      <c r="E155" s="28">
        <v>0</v>
      </c>
      <c r="F155" s="28">
        <v>0</v>
      </c>
      <c r="G155" s="29">
        <f t="shared" si="24"/>
        <v>0</v>
      </c>
      <c r="H155" s="29">
        <f t="shared" si="25"/>
        <v>0</v>
      </c>
      <c r="I155" s="29">
        <f t="shared" si="26"/>
        <v>0</v>
      </c>
      <c r="J155" s="29">
        <f t="shared" si="27"/>
        <v>0</v>
      </c>
      <c r="K155" s="30">
        <f t="shared" si="28"/>
        <v>0</v>
      </c>
      <c r="L155" s="30">
        <f t="shared" si="29"/>
        <v>0</v>
      </c>
      <c r="M155" s="30">
        <f t="shared" si="30"/>
        <v>0</v>
      </c>
    </row>
    <row r="156" spans="1:13" x14ac:dyDescent="0.3">
      <c r="A156" s="27" t="s">
        <v>319</v>
      </c>
      <c r="B156" s="27">
        <v>0</v>
      </c>
      <c r="C156" s="28">
        <v>0</v>
      </c>
      <c r="D156" s="28">
        <v>0</v>
      </c>
      <c r="E156" s="28">
        <v>0</v>
      </c>
      <c r="F156" s="28">
        <v>0</v>
      </c>
      <c r="G156" s="29">
        <f t="shared" si="24"/>
        <v>0</v>
      </c>
      <c r="H156" s="29">
        <f t="shared" si="25"/>
        <v>0</v>
      </c>
      <c r="I156" s="29">
        <f t="shared" si="26"/>
        <v>0</v>
      </c>
      <c r="J156" s="29">
        <f t="shared" si="27"/>
        <v>0</v>
      </c>
      <c r="K156" s="30">
        <f t="shared" si="28"/>
        <v>0</v>
      </c>
      <c r="L156" s="30">
        <f t="shared" si="29"/>
        <v>0</v>
      </c>
      <c r="M156" s="30">
        <f t="shared" si="30"/>
        <v>0</v>
      </c>
    </row>
    <row r="157" spans="1:13" x14ac:dyDescent="0.3">
      <c r="A157" s="27" t="s">
        <v>319</v>
      </c>
      <c r="B157" s="27">
        <v>0</v>
      </c>
      <c r="C157" s="28">
        <v>0</v>
      </c>
      <c r="D157" s="28">
        <v>0</v>
      </c>
      <c r="E157" s="28">
        <v>0</v>
      </c>
      <c r="F157" s="28">
        <v>0</v>
      </c>
      <c r="G157" s="29">
        <f t="shared" si="24"/>
        <v>0</v>
      </c>
      <c r="H157" s="29">
        <f t="shared" si="25"/>
        <v>0</v>
      </c>
      <c r="I157" s="29">
        <f t="shared" si="26"/>
        <v>0</v>
      </c>
      <c r="J157" s="29">
        <f t="shared" si="27"/>
        <v>0</v>
      </c>
      <c r="K157" s="30">
        <f t="shared" si="28"/>
        <v>0</v>
      </c>
      <c r="L157" s="30">
        <f t="shared" si="29"/>
        <v>0</v>
      </c>
      <c r="M157" s="30">
        <f t="shared" si="30"/>
        <v>0</v>
      </c>
    </row>
    <row r="158" spans="1:13" x14ac:dyDescent="0.3">
      <c r="A158" s="27" t="s">
        <v>319</v>
      </c>
      <c r="B158" s="27">
        <v>0</v>
      </c>
      <c r="C158" s="28">
        <v>0</v>
      </c>
      <c r="D158" s="28">
        <v>0</v>
      </c>
      <c r="E158" s="28">
        <v>0</v>
      </c>
      <c r="F158" s="28">
        <v>0</v>
      </c>
      <c r="G158" s="29">
        <f t="shared" si="24"/>
        <v>0</v>
      </c>
      <c r="H158" s="29">
        <f t="shared" si="25"/>
        <v>0</v>
      </c>
      <c r="I158" s="29">
        <f t="shared" si="26"/>
        <v>0</v>
      </c>
      <c r="J158" s="29">
        <f t="shared" si="27"/>
        <v>0</v>
      </c>
      <c r="K158" s="30">
        <f t="shared" si="28"/>
        <v>0</v>
      </c>
      <c r="L158" s="30">
        <f t="shared" si="29"/>
        <v>0</v>
      </c>
      <c r="M158" s="30">
        <f t="shared" si="30"/>
        <v>0</v>
      </c>
    </row>
    <row r="159" spans="1:13" x14ac:dyDescent="0.3">
      <c r="A159" s="27" t="s">
        <v>319</v>
      </c>
      <c r="B159" s="27">
        <v>0</v>
      </c>
      <c r="C159" s="28">
        <v>0</v>
      </c>
      <c r="D159" s="28">
        <v>0</v>
      </c>
      <c r="E159" s="28">
        <v>0</v>
      </c>
      <c r="F159" s="28">
        <v>0</v>
      </c>
      <c r="G159" s="29">
        <f t="shared" si="24"/>
        <v>0</v>
      </c>
      <c r="H159" s="29">
        <f t="shared" si="25"/>
        <v>0</v>
      </c>
      <c r="I159" s="29">
        <f t="shared" si="26"/>
        <v>0</v>
      </c>
      <c r="J159" s="29">
        <f t="shared" si="27"/>
        <v>0</v>
      </c>
      <c r="K159" s="30">
        <f t="shared" si="28"/>
        <v>0</v>
      </c>
      <c r="L159" s="30">
        <f t="shared" si="29"/>
        <v>0</v>
      </c>
      <c r="M159" s="30">
        <f t="shared" si="30"/>
        <v>0</v>
      </c>
    </row>
    <row r="160" spans="1:13" x14ac:dyDescent="0.3">
      <c r="A160" s="27" t="s">
        <v>319</v>
      </c>
      <c r="B160" s="27">
        <v>0</v>
      </c>
      <c r="C160" s="28">
        <v>0</v>
      </c>
      <c r="D160" s="28">
        <v>0</v>
      </c>
      <c r="E160" s="28">
        <v>0</v>
      </c>
      <c r="F160" s="28">
        <v>0</v>
      </c>
      <c r="G160" s="29">
        <f t="shared" si="24"/>
        <v>0</v>
      </c>
      <c r="H160" s="29">
        <f t="shared" si="25"/>
        <v>0</v>
      </c>
      <c r="I160" s="29">
        <f t="shared" si="26"/>
        <v>0</v>
      </c>
      <c r="J160" s="29">
        <f t="shared" si="27"/>
        <v>0</v>
      </c>
      <c r="K160" s="30">
        <f t="shared" si="28"/>
        <v>0</v>
      </c>
      <c r="L160" s="30">
        <f t="shared" si="29"/>
        <v>0</v>
      </c>
      <c r="M160" s="30">
        <f t="shared" si="30"/>
        <v>0</v>
      </c>
    </row>
    <row r="161" spans="1:13" x14ac:dyDescent="0.3">
      <c r="A161" s="27" t="s">
        <v>319</v>
      </c>
      <c r="B161" s="27">
        <v>0</v>
      </c>
      <c r="C161" s="28">
        <v>0</v>
      </c>
      <c r="D161" s="28">
        <v>0</v>
      </c>
      <c r="E161" s="28">
        <v>0</v>
      </c>
      <c r="F161" s="28">
        <v>0</v>
      </c>
      <c r="G161" s="29">
        <f t="shared" si="24"/>
        <v>0</v>
      </c>
      <c r="H161" s="29">
        <f t="shared" si="25"/>
        <v>0</v>
      </c>
      <c r="I161" s="29">
        <f t="shared" si="26"/>
        <v>0</v>
      </c>
      <c r="J161" s="29">
        <f t="shared" si="27"/>
        <v>0</v>
      </c>
      <c r="K161" s="30">
        <f t="shared" si="28"/>
        <v>0</v>
      </c>
      <c r="L161" s="30">
        <f t="shared" si="29"/>
        <v>0</v>
      </c>
      <c r="M161" s="30">
        <f t="shared" si="30"/>
        <v>0</v>
      </c>
    </row>
    <row r="162" spans="1:13" x14ac:dyDescent="0.3">
      <c r="A162" s="27" t="s">
        <v>319</v>
      </c>
      <c r="B162" s="27">
        <v>0</v>
      </c>
      <c r="C162" s="28">
        <v>0</v>
      </c>
      <c r="D162" s="28">
        <v>0</v>
      </c>
      <c r="E162" s="28">
        <v>0</v>
      </c>
      <c r="F162" s="28">
        <v>0</v>
      </c>
      <c r="G162" s="29">
        <f t="shared" si="24"/>
        <v>0</v>
      </c>
      <c r="H162" s="29">
        <f t="shared" si="25"/>
        <v>0</v>
      </c>
      <c r="I162" s="29">
        <f t="shared" si="26"/>
        <v>0</v>
      </c>
      <c r="J162" s="29">
        <f t="shared" si="27"/>
        <v>0</v>
      </c>
      <c r="K162" s="30">
        <f t="shared" si="28"/>
        <v>0</v>
      </c>
      <c r="L162" s="30">
        <f t="shared" si="29"/>
        <v>0</v>
      </c>
      <c r="M162" s="30">
        <f t="shared" si="30"/>
        <v>0</v>
      </c>
    </row>
    <row r="163" spans="1:13" x14ac:dyDescent="0.3">
      <c r="A163" s="27" t="s">
        <v>319</v>
      </c>
      <c r="B163" s="27">
        <v>0</v>
      </c>
      <c r="C163" s="28">
        <v>0</v>
      </c>
      <c r="D163" s="28">
        <v>0</v>
      </c>
      <c r="E163" s="28">
        <v>0</v>
      </c>
      <c r="F163" s="28">
        <v>0</v>
      </c>
      <c r="G163" s="29">
        <f t="shared" si="24"/>
        <v>0</v>
      </c>
      <c r="H163" s="29">
        <f t="shared" si="25"/>
        <v>0</v>
      </c>
      <c r="I163" s="29">
        <f t="shared" si="26"/>
        <v>0</v>
      </c>
      <c r="J163" s="29">
        <f t="shared" si="27"/>
        <v>0</v>
      </c>
      <c r="K163" s="30">
        <f t="shared" si="28"/>
        <v>0</v>
      </c>
      <c r="L163" s="30">
        <f t="shared" si="29"/>
        <v>0</v>
      </c>
      <c r="M163" s="30">
        <f t="shared" si="30"/>
        <v>0</v>
      </c>
    </row>
    <row r="164" spans="1:13" x14ac:dyDescent="0.3">
      <c r="A164" s="27" t="s">
        <v>319</v>
      </c>
      <c r="B164" s="27">
        <v>0</v>
      </c>
      <c r="C164" s="28">
        <v>0</v>
      </c>
      <c r="D164" s="28">
        <v>0</v>
      </c>
      <c r="E164" s="28">
        <v>0</v>
      </c>
      <c r="F164" s="28">
        <v>0</v>
      </c>
      <c r="G164" s="29">
        <f t="shared" si="24"/>
        <v>0</v>
      </c>
      <c r="H164" s="29">
        <f t="shared" si="25"/>
        <v>0</v>
      </c>
      <c r="I164" s="29">
        <f t="shared" si="26"/>
        <v>0</v>
      </c>
      <c r="J164" s="29">
        <f t="shared" si="27"/>
        <v>0</v>
      </c>
      <c r="K164" s="30">
        <f t="shared" si="28"/>
        <v>0</v>
      </c>
      <c r="L164" s="30">
        <f t="shared" si="29"/>
        <v>0</v>
      </c>
      <c r="M164" s="30">
        <f t="shared" si="30"/>
        <v>0</v>
      </c>
    </row>
    <row r="165" spans="1:13" x14ac:dyDescent="0.3">
      <c r="A165" s="27" t="s">
        <v>319</v>
      </c>
      <c r="B165" s="27">
        <v>0</v>
      </c>
      <c r="C165" s="28">
        <v>0</v>
      </c>
      <c r="D165" s="28">
        <v>0</v>
      </c>
      <c r="E165" s="28">
        <v>0</v>
      </c>
      <c r="F165" s="28">
        <v>0</v>
      </c>
      <c r="G165" s="29">
        <f t="shared" si="24"/>
        <v>0</v>
      </c>
      <c r="H165" s="29">
        <f t="shared" si="25"/>
        <v>0</v>
      </c>
      <c r="I165" s="29">
        <f t="shared" si="26"/>
        <v>0</v>
      </c>
      <c r="J165" s="29">
        <f t="shared" si="27"/>
        <v>0</v>
      </c>
      <c r="K165" s="30">
        <f t="shared" si="28"/>
        <v>0</v>
      </c>
      <c r="L165" s="30">
        <f t="shared" si="29"/>
        <v>0</v>
      </c>
      <c r="M165" s="30">
        <f t="shared" si="30"/>
        <v>0</v>
      </c>
    </row>
    <row r="166" spans="1:13" x14ac:dyDescent="0.3">
      <c r="A166" s="27" t="s">
        <v>319</v>
      </c>
      <c r="B166" s="27">
        <v>0</v>
      </c>
      <c r="C166" s="28">
        <v>0</v>
      </c>
      <c r="D166" s="28">
        <v>0</v>
      </c>
      <c r="E166" s="28">
        <v>0</v>
      </c>
      <c r="F166" s="28">
        <v>0</v>
      </c>
      <c r="G166" s="29">
        <f t="shared" si="24"/>
        <v>0</v>
      </c>
      <c r="H166" s="29">
        <f t="shared" si="25"/>
        <v>0</v>
      </c>
      <c r="I166" s="29">
        <f t="shared" si="26"/>
        <v>0</v>
      </c>
      <c r="J166" s="29">
        <f t="shared" si="27"/>
        <v>0</v>
      </c>
      <c r="K166" s="30">
        <f t="shared" si="28"/>
        <v>0</v>
      </c>
      <c r="L166" s="30">
        <f t="shared" si="29"/>
        <v>0</v>
      </c>
      <c r="M166" s="30">
        <f t="shared" si="30"/>
        <v>0</v>
      </c>
    </row>
    <row r="167" spans="1:13" x14ac:dyDescent="0.3">
      <c r="A167" s="27" t="s">
        <v>319</v>
      </c>
      <c r="B167" s="27">
        <v>0</v>
      </c>
      <c r="C167" s="28">
        <v>0</v>
      </c>
      <c r="D167" s="28">
        <v>0</v>
      </c>
      <c r="E167" s="28">
        <v>0</v>
      </c>
      <c r="F167" s="28">
        <v>0</v>
      </c>
      <c r="G167" s="29">
        <f t="shared" si="24"/>
        <v>0</v>
      </c>
      <c r="H167" s="29">
        <f t="shared" si="25"/>
        <v>0</v>
      </c>
      <c r="I167" s="29">
        <f t="shared" si="26"/>
        <v>0</v>
      </c>
      <c r="J167" s="29">
        <f t="shared" si="27"/>
        <v>0</v>
      </c>
      <c r="K167" s="30">
        <f t="shared" si="28"/>
        <v>0</v>
      </c>
      <c r="L167" s="30">
        <f t="shared" si="29"/>
        <v>0</v>
      </c>
      <c r="M167" s="30">
        <f t="shared" si="30"/>
        <v>0</v>
      </c>
    </row>
    <row r="168" spans="1:13" x14ac:dyDescent="0.3">
      <c r="A168" s="27" t="s">
        <v>319</v>
      </c>
      <c r="B168" s="27">
        <v>0</v>
      </c>
      <c r="C168" s="28">
        <v>0</v>
      </c>
      <c r="D168" s="28">
        <v>0</v>
      </c>
      <c r="E168" s="28">
        <v>0</v>
      </c>
      <c r="F168" s="28">
        <v>0</v>
      </c>
      <c r="G168" s="29">
        <f t="shared" si="24"/>
        <v>0</v>
      </c>
      <c r="H168" s="29">
        <f t="shared" si="25"/>
        <v>0</v>
      </c>
      <c r="I168" s="29">
        <f t="shared" si="26"/>
        <v>0</v>
      </c>
      <c r="J168" s="29">
        <f t="shared" si="27"/>
        <v>0</v>
      </c>
      <c r="K168" s="30">
        <f t="shared" si="28"/>
        <v>0</v>
      </c>
      <c r="L168" s="30">
        <f t="shared" si="29"/>
        <v>0</v>
      </c>
      <c r="M168" s="30">
        <f t="shared" si="30"/>
        <v>0</v>
      </c>
    </row>
    <row r="169" spans="1:13" x14ac:dyDescent="0.3">
      <c r="A169" s="27" t="s">
        <v>319</v>
      </c>
      <c r="B169" s="27">
        <v>0</v>
      </c>
      <c r="C169" s="28">
        <v>0</v>
      </c>
      <c r="D169" s="28">
        <v>0</v>
      </c>
      <c r="E169" s="28">
        <v>0</v>
      </c>
      <c r="F169" s="28">
        <v>0</v>
      </c>
      <c r="G169" s="29">
        <f t="shared" si="24"/>
        <v>0</v>
      </c>
      <c r="H169" s="29">
        <f t="shared" si="25"/>
        <v>0</v>
      </c>
      <c r="I169" s="29">
        <f t="shared" si="26"/>
        <v>0</v>
      </c>
      <c r="J169" s="29">
        <f t="shared" si="27"/>
        <v>0</v>
      </c>
      <c r="K169" s="30">
        <f t="shared" si="28"/>
        <v>0</v>
      </c>
      <c r="L169" s="30">
        <f t="shared" si="29"/>
        <v>0</v>
      </c>
      <c r="M169" s="30">
        <f t="shared" si="30"/>
        <v>0</v>
      </c>
    </row>
    <row r="170" spans="1:13" x14ac:dyDescent="0.3">
      <c r="A170" s="27" t="s">
        <v>319</v>
      </c>
      <c r="B170" s="27">
        <v>0</v>
      </c>
      <c r="C170" s="28">
        <v>0</v>
      </c>
      <c r="D170" s="28">
        <v>0</v>
      </c>
      <c r="E170" s="28">
        <v>0</v>
      </c>
      <c r="F170" s="28">
        <v>0</v>
      </c>
      <c r="G170" s="29">
        <f t="shared" si="24"/>
        <v>0</v>
      </c>
      <c r="H170" s="29">
        <f t="shared" si="25"/>
        <v>0</v>
      </c>
      <c r="I170" s="29">
        <f t="shared" si="26"/>
        <v>0</v>
      </c>
      <c r="J170" s="29">
        <f t="shared" si="27"/>
        <v>0</v>
      </c>
      <c r="K170" s="30">
        <f t="shared" si="28"/>
        <v>0</v>
      </c>
      <c r="L170" s="30">
        <f t="shared" si="29"/>
        <v>0</v>
      </c>
      <c r="M170" s="30">
        <f t="shared" si="30"/>
        <v>0</v>
      </c>
    </row>
    <row r="171" spans="1:13" x14ac:dyDescent="0.3">
      <c r="A171" s="27" t="s">
        <v>319</v>
      </c>
      <c r="B171" s="27">
        <v>0</v>
      </c>
      <c r="C171" s="28">
        <v>0</v>
      </c>
      <c r="D171" s="28">
        <v>0</v>
      </c>
      <c r="E171" s="28">
        <v>0</v>
      </c>
      <c r="F171" s="28">
        <v>0</v>
      </c>
      <c r="G171" s="29">
        <f t="shared" si="24"/>
        <v>0</v>
      </c>
      <c r="H171" s="29">
        <f t="shared" si="25"/>
        <v>0</v>
      </c>
      <c r="I171" s="29">
        <f t="shared" si="26"/>
        <v>0</v>
      </c>
      <c r="J171" s="29">
        <f t="shared" si="27"/>
        <v>0</v>
      </c>
      <c r="K171" s="30">
        <f t="shared" si="28"/>
        <v>0</v>
      </c>
      <c r="L171" s="30">
        <f t="shared" si="29"/>
        <v>0</v>
      </c>
      <c r="M171" s="30">
        <f t="shared" si="30"/>
        <v>0</v>
      </c>
    </row>
    <row r="172" spans="1:13" x14ac:dyDescent="0.3">
      <c r="A172" s="27" t="s">
        <v>319</v>
      </c>
      <c r="B172" s="27">
        <v>0</v>
      </c>
      <c r="C172" s="28">
        <v>0</v>
      </c>
      <c r="D172" s="28">
        <v>0</v>
      </c>
      <c r="E172" s="28">
        <v>0</v>
      </c>
      <c r="F172" s="28">
        <v>0</v>
      </c>
      <c r="G172" s="29">
        <f t="shared" si="24"/>
        <v>0</v>
      </c>
      <c r="H172" s="29">
        <f t="shared" si="25"/>
        <v>0</v>
      </c>
      <c r="I172" s="29">
        <f t="shared" si="26"/>
        <v>0</v>
      </c>
      <c r="J172" s="29">
        <f t="shared" si="27"/>
        <v>0</v>
      </c>
      <c r="K172" s="30">
        <f t="shared" si="28"/>
        <v>0</v>
      </c>
      <c r="L172" s="30">
        <f t="shared" si="29"/>
        <v>0</v>
      </c>
      <c r="M172" s="30">
        <f t="shared" si="30"/>
        <v>0</v>
      </c>
    </row>
    <row r="173" spans="1:13" x14ac:dyDescent="0.3">
      <c r="A173" s="27" t="s">
        <v>319</v>
      </c>
      <c r="B173" s="27">
        <v>0</v>
      </c>
      <c r="C173" s="28">
        <v>0</v>
      </c>
      <c r="D173" s="28">
        <v>0</v>
      </c>
      <c r="E173" s="28">
        <v>0</v>
      </c>
      <c r="F173" s="28">
        <v>0</v>
      </c>
      <c r="G173" s="29">
        <f t="shared" si="24"/>
        <v>0</v>
      </c>
      <c r="H173" s="29">
        <f t="shared" si="25"/>
        <v>0</v>
      </c>
      <c r="I173" s="29">
        <f t="shared" si="26"/>
        <v>0</v>
      </c>
      <c r="J173" s="29">
        <f t="shared" si="27"/>
        <v>0</v>
      </c>
      <c r="K173" s="30">
        <f t="shared" si="28"/>
        <v>0</v>
      </c>
      <c r="L173" s="30">
        <f t="shared" si="29"/>
        <v>0</v>
      </c>
      <c r="M173" s="30">
        <f t="shared" si="30"/>
        <v>0</v>
      </c>
    </row>
    <row r="174" spans="1:13" x14ac:dyDescent="0.3">
      <c r="A174" s="27" t="s">
        <v>319</v>
      </c>
      <c r="B174" s="27">
        <v>0</v>
      </c>
      <c r="C174" s="28">
        <v>0</v>
      </c>
      <c r="D174" s="28">
        <v>0</v>
      </c>
      <c r="E174" s="28">
        <v>0</v>
      </c>
      <c r="F174" s="28">
        <v>0</v>
      </c>
      <c r="G174" s="29">
        <f t="shared" si="24"/>
        <v>0</v>
      </c>
      <c r="H174" s="29">
        <f t="shared" si="25"/>
        <v>0</v>
      </c>
      <c r="I174" s="29">
        <f t="shared" si="26"/>
        <v>0</v>
      </c>
      <c r="J174" s="29">
        <f t="shared" si="27"/>
        <v>0</v>
      </c>
      <c r="K174" s="30">
        <f t="shared" si="28"/>
        <v>0</v>
      </c>
      <c r="L174" s="30">
        <f t="shared" si="29"/>
        <v>0</v>
      </c>
      <c r="M174" s="30">
        <f t="shared" si="30"/>
        <v>0</v>
      </c>
    </row>
    <row r="175" spans="1:13" x14ac:dyDescent="0.3">
      <c r="A175" s="27" t="s">
        <v>319</v>
      </c>
      <c r="B175" s="27">
        <v>0</v>
      </c>
      <c r="C175" s="28">
        <v>0</v>
      </c>
      <c r="D175" s="28">
        <v>0</v>
      </c>
      <c r="E175" s="28">
        <v>0</v>
      </c>
      <c r="F175" s="28">
        <v>0</v>
      </c>
      <c r="G175" s="29">
        <f t="shared" si="24"/>
        <v>0</v>
      </c>
      <c r="H175" s="29">
        <f t="shared" si="25"/>
        <v>0</v>
      </c>
      <c r="I175" s="29">
        <f t="shared" si="26"/>
        <v>0</v>
      </c>
      <c r="J175" s="29">
        <f t="shared" si="27"/>
        <v>0</v>
      </c>
      <c r="K175" s="30">
        <f t="shared" si="28"/>
        <v>0</v>
      </c>
      <c r="L175" s="30">
        <f t="shared" si="29"/>
        <v>0</v>
      </c>
      <c r="M175" s="30">
        <f t="shared" si="30"/>
        <v>0</v>
      </c>
    </row>
    <row r="176" spans="1:13" x14ac:dyDescent="0.3">
      <c r="A176" s="27" t="s">
        <v>319</v>
      </c>
      <c r="B176" s="27">
        <v>0</v>
      </c>
      <c r="C176" s="28">
        <v>0</v>
      </c>
      <c r="D176" s="28">
        <v>0</v>
      </c>
      <c r="E176" s="28">
        <v>0</v>
      </c>
      <c r="F176" s="28">
        <v>0</v>
      </c>
      <c r="G176" s="29">
        <f t="shared" si="24"/>
        <v>0</v>
      </c>
      <c r="H176" s="29">
        <f t="shared" si="25"/>
        <v>0</v>
      </c>
      <c r="I176" s="29">
        <f t="shared" si="26"/>
        <v>0</v>
      </c>
      <c r="J176" s="29">
        <f t="shared" si="27"/>
        <v>0</v>
      </c>
      <c r="K176" s="30">
        <f t="shared" si="28"/>
        <v>0</v>
      </c>
      <c r="L176" s="30">
        <f t="shared" si="29"/>
        <v>0</v>
      </c>
      <c r="M176" s="30">
        <f t="shared" si="30"/>
        <v>0</v>
      </c>
    </row>
    <row r="177" spans="1:13" x14ac:dyDescent="0.3">
      <c r="A177" s="27" t="s">
        <v>319</v>
      </c>
      <c r="B177" s="27">
        <v>0</v>
      </c>
      <c r="C177" s="28">
        <v>0</v>
      </c>
      <c r="D177" s="28">
        <v>0</v>
      </c>
      <c r="E177" s="28">
        <v>0</v>
      </c>
      <c r="F177" s="28">
        <v>0</v>
      </c>
      <c r="G177" s="29">
        <f t="shared" si="24"/>
        <v>0</v>
      </c>
      <c r="H177" s="29">
        <f t="shared" si="25"/>
        <v>0</v>
      </c>
      <c r="I177" s="29">
        <f t="shared" si="26"/>
        <v>0</v>
      </c>
      <c r="J177" s="29">
        <f t="shared" si="27"/>
        <v>0</v>
      </c>
      <c r="K177" s="30">
        <f t="shared" si="28"/>
        <v>0</v>
      </c>
      <c r="L177" s="30">
        <f t="shared" si="29"/>
        <v>0</v>
      </c>
      <c r="M177" s="30">
        <f t="shared" si="30"/>
        <v>0</v>
      </c>
    </row>
    <row r="178" spans="1:13" x14ac:dyDescent="0.3">
      <c r="A178" s="27" t="s">
        <v>319</v>
      </c>
      <c r="B178" s="27">
        <v>0</v>
      </c>
      <c r="C178" s="28">
        <v>0</v>
      </c>
      <c r="D178" s="28">
        <v>0</v>
      </c>
      <c r="E178" s="28">
        <v>0</v>
      </c>
      <c r="F178" s="28">
        <v>0</v>
      </c>
      <c r="G178" s="29">
        <f t="shared" si="24"/>
        <v>0</v>
      </c>
      <c r="H178" s="29">
        <f t="shared" si="25"/>
        <v>0</v>
      </c>
      <c r="I178" s="29">
        <f t="shared" si="26"/>
        <v>0</v>
      </c>
      <c r="J178" s="29">
        <f t="shared" si="27"/>
        <v>0</v>
      </c>
      <c r="K178" s="30">
        <f t="shared" si="28"/>
        <v>0</v>
      </c>
      <c r="L178" s="30">
        <f t="shared" si="29"/>
        <v>0</v>
      </c>
      <c r="M178" s="30">
        <f t="shared" si="30"/>
        <v>0</v>
      </c>
    </row>
    <row r="179" spans="1:13" x14ac:dyDescent="0.3">
      <c r="A179" s="27" t="s">
        <v>319</v>
      </c>
      <c r="B179" s="27">
        <v>0</v>
      </c>
      <c r="C179" s="28">
        <v>0</v>
      </c>
      <c r="D179" s="28">
        <v>0</v>
      </c>
      <c r="E179" s="28">
        <v>0</v>
      </c>
      <c r="F179" s="28">
        <v>0</v>
      </c>
      <c r="G179" s="29">
        <f t="shared" si="24"/>
        <v>0</v>
      </c>
      <c r="H179" s="29">
        <f t="shared" si="25"/>
        <v>0</v>
      </c>
      <c r="I179" s="29">
        <f t="shared" si="26"/>
        <v>0</v>
      </c>
      <c r="J179" s="29">
        <f t="shared" si="27"/>
        <v>0</v>
      </c>
      <c r="K179" s="30">
        <f t="shared" si="28"/>
        <v>0</v>
      </c>
      <c r="L179" s="30">
        <f t="shared" si="29"/>
        <v>0</v>
      </c>
      <c r="M179" s="30">
        <f t="shared" si="30"/>
        <v>0</v>
      </c>
    </row>
    <row r="180" spans="1:13" x14ac:dyDescent="0.3">
      <c r="A180" s="27" t="s">
        <v>319</v>
      </c>
      <c r="B180" s="27">
        <v>0</v>
      </c>
      <c r="C180" s="28">
        <v>0</v>
      </c>
      <c r="D180" s="28">
        <v>0</v>
      </c>
      <c r="E180" s="28">
        <v>0</v>
      </c>
      <c r="F180" s="28">
        <v>0</v>
      </c>
      <c r="G180" s="29">
        <f t="shared" si="24"/>
        <v>0</v>
      </c>
      <c r="H180" s="29">
        <f t="shared" si="25"/>
        <v>0</v>
      </c>
      <c r="I180" s="29">
        <f t="shared" si="26"/>
        <v>0</v>
      </c>
      <c r="J180" s="29">
        <f t="shared" si="27"/>
        <v>0</v>
      </c>
      <c r="K180" s="30">
        <f t="shared" si="28"/>
        <v>0</v>
      </c>
      <c r="L180" s="30">
        <f t="shared" si="29"/>
        <v>0</v>
      </c>
      <c r="M180" s="30">
        <f t="shared" si="30"/>
        <v>0</v>
      </c>
    </row>
    <row r="181" spans="1:13" x14ac:dyDescent="0.3">
      <c r="A181" s="27" t="s">
        <v>319</v>
      </c>
      <c r="B181" s="27">
        <v>0</v>
      </c>
      <c r="C181" s="28">
        <v>0</v>
      </c>
      <c r="D181" s="28">
        <v>0</v>
      </c>
      <c r="E181" s="28">
        <v>0</v>
      </c>
      <c r="F181" s="28">
        <v>0</v>
      </c>
      <c r="G181" s="29">
        <f t="shared" si="24"/>
        <v>0</v>
      </c>
      <c r="H181" s="29">
        <f t="shared" si="25"/>
        <v>0</v>
      </c>
      <c r="I181" s="29">
        <f t="shared" si="26"/>
        <v>0</v>
      </c>
      <c r="J181" s="29">
        <f t="shared" si="27"/>
        <v>0</v>
      </c>
      <c r="K181" s="30">
        <f t="shared" si="28"/>
        <v>0</v>
      </c>
      <c r="L181" s="30">
        <f t="shared" si="29"/>
        <v>0</v>
      </c>
      <c r="M181" s="30">
        <f t="shared" si="30"/>
        <v>0</v>
      </c>
    </row>
    <row r="182" spans="1:13" x14ac:dyDescent="0.3">
      <c r="A182" s="27" t="s">
        <v>319</v>
      </c>
      <c r="B182" s="27">
        <v>0</v>
      </c>
      <c r="C182" s="28">
        <v>0</v>
      </c>
      <c r="D182" s="28">
        <v>0</v>
      </c>
      <c r="E182" s="28">
        <v>0</v>
      </c>
      <c r="F182" s="28">
        <v>0</v>
      </c>
      <c r="G182" s="29">
        <f t="shared" si="24"/>
        <v>0</v>
      </c>
      <c r="H182" s="29">
        <f t="shared" si="25"/>
        <v>0</v>
      </c>
      <c r="I182" s="29">
        <f t="shared" si="26"/>
        <v>0</v>
      </c>
      <c r="J182" s="29">
        <f t="shared" si="27"/>
        <v>0</v>
      </c>
      <c r="K182" s="30">
        <f t="shared" si="28"/>
        <v>0</v>
      </c>
      <c r="L182" s="30">
        <f t="shared" si="29"/>
        <v>0</v>
      </c>
      <c r="M182" s="30">
        <f t="shared" si="30"/>
        <v>0</v>
      </c>
    </row>
    <row r="183" spans="1:13" x14ac:dyDescent="0.3">
      <c r="A183" s="27" t="s">
        <v>319</v>
      </c>
      <c r="B183" s="27">
        <v>0</v>
      </c>
      <c r="C183" s="28">
        <v>0</v>
      </c>
      <c r="D183" s="28">
        <v>0</v>
      </c>
      <c r="E183" s="28">
        <v>0</v>
      </c>
      <c r="F183" s="28">
        <v>0</v>
      </c>
      <c r="G183" s="29">
        <f t="shared" si="24"/>
        <v>0</v>
      </c>
      <c r="H183" s="29">
        <f t="shared" si="25"/>
        <v>0</v>
      </c>
      <c r="I183" s="29">
        <f t="shared" si="26"/>
        <v>0</v>
      </c>
      <c r="J183" s="29">
        <f t="shared" si="27"/>
        <v>0</v>
      </c>
      <c r="K183" s="30">
        <f t="shared" si="28"/>
        <v>0</v>
      </c>
      <c r="L183" s="30">
        <f t="shared" si="29"/>
        <v>0</v>
      </c>
      <c r="M183" s="30">
        <f t="shared" si="30"/>
        <v>0</v>
      </c>
    </row>
    <row r="184" spans="1:13" x14ac:dyDescent="0.3">
      <c r="A184" s="27" t="s">
        <v>319</v>
      </c>
      <c r="B184" s="27">
        <v>0</v>
      </c>
      <c r="C184" s="28">
        <v>0</v>
      </c>
      <c r="D184" s="28">
        <v>0</v>
      </c>
      <c r="E184" s="28">
        <v>0</v>
      </c>
      <c r="F184" s="28">
        <v>0</v>
      </c>
      <c r="G184" s="29">
        <f t="shared" si="24"/>
        <v>0</v>
      </c>
      <c r="H184" s="29">
        <f t="shared" si="25"/>
        <v>0</v>
      </c>
      <c r="I184" s="29">
        <f t="shared" si="26"/>
        <v>0</v>
      </c>
      <c r="J184" s="29">
        <f t="shared" si="27"/>
        <v>0</v>
      </c>
      <c r="K184" s="30">
        <f t="shared" si="28"/>
        <v>0</v>
      </c>
      <c r="L184" s="30">
        <f t="shared" si="29"/>
        <v>0</v>
      </c>
      <c r="M184" s="30">
        <f t="shared" si="30"/>
        <v>0</v>
      </c>
    </row>
    <row r="185" spans="1:13" x14ac:dyDescent="0.3">
      <c r="A185" s="27" t="s">
        <v>319</v>
      </c>
      <c r="B185" s="27">
        <v>0</v>
      </c>
      <c r="C185" s="28">
        <v>0</v>
      </c>
      <c r="D185" s="28">
        <v>0</v>
      </c>
      <c r="E185" s="28">
        <v>0</v>
      </c>
      <c r="F185" s="28">
        <v>0</v>
      </c>
      <c r="G185" s="29">
        <f t="shared" si="24"/>
        <v>0</v>
      </c>
      <c r="H185" s="29">
        <f t="shared" si="25"/>
        <v>0</v>
      </c>
      <c r="I185" s="29">
        <f t="shared" si="26"/>
        <v>0</v>
      </c>
      <c r="J185" s="29">
        <f t="shared" si="27"/>
        <v>0</v>
      </c>
      <c r="K185" s="30">
        <f t="shared" si="28"/>
        <v>0</v>
      </c>
      <c r="L185" s="30">
        <f t="shared" si="29"/>
        <v>0</v>
      </c>
      <c r="M185" s="30">
        <f t="shared" si="30"/>
        <v>0</v>
      </c>
    </row>
    <row r="186" spans="1:13" x14ac:dyDescent="0.3">
      <c r="A186" s="27" t="s">
        <v>319</v>
      </c>
      <c r="B186" s="27">
        <v>0</v>
      </c>
      <c r="C186" s="28">
        <v>0</v>
      </c>
      <c r="D186" s="28">
        <v>0</v>
      </c>
      <c r="E186" s="28">
        <v>0</v>
      </c>
      <c r="F186" s="28">
        <v>0</v>
      </c>
      <c r="G186" s="29">
        <f t="shared" si="24"/>
        <v>0</v>
      </c>
      <c r="H186" s="29">
        <f t="shared" si="25"/>
        <v>0</v>
      </c>
      <c r="I186" s="29">
        <f t="shared" si="26"/>
        <v>0</v>
      </c>
      <c r="J186" s="29">
        <f t="shared" si="27"/>
        <v>0</v>
      </c>
      <c r="K186" s="30">
        <f t="shared" si="28"/>
        <v>0</v>
      </c>
      <c r="L186" s="30">
        <f t="shared" si="29"/>
        <v>0</v>
      </c>
      <c r="M186" s="30">
        <f t="shared" si="30"/>
        <v>0</v>
      </c>
    </row>
    <row r="187" spans="1:13" x14ac:dyDescent="0.3">
      <c r="A187" s="27" t="s">
        <v>319</v>
      </c>
      <c r="B187" s="27">
        <v>0</v>
      </c>
      <c r="C187" s="28">
        <v>0</v>
      </c>
      <c r="D187" s="28">
        <v>0</v>
      </c>
      <c r="E187" s="28">
        <v>0</v>
      </c>
      <c r="F187" s="28">
        <v>0</v>
      </c>
      <c r="G187" s="29">
        <f t="shared" si="24"/>
        <v>0</v>
      </c>
      <c r="H187" s="29">
        <f t="shared" si="25"/>
        <v>0</v>
      </c>
      <c r="I187" s="29">
        <f t="shared" si="26"/>
        <v>0</v>
      </c>
      <c r="J187" s="29">
        <f t="shared" si="27"/>
        <v>0</v>
      </c>
      <c r="K187" s="30">
        <f t="shared" si="28"/>
        <v>0</v>
      </c>
      <c r="L187" s="30">
        <f t="shared" si="29"/>
        <v>0</v>
      </c>
      <c r="M187" s="30">
        <f t="shared" si="30"/>
        <v>0</v>
      </c>
    </row>
    <row r="188" spans="1:13" x14ac:dyDescent="0.3">
      <c r="A188" s="27" t="s">
        <v>319</v>
      </c>
      <c r="B188" s="27">
        <v>0</v>
      </c>
      <c r="C188" s="28">
        <v>0</v>
      </c>
      <c r="D188" s="28">
        <v>0</v>
      </c>
      <c r="E188" s="28">
        <v>0</v>
      </c>
      <c r="F188" s="28">
        <v>0</v>
      </c>
      <c r="G188" s="29">
        <f t="shared" si="24"/>
        <v>0</v>
      </c>
      <c r="H188" s="29">
        <f t="shared" si="25"/>
        <v>0</v>
      </c>
      <c r="I188" s="29">
        <f t="shared" si="26"/>
        <v>0</v>
      </c>
      <c r="J188" s="29">
        <f t="shared" si="27"/>
        <v>0</v>
      </c>
      <c r="K188" s="30">
        <f t="shared" si="28"/>
        <v>0</v>
      </c>
      <c r="L188" s="30">
        <f t="shared" si="29"/>
        <v>0</v>
      </c>
      <c r="M188" s="30">
        <f t="shared" si="30"/>
        <v>0</v>
      </c>
    </row>
    <row r="189" spans="1:13" x14ac:dyDescent="0.3">
      <c r="A189" s="27" t="s">
        <v>319</v>
      </c>
      <c r="B189" s="27">
        <v>0</v>
      </c>
      <c r="C189" s="28">
        <v>0</v>
      </c>
      <c r="D189" s="28">
        <v>0</v>
      </c>
      <c r="E189" s="28">
        <v>0</v>
      </c>
      <c r="F189" s="28">
        <v>0</v>
      </c>
      <c r="G189" s="29">
        <f t="shared" si="24"/>
        <v>0</v>
      </c>
      <c r="H189" s="29">
        <f t="shared" si="25"/>
        <v>0</v>
      </c>
      <c r="I189" s="29">
        <f t="shared" si="26"/>
        <v>0</v>
      </c>
      <c r="J189" s="29">
        <f t="shared" si="27"/>
        <v>0</v>
      </c>
      <c r="K189" s="30">
        <f t="shared" si="28"/>
        <v>0</v>
      </c>
      <c r="L189" s="30">
        <f t="shared" si="29"/>
        <v>0</v>
      </c>
      <c r="M189" s="30">
        <f t="shared" si="30"/>
        <v>0</v>
      </c>
    </row>
    <row r="190" spans="1:13" x14ac:dyDescent="0.3">
      <c r="A190" s="27" t="s">
        <v>319</v>
      </c>
      <c r="B190" s="27">
        <v>0</v>
      </c>
      <c r="C190" s="28">
        <v>0</v>
      </c>
      <c r="D190" s="28">
        <v>0</v>
      </c>
      <c r="E190" s="28">
        <v>0</v>
      </c>
      <c r="F190" s="28">
        <v>0</v>
      </c>
      <c r="G190" s="29">
        <f t="shared" si="24"/>
        <v>0</v>
      </c>
      <c r="H190" s="29">
        <f t="shared" si="25"/>
        <v>0</v>
      </c>
      <c r="I190" s="29">
        <f t="shared" si="26"/>
        <v>0</v>
      </c>
      <c r="J190" s="29">
        <f t="shared" si="27"/>
        <v>0</v>
      </c>
      <c r="K190" s="30">
        <f t="shared" si="28"/>
        <v>0</v>
      </c>
      <c r="L190" s="30">
        <f t="shared" si="29"/>
        <v>0</v>
      </c>
      <c r="M190" s="30">
        <f t="shared" si="30"/>
        <v>0</v>
      </c>
    </row>
    <row r="191" spans="1:13" x14ac:dyDescent="0.3">
      <c r="A191" s="27" t="s">
        <v>319</v>
      </c>
      <c r="B191" s="27">
        <v>0</v>
      </c>
      <c r="C191" s="28">
        <v>0</v>
      </c>
      <c r="D191" s="28">
        <v>0</v>
      </c>
      <c r="E191" s="28">
        <v>0</v>
      </c>
      <c r="F191" s="28">
        <v>0</v>
      </c>
      <c r="G191" s="29">
        <f t="shared" si="24"/>
        <v>0</v>
      </c>
      <c r="H191" s="29">
        <f t="shared" si="25"/>
        <v>0</v>
      </c>
      <c r="I191" s="29">
        <f t="shared" si="26"/>
        <v>0</v>
      </c>
      <c r="J191" s="29">
        <f t="shared" si="27"/>
        <v>0</v>
      </c>
      <c r="K191" s="30">
        <f t="shared" si="28"/>
        <v>0</v>
      </c>
      <c r="L191" s="30">
        <f t="shared" si="29"/>
        <v>0</v>
      </c>
      <c r="M191" s="30">
        <f t="shared" si="30"/>
        <v>0</v>
      </c>
    </row>
    <row r="192" spans="1:13" x14ac:dyDescent="0.3">
      <c r="A192" s="27" t="s">
        <v>319</v>
      </c>
      <c r="B192" s="27">
        <v>0</v>
      </c>
      <c r="C192" s="28">
        <v>0</v>
      </c>
      <c r="D192" s="28">
        <v>0</v>
      </c>
      <c r="E192" s="28">
        <v>0</v>
      </c>
      <c r="F192" s="28">
        <v>0</v>
      </c>
      <c r="G192" s="29">
        <f t="shared" si="24"/>
        <v>0</v>
      </c>
      <c r="H192" s="29">
        <f t="shared" si="25"/>
        <v>0</v>
      </c>
      <c r="I192" s="29">
        <f t="shared" si="26"/>
        <v>0</v>
      </c>
      <c r="J192" s="29">
        <f t="shared" si="27"/>
        <v>0</v>
      </c>
      <c r="K192" s="30">
        <f t="shared" si="28"/>
        <v>0</v>
      </c>
      <c r="L192" s="30">
        <f t="shared" si="29"/>
        <v>0</v>
      </c>
      <c r="M192" s="30">
        <f t="shared" si="30"/>
        <v>0</v>
      </c>
    </row>
    <row r="193" spans="1:13" x14ac:dyDescent="0.3">
      <c r="A193" s="27" t="s">
        <v>319</v>
      </c>
      <c r="B193" s="27">
        <v>0</v>
      </c>
      <c r="C193" s="28">
        <v>0</v>
      </c>
      <c r="D193" s="28">
        <v>0</v>
      </c>
      <c r="E193" s="28">
        <v>0</v>
      </c>
      <c r="F193" s="28">
        <v>0</v>
      </c>
      <c r="G193" s="29">
        <f t="shared" si="24"/>
        <v>0</v>
      </c>
      <c r="H193" s="29">
        <f t="shared" si="25"/>
        <v>0</v>
      </c>
      <c r="I193" s="29">
        <f t="shared" si="26"/>
        <v>0</v>
      </c>
      <c r="J193" s="29">
        <f t="shared" si="27"/>
        <v>0</v>
      </c>
      <c r="K193" s="30">
        <f t="shared" si="28"/>
        <v>0</v>
      </c>
      <c r="L193" s="30">
        <f t="shared" si="29"/>
        <v>0</v>
      </c>
      <c r="M193" s="30">
        <f t="shared" si="30"/>
        <v>0</v>
      </c>
    </row>
    <row r="194" spans="1:13" x14ac:dyDescent="0.3">
      <c r="A194" s="27" t="s">
        <v>319</v>
      </c>
      <c r="B194" s="27">
        <v>0</v>
      </c>
      <c r="C194" s="28">
        <v>0</v>
      </c>
      <c r="D194" s="28">
        <v>0</v>
      </c>
      <c r="E194" s="28">
        <v>0</v>
      </c>
      <c r="F194" s="28">
        <v>0</v>
      </c>
      <c r="G194" s="29">
        <f t="shared" si="24"/>
        <v>0</v>
      </c>
      <c r="H194" s="29">
        <f t="shared" si="25"/>
        <v>0</v>
      </c>
      <c r="I194" s="29">
        <f t="shared" si="26"/>
        <v>0</v>
      </c>
      <c r="J194" s="29">
        <f t="shared" si="27"/>
        <v>0</v>
      </c>
      <c r="K194" s="30">
        <f t="shared" si="28"/>
        <v>0</v>
      </c>
      <c r="L194" s="30">
        <f t="shared" si="29"/>
        <v>0</v>
      </c>
      <c r="M194" s="30">
        <f t="shared" si="30"/>
        <v>0</v>
      </c>
    </row>
    <row r="195" spans="1:13" x14ac:dyDescent="0.3">
      <c r="A195" s="27" t="s">
        <v>319</v>
      </c>
      <c r="B195" s="27">
        <v>0</v>
      </c>
      <c r="C195" s="28">
        <v>0</v>
      </c>
      <c r="D195" s="28">
        <v>0</v>
      </c>
      <c r="E195" s="28">
        <v>0</v>
      </c>
      <c r="F195" s="28">
        <v>0</v>
      </c>
      <c r="G195" s="29">
        <f t="shared" si="24"/>
        <v>0</v>
      </c>
      <c r="H195" s="29">
        <f t="shared" si="25"/>
        <v>0</v>
      </c>
      <c r="I195" s="29">
        <f t="shared" si="26"/>
        <v>0</v>
      </c>
      <c r="J195" s="29">
        <f t="shared" si="27"/>
        <v>0</v>
      </c>
      <c r="K195" s="30">
        <f t="shared" si="28"/>
        <v>0</v>
      </c>
      <c r="L195" s="30">
        <f t="shared" si="29"/>
        <v>0</v>
      </c>
      <c r="M195" s="30">
        <f t="shared" si="30"/>
        <v>0</v>
      </c>
    </row>
    <row r="196" spans="1:13" x14ac:dyDescent="0.3">
      <c r="A196" s="27" t="s">
        <v>319</v>
      </c>
      <c r="B196" s="27">
        <v>0</v>
      </c>
      <c r="C196" s="28">
        <v>0</v>
      </c>
      <c r="D196" s="28">
        <v>0</v>
      </c>
      <c r="E196" s="28">
        <v>0</v>
      </c>
      <c r="F196" s="28">
        <v>0</v>
      </c>
      <c r="G196" s="29">
        <f t="shared" si="24"/>
        <v>0</v>
      </c>
      <c r="H196" s="29">
        <f t="shared" si="25"/>
        <v>0</v>
      </c>
      <c r="I196" s="29">
        <f t="shared" si="26"/>
        <v>0</v>
      </c>
      <c r="J196" s="29">
        <f t="shared" si="27"/>
        <v>0</v>
      </c>
      <c r="K196" s="30">
        <f t="shared" si="28"/>
        <v>0</v>
      </c>
      <c r="L196" s="30">
        <f t="shared" si="29"/>
        <v>0</v>
      </c>
      <c r="M196" s="30">
        <f t="shared" si="30"/>
        <v>0</v>
      </c>
    </row>
    <row r="197" spans="1:13" x14ac:dyDescent="0.3">
      <c r="A197" s="27" t="s">
        <v>319</v>
      </c>
      <c r="B197" s="27">
        <v>0</v>
      </c>
      <c r="C197" s="28">
        <v>0</v>
      </c>
      <c r="D197" s="28">
        <v>0</v>
      </c>
      <c r="E197" s="28">
        <v>0</v>
      </c>
      <c r="F197" s="28">
        <v>0</v>
      </c>
      <c r="G197" s="29">
        <f t="shared" si="24"/>
        <v>0</v>
      </c>
      <c r="H197" s="29">
        <f t="shared" si="25"/>
        <v>0</v>
      </c>
      <c r="I197" s="29">
        <f t="shared" si="26"/>
        <v>0</v>
      </c>
      <c r="J197" s="29">
        <f t="shared" si="27"/>
        <v>0</v>
      </c>
      <c r="K197" s="30">
        <f t="shared" si="28"/>
        <v>0</v>
      </c>
      <c r="L197" s="30">
        <f t="shared" si="29"/>
        <v>0</v>
      </c>
      <c r="M197" s="30">
        <f t="shared" si="30"/>
        <v>0</v>
      </c>
    </row>
    <row r="198" spans="1:13" x14ac:dyDescent="0.3">
      <c r="A198" s="27" t="s">
        <v>319</v>
      </c>
      <c r="B198" s="27">
        <v>0</v>
      </c>
      <c r="C198" s="28">
        <v>0</v>
      </c>
      <c r="D198" s="28">
        <v>0</v>
      </c>
      <c r="E198" s="28">
        <v>0</v>
      </c>
      <c r="F198" s="28">
        <v>0</v>
      </c>
      <c r="G198" s="29">
        <f t="shared" si="24"/>
        <v>0</v>
      </c>
      <c r="H198" s="29">
        <f t="shared" si="25"/>
        <v>0</v>
      </c>
      <c r="I198" s="29">
        <f t="shared" si="26"/>
        <v>0</v>
      </c>
      <c r="J198" s="29">
        <f t="shared" si="27"/>
        <v>0</v>
      </c>
      <c r="K198" s="30">
        <f t="shared" si="28"/>
        <v>0</v>
      </c>
      <c r="L198" s="30">
        <f t="shared" si="29"/>
        <v>0</v>
      </c>
      <c r="M198" s="30">
        <f t="shared" si="30"/>
        <v>0</v>
      </c>
    </row>
    <row r="199" spans="1:13" x14ac:dyDescent="0.3">
      <c r="A199" s="27" t="s">
        <v>319</v>
      </c>
      <c r="B199" s="27">
        <v>0</v>
      </c>
      <c r="C199" s="28">
        <v>0</v>
      </c>
      <c r="D199" s="28">
        <v>0</v>
      </c>
      <c r="E199" s="28">
        <v>0</v>
      </c>
      <c r="F199" s="28">
        <v>0</v>
      </c>
      <c r="G199" s="29">
        <f t="shared" si="24"/>
        <v>0</v>
      </c>
      <c r="H199" s="29">
        <f t="shared" si="25"/>
        <v>0</v>
      </c>
      <c r="I199" s="29">
        <f t="shared" si="26"/>
        <v>0</v>
      </c>
      <c r="J199" s="29">
        <f t="shared" si="27"/>
        <v>0</v>
      </c>
      <c r="K199" s="30">
        <f t="shared" si="28"/>
        <v>0</v>
      </c>
      <c r="L199" s="30">
        <f t="shared" si="29"/>
        <v>0</v>
      </c>
      <c r="M199" s="30">
        <f t="shared" si="30"/>
        <v>0</v>
      </c>
    </row>
    <row r="200" spans="1:13" x14ac:dyDescent="0.3">
      <c r="A200" s="27" t="s">
        <v>319</v>
      </c>
      <c r="B200" s="27">
        <v>0</v>
      </c>
      <c r="C200" s="28">
        <v>0</v>
      </c>
      <c r="D200" s="28">
        <v>0</v>
      </c>
      <c r="E200" s="28">
        <v>0</v>
      </c>
      <c r="F200" s="28">
        <v>0</v>
      </c>
      <c r="G200" s="29">
        <f t="shared" si="24"/>
        <v>0</v>
      </c>
      <c r="H200" s="29">
        <f t="shared" si="25"/>
        <v>0</v>
      </c>
      <c r="I200" s="29">
        <f t="shared" si="26"/>
        <v>0</v>
      </c>
      <c r="J200" s="29">
        <f t="shared" si="27"/>
        <v>0</v>
      </c>
      <c r="K200" s="30">
        <f t="shared" si="28"/>
        <v>0</v>
      </c>
      <c r="L200" s="30">
        <f t="shared" si="29"/>
        <v>0</v>
      </c>
      <c r="M200" s="30">
        <f t="shared" si="30"/>
        <v>0</v>
      </c>
    </row>
    <row r="201" spans="1:13" x14ac:dyDescent="0.3">
      <c r="A201" s="27" t="s">
        <v>319</v>
      </c>
      <c r="B201" s="27">
        <v>0</v>
      </c>
      <c r="C201" s="28">
        <v>0</v>
      </c>
      <c r="D201" s="28">
        <v>0</v>
      </c>
      <c r="E201" s="28">
        <v>0</v>
      </c>
      <c r="F201" s="28">
        <v>0</v>
      </c>
      <c r="G201" s="29">
        <f t="shared" si="24"/>
        <v>0</v>
      </c>
      <c r="H201" s="29">
        <f t="shared" si="25"/>
        <v>0</v>
      </c>
      <c r="I201" s="29">
        <f t="shared" si="26"/>
        <v>0</v>
      </c>
      <c r="J201" s="29">
        <f t="shared" si="27"/>
        <v>0</v>
      </c>
      <c r="K201" s="30">
        <f t="shared" si="28"/>
        <v>0</v>
      </c>
      <c r="L201" s="30">
        <f t="shared" si="29"/>
        <v>0</v>
      </c>
      <c r="M201" s="30">
        <f t="shared" si="30"/>
        <v>0</v>
      </c>
    </row>
    <row r="202" spans="1:13" x14ac:dyDescent="0.3">
      <c r="A202" s="27" t="s">
        <v>319</v>
      </c>
      <c r="B202" s="27">
        <v>0</v>
      </c>
      <c r="C202" s="28">
        <v>0</v>
      </c>
      <c r="D202" s="28">
        <v>0</v>
      </c>
      <c r="E202" s="28">
        <v>0</v>
      </c>
      <c r="F202" s="28">
        <v>0</v>
      </c>
      <c r="G202" s="29">
        <f t="shared" si="24"/>
        <v>0</v>
      </c>
      <c r="H202" s="29">
        <f t="shared" si="25"/>
        <v>0</v>
      </c>
      <c r="I202" s="29">
        <f t="shared" si="26"/>
        <v>0</v>
      </c>
      <c r="J202" s="29">
        <f t="shared" si="27"/>
        <v>0</v>
      </c>
      <c r="K202" s="30">
        <f t="shared" si="28"/>
        <v>0</v>
      </c>
      <c r="L202" s="30">
        <f t="shared" si="29"/>
        <v>0</v>
      </c>
      <c r="M202" s="30">
        <f t="shared" si="30"/>
        <v>0</v>
      </c>
    </row>
    <row r="203" spans="1:13" x14ac:dyDescent="0.3">
      <c r="A203" s="27" t="s">
        <v>319</v>
      </c>
      <c r="B203" s="27">
        <v>0</v>
      </c>
      <c r="C203" s="28">
        <v>0</v>
      </c>
      <c r="D203" s="28">
        <v>0</v>
      </c>
      <c r="E203" s="28">
        <v>0</v>
      </c>
      <c r="F203" s="28">
        <v>0</v>
      </c>
      <c r="G203" s="29">
        <f t="shared" si="24"/>
        <v>0</v>
      </c>
      <c r="H203" s="29">
        <f t="shared" si="25"/>
        <v>0</v>
      </c>
      <c r="I203" s="29">
        <f t="shared" si="26"/>
        <v>0</v>
      </c>
      <c r="J203" s="29">
        <f t="shared" si="27"/>
        <v>0</v>
      </c>
      <c r="K203" s="30">
        <f t="shared" si="28"/>
        <v>0</v>
      </c>
      <c r="L203" s="30">
        <f t="shared" si="29"/>
        <v>0</v>
      </c>
      <c r="M203" s="30">
        <f t="shared" si="30"/>
        <v>0</v>
      </c>
    </row>
    <row r="204" spans="1:13" x14ac:dyDescent="0.3">
      <c r="A204" s="27" t="s">
        <v>319</v>
      </c>
      <c r="B204" s="27">
        <v>0</v>
      </c>
      <c r="C204" s="28">
        <v>0</v>
      </c>
      <c r="D204" s="28">
        <v>0</v>
      </c>
      <c r="E204" s="28">
        <v>0</v>
      </c>
      <c r="F204" s="28">
        <v>0</v>
      </c>
      <c r="G204" s="29">
        <f t="shared" si="24"/>
        <v>0</v>
      </c>
      <c r="H204" s="29">
        <f t="shared" si="25"/>
        <v>0</v>
      </c>
      <c r="I204" s="29">
        <f t="shared" si="26"/>
        <v>0</v>
      </c>
      <c r="J204" s="29">
        <f t="shared" si="27"/>
        <v>0</v>
      </c>
      <c r="K204" s="30">
        <f t="shared" si="28"/>
        <v>0</v>
      </c>
      <c r="L204" s="30">
        <f t="shared" si="29"/>
        <v>0</v>
      </c>
      <c r="M204" s="30">
        <f t="shared" si="30"/>
        <v>0</v>
      </c>
    </row>
    <row r="205" spans="1:13" x14ac:dyDescent="0.3">
      <c r="A205" s="27" t="s">
        <v>319</v>
      </c>
      <c r="B205" s="27">
        <v>0</v>
      </c>
      <c r="C205" s="28">
        <v>0</v>
      </c>
      <c r="D205" s="28">
        <v>0</v>
      </c>
      <c r="E205" s="28">
        <v>0</v>
      </c>
      <c r="F205" s="28">
        <v>0</v>
      </c>
      <c r="G205" s="29">
        <f t="shared" si="24"/>
        <v>0</v>
      </c>
      <c r="H205" s="29">
        <f t="shared" si="25"/>
        <v>0</v>
      </c>
      <c r="I205" s="29">
        <f t="shared" si="26"/>
        <v>0</v>
      </c>
      <c r="J205" s="29">
        <f t="shared" si="27"/>
        <v>0</v>
      </c>
      <c r="K205" s="30">
        <f t="shared" si="28"/>
        <v>0</v>
      </c>
      <c r="L205" s="30">
        <f t="shared" si="29"/>
        <v>0</v>
      </c>
      <c r="M205" s="30">
        <f t="shared" si="30"/>
        <v>0</v>
      </c>
    </row>
    <row r="206" spans="1:13" x14ac:dyDescent="0.3">
      <c r="A206" s="27" t="s">
        <v>319</v>
      </c>
      <c r="B206" s="27">
        <v>0</v>
      </c>
      <c r="C206" s="28">
        <v>0</v>
      </c>
      <c r="D206" s="28">
        <v>0</v>
      </c>
      <c r="E206" s="28">
        <v>0</v>
      </c>
      <c r="F206" s="28">
        <v>0</v>
      </c>
      <c r="G206" s="29">
        <f t="shared" si="24"/>
        <v>0</v>
      </c>
      <c r="H206" s="29">
        <f t="shared" si="25"/>
        <v>0</v>
      </c>
      <c r="I206" s="29">
        <f t="shared" si="26"/>
        <v>0</v>
      </c>
      <c r="J206" s="29">
        <f t="shared" si="27"/>
        <v>0</v>
      </c>
      <c r="K206" s="30">
        <f t="shared" si="28"/>
        <v>0</v>
      </c>
      <c r="L206" s="30">
        <f t="shared" si="29"/>
        <v>0</v>
      </c>
      <c r="M206" s="30">
        <f t="shared" si="30"/>
        <v>0</v>
      </c>
    </row>
    <row r="207" spans="1:13" x14ac:dyDescent="0.3">
      <c r="A207" s="27" t="s">
        <v>319</v>
      </c>
      <c r="B207" s="27">
        <v>0</v>
      </c>
      <c r="C207" s="28">
        <v>0</v>
      </c>
      <c r="D207" s="28">
        <v>0</v>
      </c>
      <c r="E207" s="28">
        <v>0</v>
      </c>
      <c r="F207" s="28">
        <v>0</v>
      </c>
      <c r="G207" s="29">
        <f t="shared" ref="G207:G270" si="31">IFERROR(ROUND($C207*G$12/100,2),0)</f>
        <v>0</v>
      </c>
      <c r="H207" s="29">
        <f t="shared" ref="H207:H270" si="32">IFERROR(ROUND($D207*H$12/100,2),0)</f>
        <v>0</v>
      </c>
      <c r="I207" s="29">
        <f t="shared" ref="I207:I270" si="33">IFERROR(ROUND($E207*I$12/100,2),0)</f>
        <v>0</v>
      </c>
      <c r="J207" s="29">
        <f t="shared" ref="J207:J270" si="34">IFERROR(ROUND($F207*J$12/100,2),0)</f>
        <v>0</v>
      </c>
      <c r="K207" s="30">
        <f t="shared" ref="K207:K270" si="35">IFERROR(ROUND($H207/$G207-1,2),0)</f>
        <v>0</v>
      </c>
      <c r="L207" s="30">
        <f t="shared" ref="L207:L270" si="36">IFERROR(ROUND($I207/$H207-1,2),0)</f>
        <v>0</v>
      </c>
      <c r="M207" s="30">
        <f t="shared" ref="M207:M270" si="37">IFERROR(ROUND($J207/$I207-1,2),0)</f>
        <v>0</v>
      </c>
    </row>
    <row r="208" spans="1:13" x14ac:dyDescent="0.3">
      <c r="A208" s="27" t="s">
        <v>319</v>
      </c>
      <c r="B208" s="27">
        <v>0</v>
      </c>
      <c r="C208" s="28">
        <v>0</v>
      </c>
      <c r="D208" s="28">
        <v>0</v>
      </c>
      <c r="E208" s="28">
        <v>0</v>
      </c>
      <c r="F208" s="28">
        <v>0</v>
      </c>
      <c r="G208" s="29">
        <f t="shared" si="31"/>
        <v>0</v>
      </c>
      <c r="H208" s="29">
        <f t="shared" si="32"/>
        <v>0</v>
      </c>
      <c r="I208" s="29">
        <f t="shared" si="33"/>
        <v>0</v>
      </c>
      <c r="J208" s="29">
        <f t="shared" si="34"/>
        <v>0</v>
      </c>
      <c r="K208" s="30">
        <f t="shared" si="35"/>
        <v>0</v>
      </c>
      <c r="L208" s="30">
        <f t="shared" si="36"/>
        <v>0</v>
      </c>
      <c r="M208" s="30">
        <f t="shared" si="37"/>
        <v>0</v>
      </c>
    </row>
    <row r="209" spans="1:13" x14ac:dyDescent="0.3">
      <c r="A209" s="27" t="s">
        <v>319</v>
      </c>
      <c r="B209" s="27">
        <v>0</v>
      </c>
      <c r="C209" s="28">
        <v>0</v>
      </c>
      <c r="D209" s="28">
        <v>0</v>
      </c>
      <c r="E209" s="28">
        <v>0</v>
      </c>
      <c r="F209" s="28">
        <v>0</v>
      </c>
      <c r="G209" s="29">
        <f t="shared" si="31"/>
        <v>0</v>
      </c>
      <c r="H209" s="29">
        <f t="shared" si="32"/>
        <v>0</v>
      </c>
      <c r="I209" s="29">
        <f t="shared" si="33"/>
        <v>0</v>
      </c>
      <c r="J209" s="29">
        <f t="shared" si="34"/>
        <v>0</v>
      </c>
      <c r="K209" s="30">
        <f t="shared" si="35"/>
        <v>0</v>
      </c>
      <c r="L209" s="30">
        <f t="shared" si="36"/>
        <v>0</v>
      </c>
      <c r="M209" s="30">
        <f t="shared" si="37"/>
        <v>0</v>
      </c>
    </row>
    <row r="210" spans="1:13" x14ac:dyDescent="0.3">
      <c r="A210" s="27" t="s">
        <v>319</v>
      </c>
      <c r="B210" s="27">
        <v>0</v>
      </c>
      <c r="C210" s="28">
        <v>0</v>
      </c>
      <c r="D210" s="28">
        <v>0</v>
      </c>
      <c r="E210" s="28">
        <v>0</v>
      </c>
      <c r="F210" s="28">
        <v>0</v>
      </c>
      <c r="G210" s="29">
        <f t="shared" si="31"/>
        <v>0</v>
      </c>
      <c r="H210" s="29">
        <f t="shared" si="32"/>
        <v>0</v>
      </c>
      <c r="I210" s="29">
        <f t="shared" si="33"/>
        <v>0</v>
      </c>
      <c r="J210" s="29">
        <f t="shared" si="34"/>
        <v>0</v>
      </c>
      <c r="K210" s="30">
        <f t="shared" si="35"/>
        <v>0</v>
      </c>
      <c r="L210" s="30">
        <f t="shared" si="36"/>
        <v>0</v>
      </c>
      <c r="M210" s="30">
        <f t="shared" si="37"/>
        <v>0</v>
      </c>
    </row>
    <row r="211" spans="1:13" x14ac:dyDescent="0.3">
      <c r="A211" s="27" t="s">
        <v>319</v>
      </c>
      <c r="B211" s="27">
        <v>0</v>
      </c>
      <c r="C211" s="28">
        <v>0</v>
      </c>
      <c r="D211" s="28">
        <v>0</v>
      </c>
      <c r="E211" s="28">
        <v>0</v>
      </c>
      <c r="F211" s="28">
        <v>0</v>
      </c>
      <c r="G211" s="29">
        <f t="shared" si="31"/>
        <v>0</v>
      </c>
      <c r="H211" s="29">
        <f t="shared" si="32"/>
        <v>0</v>
      </c>
      <c r="I211" s="29">
        <f t="shared" si="33"/>
        <v>0</v>
      </c>
      <c r="J211" s="29">
        <f t="shared" si="34"/>
        <v>0</v>
      </c>
      <c r="K211" s="30">
        <f t="shared" si="35"/>
        <v>0</v>
      </c>
      <c r="L211" s="30">
        <f t="shared" si="36"/>
        <v>0</v>
      </c>
      <c r="M211" s="30">
        <f t="shared" si="37"/>
        <v>0</v>
      </c>
    </row>
    <row r="212" spans="1:13" x14ac:dyDescent="0.3">
      <c r="A212" s="27" t="s">
        <v>319</v>
      </c>
      <c r="B212" s="27">
        <v>0</v>
      </c>
      <c r="C212" s="28">
        <v>0</v>
      </c>
      <c r="D212" s="28">
        <v>0</v>
      </c>
      <c r="E212" s="28">
        <v>0</v>
      </c>
      <c r="F212" s="28">
        <v>0</v>
      </c>
      <c r="G212" s="29">
        <f t="shared" si="31"/>
        <v>0</v>
      </c>
      <c r="H212" s="29">
        <f t="shared" si="32"/>
        <v>0</v>
      </c>
      <c r="I212" s="29">
        <f t="shared" si="33"/>
        <v>0</v>
      </c>
      <c r="J212" s="29">
        <f t="shared" si="34"/>
        <v>0</v>
      </c>
      <c r="K212" s="30">
        <f t="shared" si="35"/>
        <v>0</v>
      </c>
      <c r="L212" s="30">
        <f t="shared" si="36"/>
        <v>0</v>
      </c>
      <c r="M212" s="30">
        <f t="shared" si="37"/>
        <v>0</v>
      </c>
    </row>
    <row r="213" spans="1:13" x14ac:dyDescent="0.3">
      <c r="A213" s="27" t="s">
        <v>319</v>
      </c>
      <c r="B213" s="27">
        <v>0</v>
      </c>
      <c r="C213" s="28">
        <v>0</v>
      </c>
      <c r="D213" s="28">
        <v>0</v>
      </c>
      <c r="E213" s="28">
        <v>0</v>
      </c>
      <c r="F213" s="28">
        <v>0</v>
      </c>
      <c r="G213" s="29">
        <f t="shared" si="31"/>
        <v>0</v>
      </c>
      <c r="H213" s="29">
        <f t="shared" si="32"/>
        <v>0</v>
      </c>
      <c r="I213" s="29">
        <f t="shared" si="33"/>
        <v>0</v>
      </c>
      <c r="J213" s="29">
        <f t="shared" si="34"/>
        <v>0</v>
      </c>
      <c r="K213" s="30">
        <f t="shared" si="35"/>
        <v>0</v>
      </c>
      <c r="L213" s="30">
        <f t="shared" si="36"/>
        <v>0</v>
      </c>
      <c r="M213" s="30">
        <f t="shared" si="37"/>
        <v>0</v>
      </c>
    </row>
    <row r="214" spans="1:13" x14ac:dyDescent="0.3">
      <c r="A214" s="27" t="s">
        <v>319</v>
      </c>
      <c r="B214" s="27">
        <v>0</v>
      </c>
      <c r="C214" s="28">
        <v>0</v>
      </c>
      <c r="D214" s="28">
        <v>0</v>
      </c>
      <c r="E214" s="28">
        <v>0</v>
      </c>
      <c r="F214" s="28">
        <v>0</v>
      </c>
      <c r="G214" s="29">
        <f t="shared" si="31"/>
        <v>0</v>
      </c>
      <c r="H214" s="29">
        <f t="shared" si="32"/>
        <v>0</v>
      </c>
      <c r="I214" s="29">
        <f t="shared" si="33"/>
        <v>0</v>
      </c>
      <c r="J214" s="29">
        <f t="shared" si="34"/>
        <v>0</v>
      </c>
      <c r="K214" s="30">
        <f t="shared" si="35"/>
        <v>0</v>
      </c>
      <c r="L214" s="30">
        <f t="shared" si="36"/>
        <v>0</v>
      </c>
      <c r="M214" s="30">
        <f t="shared" si="37"/>
        <v>0</v>
      </c>
    </row>
    <row r="215" spans="1:13" x14ac:dyDescent="0.3">
      <c r="A215" s="27" t="s">
        <v>319</v>
      </c>
      <c r="B215" s="27">
        <v>0</v>
      </c>
      <c r="C215" s="28">
        <v>0</v>
      </c>
      <c r="D215" s="28">
        <v>0</v>
      </c>
      <c r="E215" s="28">
        <v>0</v>
      </c>
      <c r="F215" s="28">
        <v>0</v>
      </c>
      <c r="G215" s="29">
        <f t="shared" si="31"/>
        <v>0</v>
      </c>
      <c r="H215" s="29">
        <f t="shared" si="32"/>
        <v>0</v>
      </c>
      <c r="I215" s="29">
        <f t="shared" si="33"/>
        <v>0</v>
      </c>
      <c r="J215" s="29">
        <f t="shared" si="34"/>
        <v>0</v>
      </c>
      <c r="K215" s="30">
        <f t="shared" si="35"/>
        <v>0</v>
      </c>
      <c r="L215" s="30">
        <f t="shared" si="36"/>
        <v>0</v>
      </c>
      <c r="M215" s="30">
        <f t="shared" si="37"/>
        <v>0</v>
      </c>
    </row>
    <row r="216" spans="1:13" x14ac:dyDescent="0.3">
      <c r="A216" s="27" t="s">
        <v>319</v>
      </c>
      <c r="B216" s="27">
        <v>0</v>
      </c>
      <c r="C216" s="28">
        <v>0</v>
      </c>
      <c r="D216" s="28">
        <v>0</v>
      </c>
      <c r="E216" s="28">
        <v>0</v>
      </c>
      <c r="F216" s="28">
        <v>0</v>
      </c>
      <c r="G216" s="29">
        <f t="shared" si="31"/>
        <v>0</v>
      </c>
      <c r="H216" s="29">
        <f t="shared" si="32"/>
        <v>0</v>
      </c>
      <c r="I216" s="29">
        <f t="shared" si="33"/>
        <v>0</v>
      </c>
      <c r="J216" s="29">
        <f t="shared" si="34"/>
        <v>0</v>
      </c>
      <c r="K216" s="30">
        <f t="shared" si="35"/>
        <v>0</v>
      </c>
      <c r="L216" s="30">
        <f t="shared" si="36"/>
        <v>0</v>
      </c>
      <c r="M216" s="30">
        <f t="shared" si="37"/>
        <v>0</v>
      </c>
    </row>
    <row r="217" spans="1:13" x14ac:dyDescent="0.3">
      <c r="A217" s="27" t="s">
        <v>319</v>
      </c>
      <c r="B217" s="27">
        <v>0</v>
      </c>
      <c r="C217" s="28">
        <v>0</v>
      </c>
      <c r="D217" s="28">
        <v>0</v>
      </c>
      <c r="E217" s="28">
        <v>0</v>
      </c>
      <c r="F217" s="28">
        <v>0</v>
      </c>
      <c r="G217" s="29">
        <f t="shared" si="31"/>
        <v>0</v>
      </c>
      <c r="H217" s="29">
        <f t="shared" si="32"/>
        <v>0</v>
      </c>
      <c r="I217" s="29">
        <f t="shared" si="33"/>
        <v>0</v>
      </c>
      <c r="J217" s="29">
        <f t="shared" si="34"/>
        <v>0</v>
      </c>
      <c r="K217" s="30">
        <f t="shared" si="35"/>
        <v>0</v>
      </c>
      <c r="L217" s="30">
        <f t="shared" si="36"/>
        <v>0</v>
      </c>
      <c r="M217" s="30">
        <f t="shared" si="37"/>
        <v>0</v>
      </c>
    </row>
    <row r="218" spans="1:13" x14ac:dyDescent="0.3">
      <c r="A218" s="27" t="s">
        <v>319</v>
      </c>
      <c r="B218" s="27">
        <v>0</v>
      </c>
      <c r="C218" s="28">
        <v>0</v>
      </c>
      <c r="D218" s="28">
        <v>0</v>
      </c>
      <c r="E218" s="28">
        <v>0</v>
      </c>
      <c r="F218" s="28">
        <v>0</v>
      </c>
      <c r="G218" s="29">
        <f t="shared" si="31"/>
        <v>0</v>
      </c>
      <c r="H218" s="29">
        <f t="shared" si="32"/>
        <v>0</v>
      </c>
      <c r="I218" s="29">
        <f t="shared" si="33"/>
        <v>0</v>
      </c>
      <c r="J218" s="29">
        <f t="shared" si="34"/>
        <v>0</v>
      </c>
      <c r="K218" s="30">
        <f t="shared" si="35"/>
        <v>0</v>
      </c>
      <c r="L218" s="30">
        <f t="shared" si="36"/>
        <v>0</v>
      </c>
      <c r="M218" s="30">
        <f t="shared" si="37"/>
        <v>0</v>
      </c>
    </row>
    <row r="219" spans="1:13" x14ac:dyDescent="0.3">
      <c r="A219" s="27" t="s">
        <v>319</v>
      </c>
      <c r="B219" s="27">
        <v>0</v>
      </c>
      <c r="C219" s="28">
        <v>0</v>
      </c>
      <c r="D219" s="28">
        <v>0</v>
      </c>
      <c r="E219" s="28">
        <v>0</v>
      </c>
      <c r="F219" s="28">
        <v>0</v>
      </c>
      <c r="G219" s="29">
        <f t="shared" si="31"/>
        <v>0</v>
      </c>
      <c r="H219" s="29">
        <f t="shared" si="32"/>
        <v>0</v>
      </c>
      <c r="I219" s="29">
        <f t="shared" si="33"/>
        <v>0</v>
      </c>
      <c r="J219" s="29">
        <f t="shared" si="34"/>
        <v>0</v>
      </c>
      <c r="K219" s="30">
        <f t="shared" si="35"/>
        <v>0</v>
      </c>
      <c r="L219" s="30">
        <f t="shared" si="36"/>
        <v>0</v>
      </c>
      <c r="M219" s="30">
        <f t="shared" si="37"/>
        <v>0</v>
      </c>
    </row>
    <row r="220" spans="1:13" x14ac:dyDescent="0.3">
      <c r="A220" s="27" t="s">
        <v>319</v>
      </c>
      <c r="B220" s="27">
        <v>0</v>
      </c>
      <c r="C220" s="28">
        <v>0</v>
      </c>
      <c r="D220" s="28">
        <v>0</v>
      </c>
      <c r="E220" s="28">
        <v>0</v>
      </c>
      <c r="F220" s="28">
        <v>0</v>
      </c>
      <c r="G220" s="29">
        <f t="shared" si="31"/>
        <v>0</v>
      </c>
      <c r="H220" s="29">
        <f t="shared" si="32"/>
        <v>0</v>
      </c>
      <c r="I220" s="29">
        <f t="shared" si="33"/>
        <v>0</v>
      </c>
      <c r="J220" s="29">
        <f t="shared" si="34"/>
        <v>0</v>
      </c>
      <c r="K220" s="30">
        <f t="shared" si="35"/>
        <v>0</v>
      </c>
      <c r="L220" s="30">
        <f t="shared" si="36"/>
        <v>0</v>
      </c>
      <c r="M220" s="30">
        <f t="shared" si="37"/>
        <v>0</v>
      </c>
    </row>
    <row r="221" spans="1:13" x14ac:dyDescent="0.3">
      <c r="A221" s="27" t="s">
        <v>319</v>
      </c>
      <c r="B221" s="27">
        <v>0</v>
      </c>
      <c r="C221" s="28">
        <v>0</v>
      </c>
      <c r="D221" s="28">
        <v>0</v>
      </c>
      <c r="E221" s="28">
        <v>0</v>
      </c>
      <c r="F221" s="28">
        <v>0</v>
      </c>
      <c r="G221" s="29">
        <f t="shared" si="31"/>
        <v>0</v>
      </c>
      <c r="H221" s="29">
        <f t="shared" si="32"/>
        <v>0</v>
      </c>
      <c r="I221" s="29">
        <f t="shared" si="33"/>
        <v>0</v>
      </c>
      <c r="J221" s="29">
        <f t="shared" si="34"/>
        <v>0</v>
      </c>
      <c r="K221" s="30">
        <f t="shared" si="35"/>
        <v>0</v>
      </c>
      <c r="L221" s="30">
        <f t="shared" si="36"/>
        <v>0</v>
      </c>
      <c r="M221" s="30">
        <f t="shared" si="37"/>
        <v>0</v>
      </c>
    </row>
    <row r="222" spans="1:13" x14ac:dyDescent="0.3">
      <c r="A222" s="27" t="s">
        <v>319</v>
      </c>
      <c r="B222" s="27">
        <v>0</v>
      </c>
      <c r="C222" s="28">
        <v>0</v>
      </c>
      <c r="D222" s="28">
        <v>0</v>
      </c>
      <c r="E222" s="28">
        <v>0</v>
      </c>
      <c r="F222" s="28">
        <v>0</v>
      </c>
      <c r="G222" s="29">
        <f t="shared" si="31"/>
        <v>0</v>
      </c>
      <c r="H222" s="29">
        <f t="shared" si="32"/>
        <v>0</v>
      </c>
      <c r="I222" s="29">
        <f t="shared" si="33"/>
        <v>0</v>
      </c>
      <c r="J222" s="29">
        <f t="shared" si="34"/>
        <v>0</v>
      </c>
      <c r="K222" s="30">
        <f t="shared" si="35"/>
        <v>0</v>
      </c>
      <c r="L222" s="30">
        <f t="shared" si="36"/>
        <v>0</v>
      </c>
      <c r="M222" s="30">
        <f t="shared" si="37"/>
        <v>0</v>
      </c>
    </row>
    <row r="223" spans="1:13" x14ac:dyDescent="0.3">
      <c r="A223" s="27" t="s">
        <v>319</v>
      </c>
      <c r="B223" s="27">
        <v>0</v>
      </c>
      <c r="C223" s="28">
        <v>0</v>
      </c>
      <c r="D223" s="28">
        <v>0</v>
      </c>
      <c r="E223" s="28">
        <v>0</v>
      </c>
      <c r="F223" s="28">
        <v>0</v>
      </c>
      <c r="G223" s="29">
        <f t="shared" si="31"/>
        <v>0</v>
      </c>
      <c r="H223" s="29">
        <f t="shared" si="32"/>
        <v>0</v>
      </c>
      <c r="I223" s="29">
        <f t="shared" si="33"/>
        <v>0</v>
      </c>
      <c r="J223" s="29">
        <f t="shared" si="34"/>
        <v>0</v>
      </c>
      <c r="K223" s="30">
        <f t="shared" si="35"/>
        <v>0</v>
      </c>
      <c r="L223" s="30">
        <f t="shared" si="36"/>
        <v>0</v>
      </c>
      <c r="M223" s="30">
        <f t="shared" si="37"/>
        <v>0</v>
      </c>
    </row>
    <row r="224" spans="1:13" x14ac:dyDescent="0.3">
      <c r="A224" s="27" t="s">
        <v>319</v>
      </c>
      <c r="B224" s="27">
        <v>0</v>
      </c>
      <c r="C224" s="28">
        <v>0</v>
      </c>
      <c r="D224" s="28">
        <v>0</v>
      </c>
      <c r="E224" s="28">
        <v>0</v>
      </c>
      <c r="F224" s="28">
        <v>0</v>
      </c>
      <c r="G224" s="29">
        <f t="shared" si="31"/>
        <v>0</v>
      </c>
      <c r="H224" s="29">
        <f t="shared" si="32"/>
        <v>0</v>
      </c>
      <c r="I224" s="29">
        <f t="shared" si="33"/>
        <v>0</v>
      </c>
      <c r="J224" s="29">
        <f t="shared" si="34"/>
        <v>0</v>
      </c>
      <c r="K224" s="30">
        <f t="shared" si="35"/>
        <v>0</v>
      </c>
      <c r="L224" s="30">
        <f t="shared" si="36"/>
        <v>0</v>
      </c>
      <c r="M224" s="30">
        <f t="shared" si="37"/>
        <v>0</v>
      </c>
    </row>
    <row r="225" spans="1:13" x14ac:dyDescent="0.3">
      <c r="A225" s="27" t="s">
        <v>319</v>
      </c>
      <c r="B225" s="27">
        <v>0</v>
      </c>
      <c r="C225" s="28">
        <v>0</v>
      </c>
      <c r="D225" s="28">
        <v>0</v>
      </c>
      <c r="E225" s="28">
        <v>0</v>
      </c>
      <c r="F225" s="28">
        <v>0</v>
      </c>
      <c r="G225" s="29">
        <f t="shared" si="31"/>
        <v>0</v>
      </c>
      <c r="H225" s="29">
        <f t="shared" si="32"/>
        <v>0</v>
      </c>
      <c r="I225" s="29">
        <f t="shared" si="33"/>
        <v>0</v>
      </c>
      <c r="J225" s="29">
        <f t="shared" si="34"/>
        <v>0</v>
      </c>
      <c r="K225" s="30">
        <f t="shared" si="35"/>
        <v>0</v>
      </c>
      <c r="L225" s="30">
        <f t="shared" si="36"/>
        <v>0</v>
      </c>
      <c r="M225" s="30">
        <f t="shared" si="37"/>
        <v>0</v>
      </c>
    </row>
    <row r="226" spans="1:13" x14ac:dyDescent="0.3">
      <c r="A226" s="27" t="s">
        <v>319</v>
      </c>
      <c r="B226" s="27">
        <v>0</v>
      </c>
      <c r="C226" s="28">
        <v>0</v>
      </c>
      <c r="D226" s="28">
        <v>0</v>
      </c>
      <c r="E226" s="28">
        <v>0</v>
      </c>
      <c r="F226" s="28">
        <v>0</v>
      </c>
      <c r="G226" s="29">
        <f t="shared" si="31"/>
        <v>0</v>
      </c>
      <c r="H226" s="29">
        <f t="shared" si="32"/>
        <v>0</v>
      </c>
      <c r="I226" s="29">
        <f t="shared" si="33"/>
        <v>0</v>
      </c>
      <c r="J226" s="29">
        <f t="shared" si="34"/>
        <v>0</v>
      </c>
      <c r="K226" s="30">
        <f t="shared" si="35"/>
        <v>0</v>
      </c>
      <c r="L226" s="30">
        <f t="shared" si="36"/>
        <v>0</v>
      </c>
      <c r="M226" s="30">
        <f t="shared" si="37"/>
        <v>0</v>
      </c>
    </row>
    <row r="227" spans="1:13" x14ac:dyDescent="0.3">
      <c r="A227" s="27" t="s">
        <v>319</v>
      </c>
      <c r="B227" s="27">
        <v>0</v>
      </c>
      <c r="C227" s="28">
        <v>0</v>
      </c>
      <c r="D227" s="28">
        <v>0</v>
      </c>
      <c r="E227" s="28">
        <v>0</v>
      </c>
      <c r="F227" s="28">
        <v>0</v>
      </c>
      <c r="G227" s="29">
        <f t="shared" si="31"/>
        <v>0</v>
      </c>
      <c r="H227" s="29">
        <f t="shared" si="32"/>
        <v>0</v>
      </c>
      <c r="I227" s="29">
        <f t="shared" si="33"/>
        <v>0</v>
      </c>
      <c r="J227" s="29">
        <f t="shared" si="34"/>
        <v>0</v>
      </c>
      <c r="K227" s="30">
        <f t="shared" si="35"/>
        <v>0</v>
      </c>
      <c r="L227" s="30">
        <f t="shared" si="36"/>
        <v>0</v>
      </c>
      <c r="M227" s="30">
        <f t="shared" si="37"/>
        <v>0</v>
      </c>
    </row>
    <row r="228" spans="1:13" x14ac:dyDescent="0.3">
      <c r="A228" s="27" t="s">
        <v>319</v>
      </c>
      <c r="B228" s="27">
        <v>0</v>
      </c>
      <c r="C228" s="28">
        <v>0</v>
      </c>
      <c r="D228" s="28">
        <v>0</v>
      </c>
      <c r="E228" s="28">
        <v>0</v>
      </c>
      <c r="F228" s="28">
        <v>0</v>
      </c>
      <c r="G228" s="29">
        <f t="shared" si="31"/>
        <v>0</v>
      </c>
      <c r="H228" s="29">
        <f t="shared" si="32"/>
        <v>0</v>
      </c>
      <c r="I228" s="29">
        <f t="shared" si="33"/>
        <v>0</v>
      </c>
      <c r="J228" s="29">
        <f t="shared" si="34"/>
        <v>0</v>
      </c>
      <c r="K228" s="30">
        <f t="shared" si="35"/>
        <v>0</v>
      </c>
      <c r="L228" s="30">
        <f t="shared" si="36"/>
        <v>0</v>
      </c>
      <c r="M228" s="30">
        <f t="shared" si="37"/>
        <v>0</v>
      </c>
    </row>
    <row r="229" spans="1:13" x14ac:dyDescent="0.3">
      <c r="A229" s="27" t="s">
        <v>319</v>
      </c>
      <c r="B229" s="27">
        <v>0</v>
      </c>
      <c r="C229" s="28">
        <v>0</v>
      </c>
      <c r="D229" s="28">
        <v>0</v>
      </c>
      <c r="E229" s="28">
        <v>0</v>
      </c>
      <c r="F229" s="28">
        <v>0</v>
      </c>
      <c r="G229" s="29">
        <f t="shared" si="31"/>
        <v>0</v>
      </c>
      <c r="H229" s="29">
        <f t="shared" si="32"/>
        <v>0</v>
      </c>
      <c r="I229" s="29">
        <f t="shared" si="33"/>
        <v>0</v>
      </c>
      <c r="J229" s="29">
        <f t="shared" si="34"/>
        <v>0</v>
      </c>
      <c r="K229" s="30">
        <f t="shared" si="35"/>
        <v>0</v>
      </c>
      <c r="L229" s="30">
        <f t="shared" si="36"/>
        <v>0</v>
      </c>
      <c r="M229" s="30">
        <f t="shared" si="37"/>
        <v>0</v>
      </c>
    </row>
    <row r="230" spans="1:13" x14ac:dyDescent="0.3">
      <c r="A230" s="27" t="s">
        <v>319</v>
      </c>
      <c r="B230" s="27">
        <v>0</v>
      </c>
      <c r="C230" s="28">
        <v>0</v>
      </c>
      <c r="D230" s="28">
        <v>0</v>
      </c>
      <c r="E230" s="28">
        <v>0</v>
      </c>
      <c r="F230" s="28">
        <v>0</v>
      </c>
      <c r="G230" s="29">
        <f t="shared" si="31"/>
        <v>0</v>
      </c>
      <c r="H230" s="29">
        <f t="shared" si="32"/>
        <v>0</v>
      </c>
      <c r="I230" s="29">
        <f t="shared" si="33"/>
        <v>0</v>
      </c>
      <c r="J230" s="29">
        <f t="shared" si="34"/>
        <v>0</v>
      </c>
      <c r="K230" s="30">
        <f t="shared" si="35"/>
        <v>0</v>
      </c>
      <c r="L230" s="30">
        <f t="shared" si="36"/>
        <v>0</v>
      </c>
      <c r="M230" s="30">
        <f t="shared" si="37"/>
        <v>0</v>
      </c>
    </row>
    <row r="231" spans="1:13" x14ac:dyDescent="0.3">
      <c r="A231" s="27" t="s">
        <v>319</v>
      </c>
      <c r="B231" s="27">
        <v>0</v>
      </c>
      <c r="C231" s="28">
        <v>0</v>
      </c>
      <c r="D231" s="28">
        <v>0</v>
      </c>
      <c r="E231" s="28">
        <v>0</v>
      </c>
      <c r="F231" s="28">
        <v>0</v>
      </c>
      <c r="G231" s="29">
        <f t="shared" si="31"/>
        <v>0</v>
      </c>
      <c r="H231" s="29">
        <f t="shared" si="32"/>
        <v>0</v>
      </c>
      <c r="I231" s="29">
        <f t="shared" si="33"/>
        <v>0</v>
      </c>
      <c r="J231" s="29">
        <f t="shared" si="34"/>
        <v>0</v>
      </c>
      <c r="K231" s="30">
        <f t="shared" si="35"/>
        <v>0</v>
      </c>
      <c r="L231" s="30">
        <f t="shared" si="36"/>
        <v>0</v>
      </c>
      <c r="M231" s="30">
        <f t="shared" si="37"/>
        <v>0</v>
      </c>
    </row>
    <row r="232" spans="1:13" x14ac:dyDescent="0.3">
      <c r="A232" s="27" t="s">
        <v>319</v>
      </c>
      <c r="B232" s="27">
        <v>0</v>
      </c>
      <c r="C232" s="28">
        <v>0</v>
      </c>
      <c r="D232" s="28">
        <v>0</v>
      </c>
      <c r="E232" s="28">
        <v>0</v>
      </c>
      <c r="F232" s="28">
        <v>0</v>
      </c>
      <c r="G232" s="29">
        <f t="shared" si="31"/>
        <v>0</v>
      </c>
      <c r="H232" s="29">
        <f t="shared" si="32"/>
        <v>0</v>
      </c>
      <c r="I232" s="29">
        <f t="shared" si="33"/>
        <v>0</v>
      </c>
      <c r="J232" s="29">
        <f t="shared" si="34"/>
        <v>0</v>
      </c>
      <c r="K232" s="30">
        <f t="shared" si="35"/>
        <v>0</v>
      </c>
      <c r="L232" s="30">
        <f t="shared" si="36"/>
        <v>0</v>
      </c>
      <c r="M232" s="30">
        <f t="shared" si="37"/>
        <v>0</v>
      </c>
    </row>
    <row r="233" spans="1:13" x14ac:dyDescent="0.3">
      <c r="A233" s="27" t="s">
        <v>319</v>
      </c>
      <c r="B233" s="27">
        <v>0</v>
      </c>
      <c r="C233" s="28">
        <v>0</v>
      </c>
      <c r="D233" s="28">
        <v>0</v>
      </c>
      <c r="E233" s="28">
        <v>0</v>
      </c>
      <c r="F233" s="28">
        <v>0</v>
      </c>
      <c r="G233" s="29">
        <f t="shared" si="31"/>
        <v>0</v>
      </c>
      <c r="H233" s="29">
        <f t="shared" si="32"/>
        <v>0</v>
      </c>
      <c r="I233" s="29">
        <f t="shared" si="33"/>
        <v>0</v>
      </c>
      <c r="J233" s="29">
        <f t="shared" si="34"/>
        <v>0</v>
      </c>
      <c r="K233" s="30">
        <f t="shared" si="35"/>
        <v>0</v>
      </c>
      <c r="L233" s="30">
        <f t="shared" si="36"/>
        <v>0</v>
      </c>
      <c r="M233" s="30">
        <f t="shared" si="37"/>
        <v>0</v>
      </c>
    </row>
    <row r="234" spans="1:13" x14ac:dyDescent="0.3">
      <c r="A234" s="27" t="s">
        <v>319</v>
      </c>
      <c r="B234" s="27">
        <v>0</v>
      </c>
      <c r="C234" s="28">
        <v>0</v>
      </c>
      <c r="D234" s="28">
        <v>0</v>
      </c>
      <c r="E234" s="28">
        <v>0</v>
      </c>
      <c r="F234" s="28">
        <v>0</v>
      </c>
      <c r="G234" s="29">
        <f t="shared" si="31"/>
        <v>0</v>
      </c>
      <c r="H234" s="29">
        <f t="shared" si="32"/>
        <v>0</v>
      </c>
      <c r="I234" s="29">
        <f t="shared" si="33"/>
        <v>0</v>
      </c>
      <c r="J234" s="29">
        <f t="shared" si="34"/>
        <v>0</v>
      </c>
      <c r="K234" s="30">
        <f t="shared" si="35"/>
        <v>0</v>
      </c>
      <c r="L234" s="30">
        <f t="shared" si="36"/>
        <v>0</v>
      </c>
      <c r="M234" s="30">
        <f t="shared" si="37"/>
        <v>0</v>
      </c>
    </row>
    <row r="235" spans="1:13" x14ac:dyDescent="0.3">
      <c r="A235" s="27" t="s">
        <v>319</v>
      </c>
      <c r="B235" s="27">
        <v>0</v>
      </c>
      <c r="C235" s="28">
        <v>0</v>
      </c>
      <c r="D235" s="28">
        <v>0</v>
      </c>
      <c r="E235" s="28">
        <v>0</v>
      </c>
      <c r="F235" s="28">
        <v>0</v>
      </c>
      <c r="G235" s="29">
        <f t="shared" si="31"/>
        <v>0</v>
      </c>
      <c r="H235" s="29">
        <f t="shared" si="32"/>
        <v>0</v>
      </c>
      <c r="I235" s="29">
        <f t="shared" si="33"/>
        <v>0</v>
      </c>
      <c r="J235" s="29">
        <f t="shared" si="34"/>
        <v>0</v>
      </c>
      <c r="K235" s="30">
        <f t="shared" si="35"/>
        <v>0</v>
      </c>
      <c r="L235" s="30">
        <f t="shared" si="36"/>
        <v>0</v>
      </c>
      <c r="M235" s="30">
        <f t="shared" si="37"/>
        <v>0</v>
      </c>
    </row>
    <row r="236" spans="1:13" x14ac:dyDescent="0.3">
      <c r="A236" s="27" t="s">
        <v>319</v>
      </c>
      <c r="B236" s="27">
        <v>0</v>
      </c>
      <c r="C236" s="28">
        <v>0</v>
      </c>
      <c r="D236" s="28">
        <v>0</v>
      </c>
      <c r="E236" s="28">
        <v>0</v>
      </c>
      <c r="F236" s="28">
        <v>0</v>
      </c>
      <c r="G236" s="29">
        <f t="shared" si="31"/>
        <v>0</v>
      </c>
      <c r="H236" s="29">
        <f t="shared" si="32"/>
        <v>0</v>
      </c>
      <c r="I236" s="29">
        <f t="shared" si="33"/>
        <v>0</v>
      </c>
      <c r="J236" s="29">
        <f t="shared" si="34"/>
        <v>0</v>
      </c>
      <c r="K236" s="30">
        <f t="shared" si="35"/>
        <v>0</v>
      </c>
      <c r="L236" s="30">
        <f t="shared" si="36"/>
        <v>0</v>
      </c>
      <c r="M236" s="30">
        <f t="shared" si="37"/>
        <v>0</v>
      </c>
    </row>
    <row r="237" spans="1:13" x14ac:dyDescent="0.3">
      <c r="A237" s="27" t="s">
        <v>319</v>
      </c>
      <c r="B237" s="27">
        <v>0</v>
      </c>
      <c r="C237" s="28">
        <v>0</v>
      </c>
      <c r="D237" s="28">
        <v>0</v>
      </c>
      <c r="E237" s="28">
        <v>0</v>
      </c>
      <c r="F237" s="28">
        <v>0</v>
      </c>
      <c r="G237" s="29">
        <f t="shared" si="31"/>
        <v>0</v>
      </c>
      <c r="H237" s="29">
        <f t="shared" si="32"/>
        <v>0</v>
      </c>
      <c r="I237" s="29">
        <f t="shared" si="33"/>
        <v>0</v>
      </c>
      <c r="J237" s="29">
        <f t="shared" si="34"/>
        <v>0</v>
      </c>
      <c r="K237" s="30">
        <f t="shared" si="35"/>
        <v>0</v>
      </c>
      <c r="L237" s="30">
        <f t="shared" si="36"/>
        <v>0</v>
      </c>
      <c r="M237" s="30">
        <f t="shared" si="37"/>
        <v>0</v>
      </c>
    </row>
    <row r="238" spans="1:13" x14ac:dyDescent="0.3">
      <c r="A238" s="27" t="s">
        <v>319</v>
      </c>
      <c r="B238" s="27">
        <v>0</v>
      </c>
      <c r="C238" s="28">
        <v>0</v>
      </c>
      <c r="D238" s="28">
        <v>0</v>
      </c>
      <c r="E238" s="28">
        <v>0</v>
      </c>
      <c r="F238" s="28">
        <v>0</v>
      </c>
      <c r="G238" s="29">
        <f t="shared" si="31"/>
        <v>0</v>
      </c>
      <c r="H238" s="29">
        <f t="shared" si="32"/>
        <v>0</v>
      </c>
      <c r="I238" s="29">
        <f t="shared" si="33"/>
        <v>0</v>
      </c>
      <c r="J238" s="29">
        <f t="shared" si="34"/>
        <v>0</v>
      </c>
      <c r="K238" s="30">
        <f t="shared" si="35"/>
        <v>0</v>
      </c>
      <c r="L238" s="30">
        <f t="shared" si="36"/>
        <v>0</v>
      </c>
      <c r="M238" s="30">
        <f t="shared" si="37"/>
        <v>0</v>
      </c>
    </row>
    <row r="239" spans="1:13" x14ac:dyDescent="0.3">
      <c r="A239" s="27" t="s">
        <v>319</v>
      </c>
      <c r="B239" s="27">
        <v>0</v>
      </c>
      <c r="C239" s="28">
        <v>0</v>
      </c>
      <c r="D239" s="28">
        <v>0</v>
      </c>
      <c r="E239" s="28">
        <v>0</v>
      </c>
      <c r="F239" s="28">
        <v>0</v>
      </c>
      <c r="G239" s="29">
        <f t="shared" si="31"/>
        <v>0</v>
      </c>
      <c r="H239" s="29">
        <f t="shared" si="32"/>
        <v>0</v>
      </c>
      <c r="I239" s="29">
        <f t="shared" si="33"/>
        <v>0</v>
      </c>
      <c r="J239" s="29">
        <f t="shared" si="34"/>
        <v>0</v>
      </c>
      <c r="K239" s="30">
        <f t="shared" si="35"/>
        <v>0</v>
      </c>
      <c r="L239" s="30">
        <f t="shared" si="36"/>
        <v>0</v>
      </c>
      <c r="M239" s="30">
        <f t="shared" si="37"/>
        <v>0</v>
      </c>
    </row>
    <row r="240" spans="1:13" x14ac:dyDescent="0.3">
      <c r="A240" s="27" t="s">
        <v>319</v>
      </c>
      <c r="B240" s="27">
        <v>0</v>
      </c>
      <c r="C240" s="28">
        <v>0</v>
      </c>
      <c r="D240" s="28">
        <v>0</v>
      </c>
      <c r="E240" s="28">
        <v>0</v>
      </c>
      <c r="F240" s="28">
        <v>0</v>
      </c>
      <c r="G240" s="29">
        <f t="shared" si="31"/>
        <v>0</v>
      </c>
      <c r="H240" s="29">
        <f t="shared" si="32"/>
        <v>0</v>
      </c>
      <c r="I240" s="29">
        <f t="shared" si="33"/>
        <v>0</v>
      </c>
      <c r="J240" s="29">
        <f t="shared" si="34"/>
        <v>0</v>
      </c>
      <c r="K240" s="30">
        <f t="shared" si="35"/>
        <v>0</v>
      </c>
      <c r="L240" s="30">
        <f t="shared" si="36"/>
        <v>0</v>
      </c>
      <c r="M240" s="30">
        <f t="shared" si="37"/>
        <v>0</v>
      </c>
    </row>
    <row r="241" spans="1:13" x14ac:dyDescent="0.3">
      <c r="A241" s="27" t="s">
        <v>319</v>
      </c>
      <c r="B241" s="27">
        <v>0</v>
      </c>
      <c r="C241" s="28">
        <v>0</v>
      </c>
      <c r="D241" s="28">
        <v>0</v>
      </c>
      <c r="E241" s="28">
        <v>0</v>
      </c>
      <c r="F241" s="28">
        <v>0</v>
      </c>
      <c r="G241" s="29">
        <f t="shared" si="31"/>
        <v>0</v>
      </c>
      <c r="H241" s="29">
        <f t="shared" si="32"/>
        <v>0</v>
      </c>
      <c r="I241" s="29">
        <f t="shared" si="33"/>
        <v>0</v>
      </c>
      <c r="J241" s="29">
        <f t="shared" si="34"/>
        <v>0</v>
      </c>
      <c r="K241" s="30">
        <f t="shared" si="35"/>
        <v>0</v>
      </c>
      <c r="L241" s="30">
        <f t="shared" si="36"/>
        <v>0</v>
      </c>
      <c r="M241" s="30">
        <f t="shared" si="37"/>
        <v>0</v>
      </c>
    </row>
    <row r="242" spans="1:13" x14ac:dyDescent="0.3">
      <c r="A242" s="27" t="s">
        <v>319</v>
      </c>
      <c r="B242" s="27">
        <v>0</v>
      </c>
      <c r="C242" s="28">
        <v>0</v>
      </c>
      <c r="D242" s="28">
        <v>0</v>
      </c>
      <c r="E242" s="28">
        <v>0</v>
      </c>
      <c r="F242" s="28">
        <v>0</v>
      </c>
      <c r="G242" s="29">
        <f t="shared" si="31"/>
        <v>0</v>
      </c>
      <c r="H242" s="29">
        <f t="shared" si="32"/>
        <v>0</v>
      </c>
      <c r="I242" s="29">
        <f t="shared" si="33"/>
        <v>0</v>
      </c>
      <c r="J242" s="29">
        <f t="shared" si="34"/>
        <v>0</v>
      </c>
      <c r="K242" s="30">
        <f t="shared" si="35"/>
        <v>0</v>
      </c>
      <c r="L242" s="30">
        <f t="shared" si="36"/>
        <v>0</v>
      </c>
      <c r="M242" s="30">
        <f t="shared" si="37"/>
        <v>0</v>
      </c>
    </row>
    <row r="243" spans="1:13" x14ac:dyDescent="0.3">
      <c r="A243" s="27" t="s">
        <v>319</v>
      </c>
      <c r="B243" s="27">
        <v>0</v>
      </c>
      <c r="C243" s="28">
        <v>0</v>
      </c>
      <c r="D243" s="28">
        <v>0</v>
      </c>
      <c r="E243" s="28">
        <v>0</v>
      </c>
      <c r="F243" s="28">
        <v>0</v>
      </c>
      <c r="G243" s="29">
        <f t="shared" si="31"/>
        <v>0</v>
      </c>
      <c r="H243" s="29">
        <f t="shared" si="32"/>
        <v>0</v>
      </c>
      <c r="I243" s="29">
        <f t="shared" si="33"/>
        <v>0</v>
      </c>
      <c r="J243" s="29">
        <f t="shared" si="34"/>
        <v>0</v>
      </c>
      <c r="K243" s="30">
        <f t="shared" si="35"/>
        <v>0</v>
      </c>
      <c r="L243" s="30">
        <f t="shared" si="36"/>
        <v>0</v>
      </c>
      <c r="M243" s="30">
        <f t="shared" si="37"/>
        <v>0</v>
      </c>
    </row>
    <row r="244" spans="1:13" x14ac:dyDescent="0.3">
      <c r="A244" s="27" t="s">
        <v>319</v>
      </c>
      <c r="B244" s="27">
        <v>0</v>
      </c>
      <c r="C244" s="28">
        <v>0</v>
      </c>
      <c r="D244" s="28">
        <v>0</v>
      </c>
      <c r="E244" s="28">
        <v>0</v>
      </c>
      <c r="F244" s="28">
        <v>0</v>
      </c>
      <c r="G244" s="29">
        <f t="shared" si="31"/>
        <v>0</v>
      </c>
      <c r="H244" s="29">
        <f t="shared" si="32"/>
        <v>0</v>
      </c>
      <c r="I244" s="29">
        <f t="shared" si="33"/>
        <v>0</v>
      </c>
      <c r="J244" s="29">
        <f t="shared" si="34"/>
        <v>0</v>
      </c>
      <c r="K244" s="30">
        <f t="shared" si="35"/>
        <v>0</v>
      </c>
      <c r="L244" s="30">
        <f t="shared" si="36"/>
        <v>0</v>
      </c>
      <c r="M244" s="30">
        <f t="shared" si="37"/>
        <v>0</v>
      </c>
    </row>
    <row r="245" spans="1:13" x14ac:dyDescent="0.3">
      <c r="A245" s="27" t="s">
        <v>319</v>
      </c>
      <c r="B245" s="27">
        <v>0</v>
      </c>
      <c r="C245" s="28">
        <v>0</v>
      </c>
      <c r="D245" s="28">
        <v>0</v>
      </c>
      <c r="E245" s="28">
        <v>0</v>
      </c>
      <c r="F245" s="28">
        <v>0</v>
      </c>
      <c r="G245" s="29">
        <f t="shared" si="31"/>
        <v>0</v>
      </c>
      <c r="H245" s="29">
        <f t="shared" si="32"/>
        <v>0</v>
      </c>
      <c r="I245" s="29">
        <f t="shared" si="33"/>
        <v>0</v>
      </c>
      <c r="J245" s="29">
        <f t="shared" si="34"/>
        <v>0</v>
      </c>
      <c r="K245" s="30">
        <f t="shared" si="35"/>
        <v>0</v>
      </c>
      <c r="L245" s="30">
        <f t="shared" si="36"/>
        <v>0</v>
      </c>
      <c r="M245" s="30">
        <f t="shared" si="37"/>
        <v>0</v>
      </c>
    </row>
    <row r="246" spans="1:13" x14ac:dyDescent="0.3">
      <c r="A246" s="27" t="s">
        <v>319</v>
      </c>
      <c r="B246" s="27">
        <v>0</v>
      </c>
      <c r="C246" s="28">
        <v>0</v>
      </c>
      <c r="D246" s="28">
        <v>0</v>
      </c>
      <c r="E246" s="28">
        <v>0</v>
      </c>
      <c r="F246" s="28">
        <v>0</v>
      </c>
      <c r="G246" s="29">
        <f t="shared" si="31"/>
        <v>0</v>
      </c>
      <c r="H246" s="29">
        <f t="shared" si="32"/>
        <v>0</v>
      </c>
      <c r="I246" s="29">
        <f t="shared" si="33"/>
        <v>0</v>
      </c>
      <c r="J246" s="29">
        <f t="shared" si="34"/>
        <v>0</v>
      </c>
      <c r="K246" s="30">
        <f t="shared" si="35"/>
        <v>0</v>
      </c>
      <c r="L246" s="30">
        <f t="shared" si="36"/>
        <v>0</v>
      </c>
      <c r="M246" s="30">
        <f t="shared" si="37"/>
        <v>0</v>
      </c>
    </row>
    <row r="247" spans="1:13" x14ac:dyDescent="0.3">
      <c r="A247" s="27" t="s">
        <v>319</v>
      </c>
      <c r="B247" s="27">
        <v>0</v>
      </c>
      <c r="C247" s="28">
        <v>0</v>
      </c>
      <c r="D247" s="28">
        <v>0</v>
      </c>
      <c r="E247" s="28">
        <v>0</v>
      </c>
      <c r="F247" s="28">
        <v>0</v>
      </c>
      <c r="G247" s="29">
        <f t="shared" si="31"/>
        <v>0</v>
      </c>
      <c r="H247" s="29">
        <f t="shared" si="32"/>
        <v>0</v>
      </c>
      <c r="I247" s="29">
        <f t="shared" si="33"/>
        <v>0</v>
      </c>
      <c r="J247" s="29">
        <f t="shared" si="34"/>
        <v>0</v>
      </c>
      <c r="K247" s="30">
        <f t="shared" si="35"/>
        <v>0</v>
      </c>
      <c r="L247" s="30">
        <f t="shared" si="36"/>
        <v>0</v>
      </c>
      <c r="M247" s="30">
        <f t="shared" si="37"/>
        <v>0</v>
      </c>
    </row>
    <row r="248" spans="1:13" x14ac:dyDescent="0.3">
      <c r="A248" s="27" t="s">
        <v>319</v>
      </c>
      <c r="B248" s="27">
        <v>0</v>
      </c>
      <c r="C248" s="28">
        <v>0</v>
      </c>
      <c r="D248" s="28">
        <v>0</v>
      </c>
      <c r="E248" s="28">
        <v>0</v>
      </c>
      <c r="F248" s="28">
        <v>0</v>
      </c>
      <c r="G248" s="29">
        <f t="shared" si="31"/>
        <v>0</v>
      </c>
      <c r="H248" s="29">
        <f t="shared" si="32"/>
        <v>0</v>
      </c>
      <c r="I248" s="29">
        <f t="shared" si="33"/>
        <v>0</v>
      </c>
      <c r="J248" s="29">
        <f t="shared" si="34"/>
        <v>0</v>
      </c>
      <c r="K248" s="30">
        <f t="shared" si="35"/>
        <v>0</v>
      </c>
      <c r="L248" s="30">
        <f t="shared" si="36"/>
        <v>0</v>
      </c>
      <c r="M248" s="30">
        <f t="shared" si="37"/>
        <v>0</v>
      </c>
    </row>
    <row r="249" spans="1:13" x14ac:dyDescent="0.3">
      <c r="A249" s="27" t="s">
        <v>319</v>
      </c>
      <c r="B249" s="27">
        <v>0</v>
      </c>
      <c r="C249" s="28">
        <v>0</v>
      </c>
      <c r="D249" s="28">
        <v>0</v>
      </c>
      <c r="E249" s="28">
        <v>0</v>
      </c>
      <c r="F249" s="28">
        <v>0</v>
      </c>
      <c r="G249" s="29">
        <f t="shared" si="31"/>
        <v>0</v>
      </c>
      <c r="H249" s="29">
        <f t="shared" si="32"/>
        <v>0</v>
      </c>
      <c r="I249" s="29">
        <f t="shared" si="33"/>
        <v>0</v>
      </c>
      <c r="J249" s="29">
        <f t="shared" si="34"/>
        <v>0</v>
      </c>
      <c r="K249" s="30">
        <f t="shared" si="35"/>
        <v>0</v>
      </c>
      <c r="L249" s="30">
        <f t="shared" si="36"/>
        <v>0</v>
      </c>
      <c r="M249" s="30">
        <f t="shared" si="37"/>
        <v>0</v>
      </c>
    </row>
    <row r="250" spans="1:13" x14ac:dyDescent="0.3">
      <c r="A250" s="27" t="s">
        <v>319</v>
      </c>
      <c r="B250" s="27">
        <v>0</v>
      </c>
      <c r="C250" s="28">
        <v>0</v>
      </c>
      <c r="D250" s="28">
        <v>0</v>
      </c>
      <c r="E250" s="28">
        <v>0</v>
      </c>
      <c r="F250" s="28">
        <v>0</v>
      </c>
      <c r="G250" s="29">
        <f t="shared" si="31"/>
        <v>0</v>
      </c>
      <c r="H250" s="29">
        <f t="shared" si="32"/>
        <v>0</v>
      </c>
      <c r="I250" s="29">
        <f t="shared" si="33"/>
        <v>0</v>
      </c>
      <c r="J250" s="29">
        <f t="shared" si="34"/>
        <v>0</v>
      </c>
      <c r="K250" s="30">
        <f t="shared" si="35"/>
        <v>0</v>
      </c>
      <c r="L250" s="30">
        <f t="shared" si="36"/>
        <v>0</v>
      </c>
      <c r="M250" s="30">
        <f t="shared" si="37"/>
        <v>0</v>
      </c>
    </row>
    <row r="251" spans="1:13" x14ac:dyDescent="0.3">
      <c r="A251" s="27" t="s">
        <v>319</v>
      </c>
      <c r="B251" s="27">
        <v>0</v>
      </c>
      <c r="C251" s="28">
        <v>0</v>
      </c>
      <c r="D251" s="28">
        <v>0</v>
      </c>
      <c r="E251" s="28">
        <v>0</v>
      </c>
      <c r="F251" s="28">
        <v>0</v>
      </c>
      <c r="G251" s="29">
        <f t="shared" si="31"/>
        <v>0</v>
      </c>
      <c r="H251" s="29">
        <f t="shared" si="32"/>
        <v>0</v>
      </c>
      <c r="I251" s="29">
        <f t="shared" si="33"/>
        <v>0</v>
      </c>
      <c r="J251" s="29">
        <f t="shared" si="34"/>
        <v>0</v>
      </c>
      <c r="K251" s="30">
        <f t="shared" si="35"/>
        <v>0</v>
      </c>
      <c r="L251" s="30">
        <f t="shared" si="36"/>
        <v>0</v>
      </c>
      <c r="M251" s="30">
        <f t="shared" si="37"/>
        <v>0</v>
      </c>
    </row>
    <row r="252" spans="1:13" x14ac:dyDescent="0.3">
      <c r="A252" s="27" t="s">
        <v>319</v>
      </c>
      <c r="B252" s="27">
        <v>0</v>
      </c>
      <c r="C252" s="28">
        <v>0</v>
      </c>
      <c r="D252" s="28">
        <v>0</v>
      </c>
      <c r="E252" s="28">
        <v>0</v>
      </c>
      <c r="F252" s="28">
        <v>0</v>
      </c>
      <c r="G252" s="29">
        <f t="shared" si="31"/>
        <v>0</v>
      </c>
      <c r="H252" s="29">
        <f t="shared" si="32"/>
        <v>0</v>
      </c>
      <c r="I252" s="29">
        <f t="shared" si="33"/>
        <v>0</v>
      </c>
      <c r="J252" s="29">
        <f t="shared" si="34"/>
        <v>0</v>
      </c>
      <c r="K252" s="30">
        <f t="shared" si="35"/>
        <v>0</v>
      </c>
      <c r="L252" s="30">
        <f t="shared" si="36"/>
        <v>0</v>
      </c>
      <c r="M252" s="30">
        <f t="shared" si="37"/>
        <v>0</v>
      </c>
    </row>
    <row r="253" spans="1:13" x14ac:dyDescent="0.3">
      <c r="A253" s="27" t="s">
        <v>319</v>
      </c>
      <c r="B253" s="27">
        <v>0</v>
      </c>
      <c r="C253" s="28">
        <v>0</v>
      </c>
      <c r="D253" s="28">
        <v>0</v>
      </c>
      <c r="E253" s="28">
        <v>0</v>
      </c>
      <c r="F253" s="28">
        <v>0</v>
      </c>
      <c r="G253" s="29">
        <f t="shared" si="31"/>
        <v>0</v>
      </c>
      <c r="H253" s="29">
        <f t="shared" si="32"/>
        <v>0</v>
      </c>
      <c r="I253" s="29">
        <f t="shared" si="33"/>
        <v>0</v>
      </c>
      <c r="J253" s="29">
        <f t="shared" si="34"/>
        <v>0</v>
      </c>
      <c r="K253" s="30">
        <f t="shared" si="35"/>
        <v>0</v>
      </c>
      <c r="L253" s="30">
        <f t="shared" si="36"/>
        <v>0</v>
      </c>
      <c r="M253" s="30">
        <f t="shared" si="37"/>
        <v>0</v>
      </c>
    </row>
    <row r="254" spans="1:13" x14ac:dyDescent="0.3">
      <c r="A254" s="27" t="s">
        <v>319</v>
      </c>
      <c r="B254" s="27">
        <v>0</v>
      </c>
      <c r="C254" s="28">
        <v>0</v>
      </c>
      <c r="D254" s="28">
        <v>0</v>
      </c>
      <c r="E254" s="28">
        <v>0</v>
      </c>
      <c r="F254" s="28">
        <v>0</v>
      </c>
      <c r="G254" s="29">
        <f t="shared" si="31"/>
        <v>0</v>
      </c>
      <c r="H254" s="29">
        <f t="shared" si="32"/>
        <v>0</v>
      </c>
      <c r="I254" s="29">
        <f t="shared" si="33"/>
        <v>0</v>
      </c>
      <c r="J254" s="29">
        <f t="shared" si="34"/>
        <v>0</v>
      </c>
      <c r="K254" s="30">
        <f t="shared" si="35"/>
        <v>0</v>
      </c>
      <c r="L254" s="30">
        <f t="shared" si="36"/>
        <v>0</v>
      </c>
      <c r="M254" s="30">
        <f t="shared" si="37"/>
        <v>0</v>
      </c>
    </row>
    <row r="255" spans="1:13" x14ac:dyDescent="0.3">
      <c r="A255" s="27" t="s">
        <v>319</v>
      </c>
      <c r="B255" s="27">
        <v>0</v>
      </c>
      <c r="C255" s="28">
        <v>0</v>
      </c>
      <c r="D255" s="28">
        <v>0</v>
      </c>
      <c r="E255" s="28">
        <v>0</v>
      </c>
      <c r="F255" s="28">
        <v>0</v>
      </c>
      <c r="G255" s="29">
        <f t="shared" si="31"/>
        <v>0</v>
      </c>
      <c r="H255" s="29">
        <f t="shared" si="32"/>
        <v>0</v>
      </c>
      <c r="I255" s="29">
        <f t="shared" si="33"/>
        <v>0</v>
      </c>
      <c r="J255" s="29">
        <f t="shared" si="34"/>
        <v>0</v>
      </c>
      <c r="K255" s="30">
        <f t="shared" si="35"/>
        <v>0</v>
      </c>
      <c r="L255" s="30">
        <f t="shared" si="36"/>
        <v>0</v>
      </c>
      <c r="M255" s="30">
        <f t="shared" si="37"/>
        <v>0</v>
      </c>
    </row>
    <row r="256" spans="1:13" x14ac:dyDescent="0.3">
      <c r="A256" s="27" t="s">
        <v>319</v>
      </c>
      <c r="B256" s="27">
        <v>0</v>
      </c>
      <c r="C256" s="28">
        <v>0</v>
      </c>
      <c r="D256" s="28">
        <v>0</v>
      </c>
      <c r="E256" s="28">
        <v>0</v>
      </c>
      <c r="F256" s="28">
        <v>0</v>
      </c>
      <c r="G256" s="29">
        <f t="shared" si="31"/>
        <v>0</v>
      </c>
      <c r="H256" s="29">
        <f t="shared" si="32"/>
        <v>0</v>
      </c>
      <c r="I256" s="29">
        <f t="shared" si="33"/>
        <v>0</v>
      </c>
      <c r="J256" s="29">
        <f t="shared" si="34"/>
        <v>0</v>
      </c>
      <c r="K256" s="30">
        <f t="shared" si="35"/>
        <v>0</v>
      </c>
      <c r="L256" s="30">
        <f t="shared" si="36"/>
        <v>0</v>
      </c>
      <c r="M256" s="30">
        <f t="shared" si="37"/>
        <v>0</v>
      </c>
    </row>
    <row r="257" spans="1:13" x14ac:dyDescent="0.3">
      <c r="A257" s="27" t="s">
        <v>319</v>
      </c>
      <c r="B257" s="27">
        <v>0</v>
      </c>
      <c r="C257" s="28">
        <v>0</v>
      </c>
      <c r="D257" s="28">
        <v>0</v>
      </c>
      <c r="E257" s="28">
        <v>0</v>
      </c>
      <c r="F257" s="28">
        <v>0</v>
      </c>
      <c r="G257" s="29">
        <f t="shared" si="31"/>
        <v>0</v>
      </c>
      <c r="H257" s="29">
        <f t="shared" si="32"/>
        <v>0</v>
      </c>
      <c r="I257" s="29">
        <f t="shared" si="33"/>
        <v>0</v>
      </c>
      <c r="J257" s="29">
        <f t="shared" si="34"/>
        <v>0</v>
      </c>
      <c r="K257" s="30">
        <f t="shared" si="35"/>
        <v>0</v>
      </c>
      <c r="L257" s="30">
        <f t="shared" si="36"/>
        <v>0</v>
      </c>
      <c r="M257" s="30">
        <f t="shared" si="37"/>
        <v>0</v>
      </c>
    </row>
    <row r="258" spans="1:13" x14ac:dyDescent="0.3">
      <c r="A258" s="27" t="s">
        <v>319</v>
      </c>
      <c r="B258" s="27">
        <v>0</v>
      </c>
      <c r="C258" s="28">
        <v>0</v>
      </c>
      <c r="D258" s="28">
        <v>0</v>
      </c>
      <c r="E258" s="28">
        <v>0</v>
      </c>
      <c r="F258" s="28">
        <v>0</v>
      </c>
      <c r="G258" s="29">
        <f t="shared" si="31"/>
        <v>0</v>
      </c>
      <c r="H258" s="29">
        <f t="shared" si="32"/>
        <v>0</v>
      </c>
      <c r="I258" s="29">
        <f t="shared" si="33"/>
        <v>0</v>
      </c>
      <c r="J258" s="29">
        <f t="shared" si="34"/>
        <v>0</v>
      </c>
      <c r="K258" s="30">
        <f t="shared" si="35"/>
        <v>0</v>
      </c>
      <c r="L258" s="30">
        <f t="shared" si="36"/>
        <v>0</v>
      </c>
      <c r="M258" s="30">
        <f t="shared" si="37"/>
        <v>0</v>
      </c>
    </row>
    <row r="259" spans="1:13" x14ac:dyDescent="0.3">
      <c r="A259" s="27" t="s">
        <v>319</v>
      </c>
      <c r="B259" s="27">
        <v>0</v>
      </c>
      <c r="C259" s="28">
        <v>0</v>
      </c>
      <c r="D259" s="28">
        <v>0</v>
      </c>
      <c r="E259" s="28">
        <v>0</v>
      </c>
      <c r="F259" s="28">
        <v>0</v>
      </c>
      <c r="G259" s="29">
        <f t="shared" si="31"/>
        <v>0</v>
      </c>
      <c r="H259" s="29">
        <f t="shared" si="32"/>
        <v>0</v>
      </c>
      <c r="I259" s="29">
        <f t="shared" si="33"/>
        <v>0</v>
      </c>
      <c r="J259" s="29">
        <f t="shared" si="34"/>
        <v>0</v>
      </c>
      <c r="K259" s="30">
        <f t="shared" si="35"/>
        <v>0</v>
      </c>
      <c r="L259" s="30">
        <f t="shared" si="36"/>
        <v>0</v>
      </c>
      <c r="M259" s="30">
        <f t="shared" si="37"/>
        <v>0</v>
      </c>
    </row>
    <row r="260" spans="1:13" x14ac:dyDescent="0.3">
      <c r="A260" s="27" t="s">
        <v>319</v>
      </c>
      <c r="B260" s="27">
        <v>0</v>
      </c>
      <c r="C260" s="28">
        <v>0</v>
      </c>
      <c r="D260" s="28">
        <v>0</v>
      </c>
      <c r="E260" s="28">
        <v>0</v>
      </c>
      <c r="F260" s="28">
        <v>0</v>
      </c>
      <c r="G260" s="29">
        <f t="shared" si="31"/>
        <v>0</v>
      </c>
      <c r="H260" s="29">
        <f t="shared" si="32"/>
        <v>0</v>
      </c>
      <c r="I260" s="29">
        <f t="shared" si="33"/>
        <v>0</v>
      </c>
      <c r="J260" s="29">
        <f t="shared" si="34"/>
        <v>0</v>
      </c>
      <c r="K260" s="30">
        <f t="shared" si="35"/>
        <v>0</v>
      </c>
      <c r="L260" s="30">
        <f t="shared" si="36"/>
        <v>0</v>
      </c>
      <c r="M260" s="30">
        <f t="shared" si="37"/>
        <v>0</v>
      </c>
    </row>
    <row r="261" spans="1:13" x14ac:dyDescent="0.3">
      <c r="A261" s="27" t="s">
        <v>319</v>
      </c>
      <c r="B261" s="27">
        <v>0</v>
      </c>
      <c r="C261" s="28">
        <v>0</v>
      </c>
      <c r="D261" s="28">
        <v>0</v>
      </c>
      <c r="E261" s="28">
        <v>0</v>
      </c>
      <c r="F261" s="28">
        <v>0</v>
      </c>
      <c r="G261" s="29">
        <f t="shared" si="31"/>
        <v>0</v>
      </c>
      <c r="H261" s="29">
        <f t="shared" si="32"/>
        <v>0</v>
      </c>
      <c r="I261" s="29">
        <f t="shared" si="33"/>
        <v>0</v>
      </c>
      <c r="J261" s="29">
        <f t="shared" si="34"/>
        <v>0</v>
      </c>
      <c r="K261" s="30">
        <f t="shared" si="35"/>
        <v>0</v>
      </c>
      <c r="L261" s="30">
        <f t="shared" si="36"/>
        <v>0</v>
      </c>
      <c r="M261" s="30">
        <f t="shared" si="37"/>
        <v>0</v>
      </c>
    </row>
    <row r="262" spans="1:13" x14ac:dyDescent="0.3">
      <c r="A262" s="27" t="s">
        <v>319</v>
      </c>
      <c r="B262" s="27">
        <v>0</v>
      </c>
      <c r="C262" s="28">
        <v>0</v>
      </c>
      <c r="D262" s="28">
        <v>0</v>
      </c>
      <c r="E262" s="28">
        <v>0</v>
      </c>
      <c r="F262" s="28">
        <v>0</v>
      </c>
      <c r="G262" s="29">
        <f t="shared" si="31"/>
        <v>0</v>
      </c>
      <c r="H262" s="29">
        <f t="shared" si="32"/>
        <v>0</v>
      </c>
      <c r="I262" s="29">
        <f t="shared" si="33"/>
        <v>0</v>
      </c>
      <c r="J262" s="29">
        <f t="shared" si="34"/>
        <v>0</v>
      </c>
      <c r="K262" s="30">
        <f t="shared" si="35"/>
        <v>0</v>
      </c>
      <c r="L262" s="30">
        <f t="shared" si="36"/>
        <v>0</v>
      </c>
      <c r="M262" s="30">
        <f t="shared" si="37"/>
        <v>0</v>
      </c>
    </row>
    <row r="263" spans="1:13" x14ac:dyDescent="0.3">
      <c r="A263" s="27" t="s">
        <v>319</v>
      </c>
      <c r="B263" s="27">
        <v>0</v>
      </c>
      <c r="C263" s="28">
        <v>0</v>
      </c>
      <c r="D263" s="28">
        <v>0</v>
      </c>
      <c r="E263" s="28">
        <v>0</v>
      </c>
      <c r="F263" s="28">
        <v>0</v>
      </c>
      <c r="G263" s="29">
        <f t="shared" si="31"/>
        <v>0</v>
      </c>
      <c r="H263" s="29">
        <f t="shared" si="32"/>
        <v>0</v>
      </c>
      <c r="I263" s="29">
        <f t="shared" si="33"/>
        <v>0</v>
      </c>
      <c r="J263" s="29">
        <f t="shared" si="34"/>
        <v>0</v>
      </c>
      <c r="K263" s="30">
        <f t="shared" si="35"/>
        <v>0</v>
      </c>
      <c r="L263" s="30">
        <f t="shared" si="36"/>
        <v>0</v>
      </c>
      <c r="M263" s="30">
        <f t="shared" si="37"/>
        <v>0</v>
      </c>
    </row>
    <row r="264" spans="1:13" x14ac:dyDescent="0.3">
      <c r="A264" s="27" t="s">
        <v>319</v>
      </c>
      <c r="B264" s="27">
        <v>0</v>
      </c>
      <c r="C264" s="28">
        <v>0</v>
      </c>
      <c r="D264" s="28">
        <v>0</v>
      </c>
      <c r="E264" s="28">
        <v>0</v>
      </c>
      <c r="F264" s="28">
        <v>0</v>
      </c>
      <c r="G264" s="29">
        <f t="shared" si="31"/>
        <v>0</v>
      </c>
      <c r="H264" s="29">
        <f t="shared" si="32"/>
        <v>0</v>
      </c>
      <c r="I264" s="29">
        <f t="shared" si="33"/>
        <v>0</v>
      </c>
      <c r="J264" s="29">
        <f t="shared" si="34"/>
        <v>0</v>
      </c>
      <c r="K264" s="30">
        <f t="shared" si="35"/>
        <v>0</v>
      </c>
      <c r="L264" s="30">
        <f t="shared" si="36"/>
        <v>0</v>
      </c>
      <c r="M264" s="30">
        <f t="shared" si="37"/>
        <v>0</v>
      </c>
    </row>
    <row r="265" spans="1:13" x14ac:dyDescent="0.3">
      <c r="A265" s="27" t="s">
        <v>319</v>
      </c>
      <c r="B265" s="27">
        <v>0</v>
      </c>
      <c r="C265" s="28">
        <v>0</v>
      </c>
      <c r="D265" s="28">
        <v>0</v>
      </c>
      <c r="E265" s="28">
        <v>0</v>
      </c>
      <c r="F265" s="28">
        <v>0</v>
      </c>
      <c r="G265" s="29">
        <f t="shared" si="31"/>
        <v>0</v>
      </c>
      <c r="H265" s="29">
        <f t="shared" si="32"/>
        <v>0</v>
      </c>
      <c r="I265" s="29">
        <f t="shared" si="33"/>
        <v>0</v>
      </c>
      <c r="J265" s="29">
        <f t="shared" si="34"/>
        <v>0</v>
      </c>
      <c r="K265" s="30">
        <f t="shared" si="35"/>
        <v>0</v>
      </c>
      <c r="L265" s="30">
        <f t="shared" si="36"/>
        <v>0</v>
      </c>
      <c r="M265" s="30">
        <f t="shared" si="37"/>
        <v>0</v>
      </c>
    </row>
    <row r="266" spans="1:13" x14ac:dyDescent="0.3">
      <c r="A266" s="27" t="s">
        <v>319</v>
      </c>
      <c r="B266" s="27">
        <v>0</v>
      </c>
      <c r="C266" s="28">
        <v>0</v>
      </c>
      <c r="D266" s="28">
        <v>0</v>
      </c>
      <c r="E266" s="28">
        <v>0</v>
      </c>
      <c r="F266" s="28">
        <v>0</v>
      </c>
      <c r="G266" s="29">
        <f t="shared" si="31"/>
        <v>0</v>
      </c>
      <c r="H266" s="29">
        <f t="shared" si="32"/>
        <v>0</v>
      </c>
      <c r="I266" s="29">
        <f t="shared" si="33"/>
        <v>0</v>
      </c>
      <c r="J266" s="29">
        <f t="shared" si="34"/>
        <v>0</v>
      </c>
      <c r="K266" s="30">
        <f t="shared" si="35"/>
        <v>0</v>
      </c>
      <c r="L266" s="30">
        <f t="shared" si="36"/>
        <v>0</v>
      </c>
      <c r="M266" s="30">
        <f t="shared" si="37"/>
        <v>0</v>
      </c>
    </row>
    <row r="267" spans="1:13" x14ac:dyDescent="0.3">
      <c r="A267" s="27" t="s">
        <v>319</v>
      </c>
      <c r="B267" s="27">
        <v>0</v>
      </c>
      <c r="C267" s="28">
        <v>0</v>
      </c>
      <c r="D267" s="28">
        <v>0</v>
      </c>
      <c r="E267" s="28">
        <v>0</v>
      </c>
      <c r="F267" s="28">
        <v>0</v>
      </c>
      <c r="G267" s="29">
        <f t="shared" si="31"/>
        <v>0</v>
      </c>
      <c r="H267" s="29">
        <f t="shared" si="32"/>
        <v>0</v>
      </c>
      <c r="I267" s="29">
        <f t="shared" si="33"/>
        <v>0</v>
      </c>
      <c r="J267" s="29">
        <f t="shared" si="34"/>
        <v>0</v>
      </c>
      <c r="K267" s="30">
        <f t="shared" si="35"/>
        <v>0</v>
      </c>
      <c r="L267" s="30">
        <f t="shared" si="36"/>
        <v>0</v>
      </c>
      <c r="M267" s="30">
        <f t="shared" si="37"/>
        <v>0</v>
      </c>
    </row>
    <row r="268" spans="1:13" x14ac:dyDescent="0.3">
      <c r="A268" s="27" t="s">
        <v>319</v>
      </c>
      <c r="B268" s="27">
        <v>0</v>
      </c>
      <c r="C268" s="28">
        <v>0</v>
      </c>
      <c r="D268" s="28">
        <v>0</v>
      </c>
      <c r="E268" s="28">
        <v>0</v>
      </c>
      <c r="F268" s="28">
        <v>0</v>
      </c>
      <c r="G268" s="29">
        <f t="shared" si="31"/>
        <v>0</v>
      </c>
      <c r="H268" s="29">
        <f t="shared" si="32"/>
        <v>0</v>
      </c>
      <c r="I268" s="29">
        <f t="shared" si="33"/>
        <v>0</v>
      </c>
      <c r="J268" s="29">
        <f t="shared" si="34"/>
        <v>0</v>
      </c>
      <c r="K268" s="30">
        <f t="shared" si="35"/>
        <v>0</v>
      </c>
      <c r="L268" s="30">
        <f t="shared" si="36"/>
        <v>0</v>
      </c>
      <c r="M268" s="30">
        <f t="shared" si="37"/>
        <v>0</v>
      </c>
    </row>
    <row r="269" spans="1:13" x14ac:dyDescent="0.3">
      <c r="A269" s="27" t="s">
        <v>319</v>
      </c>
      <c r="B269" s="27">
        <v>0</v>
      </c>
      <c r="C269" s="28">
        <v>0</v>
      </c>
      <c r="D269" s="28">
        <v>0</v>
      </c>
      <c r="E269" s="28">
        <v>0</v>
      </c>
      <c r="F269" s="28">
        <v>0</v>
      </c>
      <c r="G269" s="29">
        <f t="shared" si="31"/>
        <v>0</v>
      </c>
      <c r="H269" s="29">
        <f t="shared" si="32"/>
        <v>0</v>
      </c>
      <c r="I269" s="29">
        <f t="shared" si="33"/>
        <v>0</v>
      </c>
      <c r="J269" s="29">
        <f t="shared" si="34"/>
        <v>0</v>
      </c>
      <c r="K269" s="30">
        <f t="shared" si="35"/>
        <v>0</v>
      </c>
      <c r="L269" s="30">
        <f t="shared" si="36"/>
        <v>0</v>
      </c>
      <c r="M269" s="30">
        <f t="shared" si="37"/>
        <v>0</v>
      </c>
    </row>
    <row r="270" spans="1:13" x14ac:dyDescent="0.3">
      <c r="A270" s="27" t="s">
        <v>319</v>
      </c>
      <c r="B270" s="27">
        <v>0</v>
      </c>
      <c r="C270" s="28">
        <v>0</v>
      </c>
      <c r="D270" s="28">
        <v>0</v>
      </c>
      <c r="E270" s="28">
        <v>0</v>
      </c>
      <c r="F270" s="28">
        <v>0</v>
      </c>
      <c r="G270" s="29">
        <f t="shared" si="31"/>
        <v>0</v>
      </c>
      <c r="H270" s="29">
        <f t="shared" si="32"/>
        <v>0</v>
      </c>
      <c r="I270" s="29">
        <f t="shared" si="33"/>
        <v>0</v>
      </c>
      <c r="J270" s="29">
        <f t="shared" si="34"/>
        <v>0</v>
      </c>
      <c r="K270" s="30">
        <f t="shared" si="35"/>
        <v>0</v>
      </c>
      <c r="L270" s="30">
        <f t="shared" si="36"/>
        <v>0</v>
      </c>
      <c r="M270" s="30">
        <f t="shared" si="37"/>
        <v>0</v>
      </c>
    </row>
    <row r="271" spans="1:13" x14ac:dyDescent="0.3">
      <c r="A271" s="27" t="s">
        <v>319</v>
      </c>
      <c r="B271" s="27">
        <v>0</v>
      </c>
      <c r="C271" s="28">
        <v>0</v>
      </c>
      <c r="D271" s="28">
        <v>0</v>
      </c>
      <c r="E271" s="28">
        <v>0</v>
      </c>
      <c r="F271" s="28">
        <v>0</v>
      </c>
      <c r="G271" s="29">
        <f t="shared" ref="G271:G291" si="38">IFERROR(ROUND($C271*G$12/100,2),0)</f>
        <v>0</v>
      </c>
      <c r="H271" s="29">
        <f t="shared" ref="H271:H291" si="39">IFERROR(ROUND($D271*H$12/100,2),0)</f>
        <v>0</v>
      </c>
      <c r="I271" s="29">
        <f t="shared" ref="I271:I291" si="40">IFERROR(ROUND($E271*I$12/100,2),0)</f>
        <v>0</v>
      </c>
      <c r="J271" s="29">
        <f t="shared" ref="J271:J291" si="41">IFERROR(ROUND($F271*J$12/100,2),0)</f>
        <v>0</v>
      </c>
      <c r="K271" s="30">
        <f t="shared" ref="K271:K291" si="42">IFERROR(ROUND($H271/$G271-1,2),0)</f>
        <v>0</v>
      </c>
      <c r="L271" s="30">
        <f t="shared" ref="L271:L291" si="43">IFERROR(ROUND($I271/$H271-1,2),0)</f>
        <v>0</v>
      </c>
      <c r="M271" s="30">
        <f t="shared" ref="M271:M291" si="44">IFERROR(ROUND($J271/$I271-1,2),0)</f>
        <v>0</v>
      </c>
    </row>
    <row r="272" spans="1:13" x14ac:dyDescent="0.3">
      <c r="A272" s="27" t="s">
        <v>319</v>
      </c>
      <c r="B272" s="27">
        <v>0</v>
      </c>
      <c r="C272" s="28">
        <v>0</v>
      </c>
      <c r="D272" s="28">
        <v>0</v>
      </c>
      <c r="E272" s="28">
        <v>0</v>
      </c>
      <c r="F272" s="28">
        <v>0</v>
      </c>
      <c r="G272" s="29">
        <f t="shared" si="38"/>
        <v>0</v>
      </c>
      <c r="H272" s="29">
        <f t="shared" si="39"/>
        <v>0</v>
      </c>
      <c r="I272" s="29">
        <f t="shared" si="40"/>
        <v>0</v>
      </c>
      <c r="J272" s="29">
        <f t="shared" si="41"/>
        <v>0</v>
      </c>
      <c r="K272" s="30">
        <f t="shared" si="42"/>
        <v>0</v>
      </c>
      <c r="L272" s="30">
        <f t="shared" si="43"/>
        <v>0</v>
      </c>
      <c r="M272" s="30">
        <f t="shared" si="44"/>
        <v>0</v>
      </c>
    </row>
    <row r="273" spans="1:13" x14ac:dyDescent="0.3">
      <c r="A273" s="27" t="s">
        <v>319</v>
      </c>
      <c r="B273" s="27">
        <v>0</v>
      </c>
      <c r="C273" s="28">
        <v>0</v>
      </c>
      <c r="D273" s="28">
        <v>0</v>
      </c>
      <c r="E273" s="28">
        <v>0</v>
      </c>
      <c r="F273" s="28">
        <v>0</v>
      </c>
      <c r="G273" s="29">
        <f t="shared" si="38"/>
        <v>0</v>
      </c>
      <c r="H273" s="29">
        <f t="shared" si="39"/>
        <v>0</v>
      </c>
      <c r="I273" s="29">
        <f t="shared" si="40"/>
        <v>0</v>
      </c>
      <c r="J273" s="29">
        <f t="shared" si="41"/>
        <v>0</v>
      </c>
      <c r="K273" s="30">
        <f t="shared" si="42"/>
        <v>0</v>
      </c>
      <c r="L273" s="30">
        <f t="shared" si="43"/>
        <v>0</v>
      </c>
      <c r="M273" s="30">
        <f t="shared" si="44"/>
        <v>0</v>
      </c>
    </row>
    <row r="274" spans="1:13" x14ac:dyDescent="0.3">
      <c r="A274" s="27" t="s">
        <v>319</v>
      </c>
      <c r="B274" s="27">
        <v>0</v>
      </c>
      <c r="C274" s="28">
        <v>0</v>
      </c>
      <c r="D274" s="28">
        <v>0</v>
      </c>
      <c r="E274" s="28">
        <v>0</v>
      </c>
      <c r="F274" s="28">
        <v>0</v>
      </c>
      <c r="G274" s="29">
        <f t="shared" si="38"/>
        <v>0</v>
      </c>
      <c r="H274" s="29">
        <f t="shared" si="39"/>
        <v>0</v>
      </c>
      <c r="I274" s="29">
        <f t="shared" si="40"/>
        <v>0</v>
      </c>
      <c r="J274" s="29">
        <f t="shared" si="41"/>
        <v>0</v>
      </c>
      <c r="K274" s="30">
        <f t="shared" si="42"/>
        <v>0</v>
      </c>
      <c r="L274" s="30">
        <f t="shared" si="43"/>
        <v>0</v>
      </c>
      <c r="M274" s="30">
        <f t="shared" si="44"/>
        <v>0</v>
      </c>
    </row>
    <row r="275" spans="1:13" x14ac:dyDescent="0.3">
      <c r="A275" s="27" t="s">
        <v>319</v>
      </c>
      <c r="B275" s="27">
        <v>0</v>
      </c>
      <c r="C275" s="28">
        <v>0</v>
      </c>
      <c r="D275" s="28">
        <v>0</v>
      </c>
      <c r="E275" s="28">
        <v>0</v>
      </c>
      <c r="F275" s="28">
        <v>0</v>
      </c>
      <c r="G275" s="29">
        <f t="shared" si="38"/>
        <v>0</v>
      </c>
      <c r="H275" s="29">
        <f t="shared" si="39"/>
        <v>0</v>
      </c>
      <c r="I275" s="29">
        <f t="shared" si="40"/>
        <v>0</v>
      </c>
      <c r="J275" s="29">
        <f t="shared" si="41"/>
        <v>0</v>
      </c>
      <c r="K275" s="30">
        <f t="shared" si="42"/>
        <v>0</v>
      </c>
      <c r="L275" s="30">
        <f t="shared" si="43"/>
        <v>0</v>
      </c>
      <c r="M275" s="30">
        <f t="shared" si="44"/>
        <v>0</v>
      </c>
    </row>
    <row r="276" spans="1:13" x14ac:dyDescent="0.3">
      <c r="A276" s="27" t="s">
        <v>319</v>
      </c>
      <c r="B276" s="27">
        <v>0</v>
      </c>
      <c r="C276" s="28">
        <v>0</v>
      </c>
      <c r="D276" s="28">
        <v>0</v>
      </c>
      <c r="E276" s="28">
        <v>0</v>
      </c>
      <c r="F276" s="28">
        <v>0</v>
      </c>
      <c r="G276" s="29">
        <f t="shared" si="38"/>
        <v>0</v>
      </c>
      <c r="H276" s="29">
        <f t="shared" si="39"/>
        <v>0</v>
      </c>
      <c r="I276" s="29">
        <f t="shared" si="40"/>
        <v>0</v>
      </c>
      <c r="J276" s="29">
        <f t="shared" si="41"/>
        <v>0</v>
      </c>
      <c r="K276" s="30">
        <f t="shared" si="42"/>
        <v>0</v>
      </c>
      <c r="L276" s="30">
        <f t="shared" si="43"/>
        <v>0</v>
      </c>
      <c r="M276" s="30">
        <f t="shared" si="44"/>
        <v>0</v>
      </c>
    </row>
    <row r="277" spans="1:13" x14ac:dyDescent="0.3">
      <c r="A277" s="27" t="s">
        <v>319</v>
      </c>
      <c r="B277" s="27">
        <v>0</v>
      </c>
      <c r="C277" s="28">
        <v>0</v>
      </c>
      <c r="D277" s="28">
        <v>0</v>
      </c>
      <c r="E277" s="28">
        <v>0</v>
      </c>
      <c r="F277" s="28">
        <v>0</v>
      </c>
      <c r="G277" s="29">
        <f t="shared" si="38"/>
        <v>0</v>
      </c>
      <c r="H277" s="29">
        <f t="shared" si="39"/>
        <v>0</v>
      </c>
      <c r="I277" s="29">
        <f t="shared" si="40"/>
        <v>0</v>
      </c>
      <c r="J277" s="29">
        <f t="shared" si="41"/>
        <v>0</v>
      </c>
      <c r="K277" s="30">
        <f t="shared" si="42"/>
        <v>0</v>
      </c>
      <c r="L277" s="30">
        <f t="shared" si="43"/>
        <v>0</v>
      </c>
      <c r="M277" s="30">
        <f t="shared" si="44"/>
        <v>0</v>
      </c>
    </row>
    <row r="278" spans="1:13" x14ac:dyDescent="0.3">
      <c r="A278" s="27" t="s">
        <v>319</v>
      </c>
      <c r="B278" s="27">
        <v>0</v>
      </c>
      <c r="C278" s="28">
        <v>0</v>
      </c>
      <c r="D278" s="28">
        <v>0</v>
      </c>
      <c r="E278" s="28">
        <v>0</v>
      </c>
      <c r="F278" s="28">
        <v>0</v>
      </c>
      <c r="G278" s="29">
        <f t="shared" si="38"/>
        <v>0</v>
      </c>
      <c r="H278" s="29">
        <f t="shared" si="39"/>
        <v>0</v>
      </c>
      <c r="I278" s="29">
        <f t="shared" si="40"/>
        <v>0</v>
      </c>
      <c r="J278" s="29">
        <f t="shared" si="41"/>
        <v>0</v>
      </c>
      <c r="K278" s="30">
        <f t="shared" si="42"/>
        <v>0</v>
      </c>
      <c r="L278" s="30">
        <f t="shared" si="43"/>
        <v>0</v>
      </c>
      <c r="M278" s="30">
        <f t="shared" si="44"/>
        <v>0</v>
      </c>
    </row>
    <row r="279" spans="1:13" x14ac:dyDescent="0.3">
      <c r="A279" s="27" t="s">
        <v>319</v>
      </c>
      <c r="B279" s="27">
        <v>0</v>
      </c>
      <c r="C279" s="28">
        <v>0</v>
      </c>
      <c r="D279" s="28">
        <v>0</v>
      </c>
      <c r="E279" s="28">
        <v>0</v>
      </c>
      <c r="F279" s="28">
        <v>0</v>
      </c>
      <c r="G279" s="29">
        <f t="shared" si="38"/>
        <v>0</v>
      </c>
      <c r="H279" s="29">
        <f t="shared" si="39"/>
        <v>0</v>
      </c>
      <c r="I279" s="29">
        <f t="shared" si="40"/>
        <v>0</v>
      </c>
      <c r="J279" s="29">
        <f t="shared" si="41"/>
        <v>0</v>
      </c>
      <c r="K279" s="30">
        <f t="shared" si="42"/>
        <v>0</v>
      </c>
      <c r="L279" s="30">
        <f t="shared" si="43"/>
        <v>0</v>
      </c>
      <c r="M279" s="30">
        <f t="shared" si="44"/>
        <v>0</v>
      </c>
    </row>
    <row r="280" spans="1:13" x14ac:dyDescent="0.3">
      <c r="A280" s="27" t="s">
        <v>319</v>
      </c>
      <c r="B280" s="27">
        <v>0</v>
      </c>
      <c r="C280" s="28">
        <v>0</v>
      </c>
      <c r="D280" s="28">
        <v>0</v>
      </c>
      <c r="E280" s="28">
        <v>0</v>
      </c>
      <c r="F280" s="28">
        <v>0</v>
      </c>
      <c r="G280" s="29">
        <f t="shared" si="38"/>
        <v>0</v>
      </c>
      <c r="H280" s="29">
        <f t="shared" si="39"/>
        <v>0</v>
      </c>
      <c r="I280" s="29">
        <f t="shared" si="40"/>
        <v>0</v>
      </c>
      <c r="J280" s="29">
        <f t="shared" si="41"/>
        <v>0</v>
      </c>
      <c r="K280" s="30">
        <f t="shared" si="42"/>
        <v>0</v>
      </c>
      <c r="L280" s="30">
        <f t="shared" si="43"/>
        <v>0</v>
      </c>
      <c r="M280" s="30">
        <f t="shared" si="44"/>
        <v>0</v>
      </c>
    </row>
    <row r="281" spans="1:13" x14ac:dyDescent="0.3">
      <c r="A281" s="27" t="s">
        <v>319</v>
      </c>
      <c r="B281" s="27">
        <v>0</v>
      </c>
      <c r="C281" s="28">
        <v>0</v>
      </c>
      <c r="D281" s="28">
        <v>0</v>
      </c>
      <c r="E281" s="28">
        <v>0</v>
      </c>
      <c r="F281" s="28">
        <v>0</v>
      </c>
      <c r="G281" s="29">
        <f t="shared" si="38"/>
        <v>0</v>
      </c>
      <c r="H281" s="29">
        <f t="shared" si="39"/>
        <v>0</v>
      </c>
      <c r="I281" s="29">
        <f t="shared" si="40"/>
        <v>0</v>
      </c>
      <c r="J281" s="29">
        <f t="shared" si="41"/>
        <v>0</v>
      </c>
      <c r="K281" s="30">
        <f t="shared" si="42"/>
        <v>0</v>
      </c>
      <c r="L281" s="30">
        <f t="shared" si="43"/>
        <v>0</v>
      </c>
      <c r="M281" s="30">
        <f t="shared" si="44"/>
        <v>0</v>
      </c>
    </row>
    <row r="282" spans="1:13" x14ac:dyDescent="0.3">
      <c r="A282" s="27" t="s">
        <v>319</v>
      </c>
      <c r="B282" s="27">
        <v>0</v>
      </c>
      <c r="C282" s="28">
        <v>0</v>
      </c>
      <c r="D282" s="28">
        <v>0</v>
      </c>
      <c r="E282" s="28">
        <v>0</v>
      </c>
      <c r="F282" s="28">
        <v>0</v>
      </c>
      <c r="G282" s="29">
        <f t="shared" si="38"/>
        <v>0</v>
      </c>
      <c r="H282" s="29">
        <f t="shared" si="39"/>
        <v>0</v>
      </c>
      <c r="I282" s="29">
        <f t="shared" si="40"/>
        <v>0</v>
      </c>
      <c r="J282" s="29">
        <f t="shared" si="41"/>
        <v>0</v>
      </c>
      <c r="K282" s="30">
        <f t="shared" si="42"/>
        <v>0</v>
      </c>
      <c r="L282" s="30">
        <f t="shared" si="43"/>
        <v>0</v>
      </c>
      <c r="M282" s="30">
        <f t="shared" si="44"/>
        <v>0</v>
      </c>
    </row>
    <row r="283" spans="1:13" x14ac:dyDescent="0.3">
      <c r="A283" s="27" t="s">
        <v>319</v>
      </c>
      <c r="B283" s="27">
        <v>0</v>
      </c>
      <c r="C283" s="28">
        <v>0</v>
      </c>
      <c r="D283" s="28">
        <v>0</v>
      </c>
      <c r="E283" s="28">
        <v>0</v>
      </c>
      <c r="F283" s="28">
        <v>0</v>
      </c>
      <c r="G283" s="29">
        <f t="shared" si="38"/>
        <v>0</v>
      </c>
      <c r="H283" s="29">
        <f t="shared" si="39"/>
        <v>0</v>
      </c>
      <c r="I283" s="29">
        <f t="shared" si="40"/>
        <v>0</v>
      </c>
      <c r="J283" s="29">
        <f t="shared" si="41"/>
        <v>0</v>
      </c>
      <c r="K283" s="30">
        <f t="shared" si="42"/>
        <v>0</v>
      </c>
      <c r="L283" s="30">
        <f t="shared" si="43"/>
        <v>0</v>
      </c>
      <c r="M283" s="30">
        <f t="shared" si="44"/>
        <v>0</v>
      </c>
    </row>
    <row r="284" spans="1:13" x14ac:dyDescent="0.3">
      <c r="A284" s="27" t="s">
        <v>319</v>
      </c>
      <c r="B284" s="27">
        <v>0</v>
      </c>
      <c r="C284" s="28">
        <v>0</v>
      </c>
      <c r="D284" s="28">
        <v>0</v>
      </c>
      <c r="E284" s="28">
        <v>0</v>
      </c>
      <c r="F284" s="28">
        <v>0</v>
      </c>
      <c r="G284" s="29">
        <f t="shared" si="38"/>
        <v>0</v>
      </c>
      <c r="H284" s="29">
        <f t="shared" si="39"/>
        <v>0</v>
      </c>
      <c r="I284" s="29">
        <f t="shared" si="40"/>
        <v>0</v>
      </c>
      <c r="J284" s="29">
        <f t="shared" si="41"/>
        <v>0</v>
      </c>
      <c r="K284" s="30">
        <f t="shared" si="42"/>
        <v>0</v>
      </c>
      <c r="L284" s="30">
        <f t="shared" si="43"/>
        <v>0</v>
      </c>
      <c r="M284" s="30">
        <f t="shared" si="44"/>
        <v>0</v>
      </c>
    </row>
    <row r="285" spans="1:13" x14ac:dyDescent="0.3">
      <c r="A285" s="27" t="s">
        <v>319</v>
      </c>
      <c r="B285" s="27">
        <v>0</v>
      </c>
      <c r="C285" s="28">
        <v>0</v>
      </c>
      <c r="D285" s="28">
        <v>0</v>
      </c>
      <c r="E285" s="28">
        <v>0</v>
      </c>
      <c r="F285" s="28">
        <v>0</v>
      </c>
      <c r="G285" s="29">
        <f t="shared" si="38"/>
        <v>0</v>
      </c>
      <c r="H285" s="29">
        <f t="shared" si="39"/>
        <v>0</v>
      </c>
      <c r="I285" s="29">
        <f t="shared" si="40"/>
        <v>0</v>
      </c>
      <c r="J285" s="29">
        <f t="shared" si="41"/>
        <v>0</v>
      </c>
      <c r="K285" s="30">
        <f t="shared" si="42"/>
        <v>0</v>
      </c>
      <c r="L285" s="30">
        <f t="shared" si="43"/>
        <v>0</v>
      </c>
      <c r="M285" s="30">
        <f t="shared" si="44"/>
        <v>0</v>
      </c>
    </row>
    <row r="286" spans="1:13" x14ac:dyDescent="0.3">
      <c r="A286" s="27" t="s">
        <v>319</v>
      </c>
      <c r="B286" s="27">
        <v>0</v>
      </c>
      <c r="C286" s="28">
        <v>0</v>
      </c>
      <c r="D286" s="28">
        <v>0</v>
      </c>
      <c r="E286" s="28">
        <v>0</v>
      </c>
      <c r="F286" s="28">
        <v>0</v>
      </c>
      <c r="G286" s="29">
        <f t="shared" si="38"/>
        <v>0</v>
      </c>
      <c r="H286" s="29">
        <f t="shared" si="39"/>
        <v>0</v>
      </c>
      <c r="I286" s="29">
        <f t="shared" si="40"/>
        <v>0</v>
      </c>
      <c r="J286" s="29">
        <f t="shared" si="41"/>
        <v>0</v>
      </c>
      <c r="K286" s="30">
        <f t="shared" si="42"/>
        <v>0</v>
      </c>
      <c r="L286" s="30">
        <f t="shared" si="43"/>
        <v>0</v>
      </c>
      <c r="M286" s="30">
        <f t="shared" si="44"/>
        <v>0</v>
      </c>
    </row>
    <row r="287" spans="1:13" x14ac:dyDescent="0.3">
      <c r="A287" s="27" t="s">
        <v>319</v>
      </c>
      <c r="B287" s="27">
        <v>0</v>
      </c>
      <c r="C287" s="28">
        <v>0</v>
      </c>
      <c r="D287" s="28">
        <v>0</v>
      </c>
      <c r="E287" s="28">
        <v>0</v>
      </c>
      <c r="F287" s="28">
        <v>0</v>
      </c>
      <c r="G287" s="29">
        <f t="shared" si="38"/>
        <v>0</v>
      </c>
      <c r="H287" s="29">
        <f t="shared" si="39"/>
        <v>0</v>
      </c>
      <c r="I287" s="29">
        <f t="shared" si="40"/>
        <v>0</v>
      </c>
      <c r="J287" s="29">
        <f t="shared" si="41"/>
        <v>0</v>
      </c>
      <c r="K287" s="30">
        <f t="shared" si="42"/>
        <v>0</v>
      </c>
      <c r="L287" s="30">
        <f t="shared" si="43"/>
        <v>0</v>
      </c>
      <c r="M287" s="30">
        <f t="shared" si="44"/>
        <v>0</v>
      </c>
    </row>
    <row r="288" spans="1:13" x14ac:dyDescent="0.3">
      <c r="A288" s="27" t="s">
        <v>319</v>
      </c>
      <c r="B288" s="27">
        <v>0</v>
      </c>
      <c r="C288" s="28">
        <v>0</v>
      </c>
      <c r="D288" s="28">
        <v>0</v>
      </c>
      <c r="E288" s="28">
        <v>0</v>
      </c>
      <c r="F288" s="28">
        <v>0</v>
      </c>
      <c r="G288" s="29">
        <f t="shared" si="38"/>
        <v>0</v>
      </c>
      <c r="H288" s="29">
        <f t="shared" si="39"/>
        <v>0</v>
      </c>
      <c r="I288" s="29">
        <f t="shared" si="40"/>
        <v>0</v>
      </c>
      <c r="J288" s="29">
        <f t="shared" si="41"/>
        <v>0</v>
      </c>
      <c r="K288" s="30">
        <f t="shared" si="42"/>
        <v>0</v>
      </c>
      <c r="L288" s="30">
        <f t="shared" si="43"/>
        <v>0</v>
      </c>
      <c r="M288" s="30">
        <f t="shared" si="44"/>
        <v>0</v>
      </c>
    </row>
    <row r="289" spans="1:13" x14ac:dyDescent="0.3">
      <c r="A289" s="27" t="s">
        <v>319</v>
      </c>
      <c r="B289" s="27">
        <v>0</v>
      </c>
      <c r="C289" s="28">
        <v>0</v>
      </c>
      <c r="D289" s="28">
        <v>0</v>
      </c>
      <c r="E289" s="28">
        <v>0</v>
      </c>
      <c r="F289" s="28">
        <v>0</v>
      </c>
      <c r="G289" s="29">
        <f t="shared" si="38"/>
        <v>0</v>
      </c>
      <c r="H289" s="29">
        <f t="shared" si="39"/>
        <v>0</v>
      </c>
      <c r="I289" s="29">
        <f t="shared" si="40"/>
        <v>0</v>
      </c>
      <c r="J289" s="29">
        <f t="shared" si="41"/>
        <v>0</v>
      </c>
      <c r="K289" s="30">
        <f t="shared" si="42"/>
        <v>0</v>
      </c>
      <c r="L289" s="30">
        <f t="shared" si="43"/>
        <v>0</v>
      </c>
      <c r="M289" s="30">
        <f t="shared" si="44"/>
        <v>0</v>
      </c>
    </row>
    <row r="290" spans="1:13" x14ac:dyDescent="0.3">
      <c r="A290" s="27" t="s">
        <v>319</v>
      </c>
      <c r="B290" s="27">
        <v>0</v>
      </c>
      <c r="C290" s="28">
        <v>0</v>
      </c>
      <c r="D290" s="28">
        <v>0</v>
      </c>
      <c r="E290" s="28">
        <v>0</v>
      </c>
      <c r="F290" s="28">
        <v>0</v>
      </c>
      <c r="G290" s="29">
        <f t="shared" si="38"/>
        <v>0</v>
      </c>
      <c r="H290" s="29">
        <f t="shared" si="39"/>
        <v>0</v>
      </c>
      <c r="I290" s="29">
        <f t="shared" si="40"/>
        <v>0</v>
      </c>
      <c r="J290" s="29">
        <f t="shared" si="41"/>
        <v>0</v>
      </c>
      <c r="K290" s="30">
        <f t="shared" si="42"/>
        <v>0</v>
      </c>
      <c r="L290" s="30">
        <f t="shared" si="43"/>
        <v>0</v>
      </c>
      <c r="M290" s="30">
        <f t="shared" si="44"/>
        <v>0</v>
      </c>
    </row>
    <row r="291" spans="1:13" x14ac:dyDescent="0.3">
      <c r="A291" s="27" t="s">
        <v>319</v>
      </c>
      <c r="B291" s="27">
        <v>0</v>
      </c>
      <c r="C291" s="28">
        <v>0</v>
      </c>
      <c r="D291" s="28">
        <v>0</v>
      </c>
      <c r="E291" s="28">
        <v>0</v>
      </c>
      <c r="F291" s="28">
        <v>0</v>
      </c>
      <c r="G291" s="29">
        <f t="shared" si="38"/>
        <v>0</v>
      </c>
      <c r="H291" s="29">
        <f t="shared" si="39"/>
        <v>0</v>
      </c>
      <c r="I291" s="29">
        <f t="shared" si="40"/>
        <v>0</v>
      </c>
      <c r="J291" s="29">
        <f t="shared" si="41"/>
        <v>0</v>
      </c>
      <c r="K291" s="30">
        <f t="shared" si="42"/>
        <v>0</v>
      </c>
      <c r="L291" s="30">
        <f t="shared" si="43"/>
        <v>0</v>
      </c>
      <c r="M291" s="30">
        <f t="shared" si="44"/>
        <v>0</v>
      </c>
    </row>
  </sheetData>
  <mergeCells count="11">
    <mergeCell ref="B7:M7"/>
    <mergeCell ref="C9:G9"/>
    <mergeCell ref="R10:AB10"/>
    <mergeCell ref="O12:W12"/>
    <mergeCell ref="Y12:AC12"/>
    <mergeCell ref="B1:M1"/>
    <mergeCell ref="B2:M2"/>
    <mergeCell ref="B3:M3"/>
    <mergeCell ref="B4:M4"/>
    <mergeCell ref="B5:M5"/>
    <mergeCell ref="B6:M6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Task_LPN</vt:lpstr>
      <vt:lpstr>Task (EPN)</vt:lpstr>
      <vt:lpstr>Task_SEPN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bijimi</dc:creator>
  <cp:lastModifiedBy>charles bijimi</cp:lastModifiedBy>
  <dcterms:created xsi:type="dcterms:W3CDTF">2025-06-23T19:25:52Z</dcterms:created>
  <dcterms:modified xsi:type="dcterms:W3CDTF">2025-06-23T20:08:40Z</dcterms:modified>
</cp:coreProperties>
</file>