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b10216_ic_ac_uk/Documents/1-Imperial College London/2-Teaching Fellow/2-TF 21-22/2nd year/1-Mars Rover 2022/"/>
    </mc:Choice>
  </mc:AlternateContent>
  <xr:revisionPtr revIDLastSave="10" documentId="13_ncr:1_{2A809C9D-E205-4366-AF60-0802B965C325}" xr6:coauthVersionLast="47" xr6:coauthVersionMax="47" xr10:uidLastSave="{ABBC2AF4-E732-47EF-BD54-AE66B8F8BD8D}"/>
  <bookViews>
    <workbookView xWindow="-108" yWindow="-108" windowWidth="23256" windowHeight="12576" xr2:uid="{00000000-000D-0000-FFFF-FFFF00000000}"/>
  </bookViews>
  <sheets>
    <sheet name="Gantt Chart" sheetId="11" r:id="rId1"/>
  </sheets>
  <definedNames>
    <definedName name="_xlnm.Print_Titles" localSheetId="0">'Gantt Chart'!$4:$6</definedName>
    <definedName name="task_end" localSheetId="0">'Gantt Chart'!$F1</definedName>
    <definedName name="task_progress" localSheetId="0">'Gantt Chart'!$D1</definedName>
    <definedName name="task_start" localSheetId="0">'Gantt Chart'!$E1</definedName>
    <definedName name="today" localSheetId="0">'Gantt Chart'!$E$3</definedName>
    <definedName name="valuevx">42.314159</definedName>
    <definedName name="_xlnm.Print_Area" localSheetId="0">'Gantt Chart'!$1:$12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1" l="1"/>
  <c r="H16" i="11"/>
  <c r="H15" i="11"/>
  <c r="H14" i="11"/>
  <c r="H13" i="11"/>
  <c r="H10" i="11"/>
  <c r="E3" i="11"/>
  <c r="H8" i="11"/>
  <c r="H9" i="11"/>
  <c r="H11" i="11"/>
  <c r="H12" i="11" l="1"/>
  <c r="H7" i="11"/>
  <c r="I5" i="11" l="1"/>
  <c r="I6" i="11" l="1"/>
  <c r="J5" i="11" l="1"/>
  <c r="K5" i="11" s="1"/>
  <c r="L5" i="11" s="1"/>
  <c r="M5" i="11" s="1"/>
  <c r="N5" i="11" s="1"/>
  <c r="O5" i="11" s="1"/>
  <c r="P5" i="11" s="1"/>
  <c r="I4" i="1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K6" i="11"/>
  <c r="AF6" i="11"/>
  <c r="BL6" i="11" l="1"/>
  <c r="AG6" i="11"/>
  <c r="AH6" i="11" l="1"/>
  <c r="AI6" i="11" l="1"/>
  <c r="AJ6" i="11" l="1"/>
  <c r="AK6" i="11" l="1"/>
  <c r="AL6" i="11" l="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<sst xmlns="http://schemas.openxmlformats.org/spreadsheetml/2006/main" count="20" uniqueCount="17">
  <si>
    <t>Mars Rover 2022</t>
  </si>
  <si>
    <t>Group X</t>
  </si>
  <si>
    <t>Project Start:</t>
  </si>
  <si>
    <t>Name 1/ Name 2/Name 3/ Name 4/ Name 5/ Name 6</t>
  </si>
  <si>
    <t>Today:</t>
  </si>
  <si>
    <t>Display Week:</t>
  </si>
  <si>
    <t>TASK</t>
  </si>
  <si>
    <t>ASSIGNED TO</t>
  </si>
  <si>
    <t>PROGRESS</t>
  </si>
  <si>
    <t>START</t>
  </si>
  <si>
    <t>END</t>
  </si>
  <si>
    <t>DAYS</t>
  </si>
  <si>
    <t>Title 1</t>
  </si>
  <si>
    <t>Task 1</t>
  </si>
  <si>
    <t>Task 2</t>
  </si>
  <si>
    <t>Task 3</t>
  </si>
  <si>
    <t>Title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</si>
</sst>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mmm\ d\,\ yyyy"/>
    <numFmt numFmtId="166" formatCode="d"/>
    <numFmt numFmtId="167" formatCode="dd/mm/yyyy;@"/>
  </numFmts>
  <fonts count="17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10"/>
      <color theme="0" tint="-0.499984740745262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9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Arial"/>
      <family val="2"/>
      <scheme val="minor"/>
    </font>
    <font>
      <b/>
      <sz val="22"/>
      <color theme="1" tint="0.34998626667073579"/>
      <name val="Arial"/>
      <family val="2"/>
      <scheme val="major"/>
    </font>
    <font>
      <sz val="16"/>
      <color theme="1"/>
      <name val="Arial"/>
      <family val="2"/>
      <scheme val="minor"/>
    </font>
    <font>
      <u/>
      <sz val="9"/>
      <color theme="4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6" borderId="1" xfId="0" applyFont="1" applyFill="1" applyBorder="1" applyAlignment="1">
      <alignment horizontal="left" vertical="center" indent="1"/>
    </xf>
    <xf numFmtId="0" fontId="6" fillId="6" borderId="1" xfId="0" applyFont="1" applyFill="1" applyBorder="1" applyAlignment="1">
      <alignment horizontal="center" vertical="center" wrapText="1"/>
    </xf>
    <xf numFmtId="166" fontId="10" fillId="3" borderId="0" xfId="0" applyNumberFormat="1" applyFont="1" applyFill="1" applyAlignment="1">
      <alignment horizontal="center" vertical="center"/>
    </xf>
    <xf numFmtId="166" fontId="10" fillId="3" borderId="8" xfId="0" applyNumberFormat="1" applyFont="1" applyFill="1" applyBorder="1" applyAlignment="1">
      <alignment horizontal="center" vertical="center"/>
    </xf>
    <xf numFmtId="166" fontId="10" fillId="3" borderId="9" xfId="0" applyNumberFormat="1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indent="1"/>
    </xf>
    <xf numFmtId="0" fontId="5" fillId="4" borderId="2" xfId="0" applyFont="1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indent="2"/>
    </xf>
    <xf numFmtId="0" fontId="0" fillId="2" borderId="2" xfId="0" applyFill="1" applyBorder="1" applyAlignment="1">
      <alignment horizontal="center" vertical="center"/>
    </xf>
    <xf numFmtId="9" fontId="4" fillId="2" borderId="2" xfId="2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167" fontId="0" fillId="2" borderId="2" xfId="0" applyNumberFormat="1" applyFill="1" applyBorder="1" applyAlignment="1">
      <alignment horizontal="center" vertical="center"/>
    </xf>
    <xf numFmtId="167" fontId="4" fillId="2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 indent="2"/>
    </xf>
    <xf numFmtId="0" fontId="5" fillId="7" borderId="2" xfId="0" applyFont="1" applyFill="1" applyBorder="1" applyAlignment="1">
      <alignment horizontal="left" vertical="center" indent="1"/>
    </xf>
    <xf numFmtId="0" fontId="5" fillId="7" borderId="2" xfId="0" applyFont="1" applyFill="1" applyBorder="1" applyAlignment="1">
      <alignment horizontal="center" vertical="center"/>
    </xf>
    <xf numFmtId="9" fontId="4" fillId="7" borderId="2" xfId="2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 indent="2"/>
    </xf>
    <xf numFmtId="0" fontId="0" fillId="8" borderId="2" xfId="0" applyFill="1" applyBorder="1" applyAlignment="1">
      <alignment horizontal="center" vertical="center"/>
    </xf>
    <xf numFmtId="9" fontId="4" fillId="8" borderId="2" xfId="2" applyFont="1" applyFill="1" applyBorder="1" applyAlignment="1">
      <alignment horizontal="center" vertical="center"/>
    </xf>
    <xf numFmtId="167" fontId="0" fillId="8" borderId="2" xfId="0" applyNumberFormat="1" applyFill="1" applyBorder="1" applyAlignment="1">
      <alignment horizontal="center" vertical="center"/>
    </xf>
    <xf numFmtId="167" fontId="4" fillId="8" borderId="2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 wrapText="1" indent="2"/>
    </xf>
    <xf numFmtId="0" fontId="16" fillId="0" borderId="0" xfId="1" applyFont="1" applyAlignment="1" applyProtection="1">
      <alignment horizontal="left" vertical="center"/>
    </xf>
    <xf numFmtId="165" fontId="0" fillId="3" borderId="6" xfId="0" applyNumberFormat="1" applyFill="1" applyBorder="1" applyAlignment="1">
      <alignment horizontal="left" vertical="center" wrapText="1" indent="1"/>
    </xf>
    <xf numFmtId="165" fontId="0" fillId="3" borderId="1" xfId="0" applyNumberFormat="1" applyFill="1" applyBorder="1" applyAlignment="1">
      <alignment horizontal="left" vertical="center" wrapText="1" indent="1"/>
    </xf>
    <xf numFmtId="165" fontId="0" fillId="3" borderId="7" xfId="0" applyNumberFormat="1" applyFill="1" applyBorder="1" applyAlignment="1">
      <alignment horizontal="left" vertical="center" wrapText="1" indent="1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3">
    <cellStyle name="Lien hypertexte" xfId="1" builtinId="8" customBuiltin="1"/>
    <cellStyle name="Normal" xfId="0" builtinId="0"/>
    <cellStyle name="Pourcentage" xfId="2" builtinId="5"/>
  </cellStyles>
  <dxfs count="15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L17"/>
  <sheetViews>
    <sheetView showGridLines="0" tabSelected="1" showRuler="0" zoomScale="68" zoomScaleNormal="70" zoomScalePageLayoutView="70" workbookViewId="0">
      <pane ySplit="6" topLeftCell="A7" activePane="bottomLeft" state="frozen"/>
      <selection pane="bottomLeft" activeCell="B9" sqref="B9"/>
    </sheetView>
  </sheetViews>
  <sheetFormatPr defaultRowHeight="13.9"/>
  <cols>
    <col min="1" max="1" width="2.75" customWidth="1"/>
    <col min="2" max="2" width="69.75" bestFit="1" customWidth="1"/>
    <col min="3" max="3" width="13.75" bestFit="1" customWidth="1"/>
    <col min="4" max="4" width="12.625" bestFit="1" customWidth="1"/>
    <col min="5" max="5" width="11.25" style="5" bestFit="1" customWidth="1"/>
    <col min="6" max="6" width="11.25" bestFit="1" customWidth="1"/>
    <col min="7" max="7" width="4.125" bestFit="1" customWidth="1"/>
    <col min="8" max="8" width="6.625" bestFit="1" customWidth="1"/>
    <col min="9" max="64" width="2.625" customWidth="1"/>
    <col min="69" max="70" width="10.25"/>
  </cols>
  <sheetData>
    <row r="1" spans="1:64" ht="28.15">
      <c r="B1" s="16" t="s">
        <v>0</v>
      </c>
      <c r="C1" s="1"/>
      <c r="D1" s="2"/>
      <c r="E1" s="4"/>
      <c r="F1" s="34"/>
      <c r="H1" s="2"/>
      <c r="I1" s="8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 spans="1:64" ht="19.5" customHeight="1">
      <c r="B2" s="9" t="s">
        <v>1</v>
      </c>
      <c r="D2" s="6" t="s">
        <v>2</v>
      </c>
      <c r="E2" s="53">
        <v>44704</v>
      </c>
      <c r="F2" s="54"/>
    </row>
    <row r="3" spans="1:64" ht="19.5" customHeight="1">
      <c r="B3" s="9" t="s">
        <v>3</v>
      </c>
      <c r="D3" s="6" t="s">
        <v>4</v>
      </c>
      <c r="E3" s="53">
        <f ca="1">TODAY()</f>
        <v>44704</v>
      </c>
      <c r="F3" s="54"/>
    </row>
    <row r="4" spans="1:64" ht="19.5" customHeight="1">
      <c r="D4" s="6" t="s">
        <v>5</v>
      </c>
      <c r="E4" s="7">
        <v>1</v>
      </c>
      <c r="I4" s="50">
        <f>I5</f>
        <v>44704</v>
      </c>
      <c r="J4" s="51"/>
      <c r="K4" s="51"/>
      <c r="L4" s="51"/>
      <c r="M4" s="51"/>
      <c r="N4" s="51"/>
      <c r="O4" s="52"/>
      <c r="P4" s="50">
        <f>P5</f>
        <v>44711</v>
      </c>
      <c r="Q4" s="51"/>
      <c r="R4" s="51"/>
      <c r="S4" s="51"/>
      <c r="T4" s="51"/>
      <c r="U4" s="51"/>
      <c r="V4" s="52"/>
      <c r="W4" s="50">
        <f>W5</f>
        <v>44718</v>
      </c>
      <c r="X4" s="51"/>
      <c r="Y4" s="51"/>
      <c r="Z4" s="51"/>
      <c r="AA4" s="51"/>
      <c r="AB4" s="51"/>
      <c r="AC4" s="52"/>
      <c r="AD4" s="50">
        <f>AD5</f>
        <v>44725</v>
      </c>
      <c r="AE4" s="51"/>
      <c r="AF4" s="51"/>
      <c r="AG4" s="51"/>
      <c r="AH4" s="51"/>
      <c r="AI4" s="51"/>
      <c r="AJ4" s="52"/>
      <c r="AK4" s="50">
        <f>AK5</f>
        <v>44732</v>
      </c>
      <c r="AL4" s="51"/>
      <c r="AM4" s="51"/>
      <c r="AN4" s="51"/>
      <c r="AO4" s="51"/>
      <c r="AP4" s="51"/>
      <c r="AQ4" s="52"/>
      <c r="AR4" s="50">
        <f>AR5</f>
        <v>44739</v>
      </c>
      <c r="AS4" s="51"/>
      <c r="AT4" s="51"/>
      <c r="AU4" s="51"/>
      <c r="AV4" s="51"/>
      <c r="AW4" s="51"/>
      <c r="AX4" s="52"/>
      <c r="AY4" s="50">
        <f>AY5</f>
        <v>44746</v>
      </c>
      <c r="AZ4" s="51"/>
      <c r="BA4" s="51"/>
      <c r="BB4" s="51"/>
      <c r="BC4" s="51"/>
      <c r="BD4" s="51"/>
      <c r="BE4" s="52"/>
      <c r="BF4" s="50">
        <f>BF5</f>
        <v>44753</v>
      </c>
      <c r="BG4" s="51"/>
      <c r="BH4" s="51"/>
      <c r="BI4" s="51"/>
      <c r="BJ4" s="51"/>
      <c r="BK4" s="51"/>
      <c r="BL4" s="52"/>
    </row>
    <row r="5" spans="1:64">
      <c r="A5" s="6"/>
      <c r="G5" s="6"/>
      <c r="I5" s="13">
        <f>E2-WEEKDAY(E2,1)+2+7*(E4-1)</f>
        <v>44704</v>
      </c>
      <c r="J5" s="12">
        <f>I5+1</f>
        <v>44705</v>
      </c>
      <c r="K5" s="12">
        <f t="shared" ref="K5:AX5" si="0">J5+1</f>
        <v>44706</v>
      </c>
      <c r="L5" s="12">
        <f t="shared" si="0"/>
        <v>44707</v>
      </c>
      <c r="M5" s="12">
        <f t="shared" si="0"/>
        <v>44708</v>
      </c>
      <c r="N5" s="12">
        <f t="shared" si="0"/>
        <v>44709</v>
      </c>
      <c r="O5" s="14">
        <f t="shared" si="0"/>
        <v>44710</v>
      </c>
      <c r="P5" s="13">
        <f>O5+1</f>
        <v>44711</v>
      </c>
      <c r="Q5" s="12">
        <f>P5+1</f>
        <v>44712</v>
      </c>
      <c r="R5" s="12">
        <f t="shared" si="0"/>
        <v>44713</v>
      </c>
      <c r="S5" s="12">
        <f t="shared" si="0"/>
        <v>44714</v>
      </c>
      <c r="T5" s="12">
        <f t="shared" si="0"/>
        <v>44715</v>
      </c>
      <c r="U5" s="12">
        <f t="shared" si="0"/>
        <v>44716</v>
      </c>
      <c r="V5" s="14">
        <f t="shared" si="0"/>
        <v>44717</v>
      </c>
      <c r="W5" s="13">
        <f>V5+1</f>
        <v>44718</v>
      </c>
      <c r="X5" s="12">
        <f>W5+1</f>
        <v>44719</v>
      </c>
      <c r="Y5" s="12">
        <f t="shared" si="0"/>
        <v>44720</v>
      </c>
      <c r="Z5" s="12">
        <f t="shared" si="0"/>
        <v>44721</v>
      </c>
      <c r="AA5" s="12">
        <f t="shared" si="0"/>
        <v>44722</v>
      </c>
      <c r="AB5" s="12">
        <f t="shared" si="0"/>
        <v>44723</v>
      </c>
      <c r="AC5" s="14">
        <f t="shared" si="0"/>
        <v>44724</v>
      </c>
      <c r="AD5" s="13">
        <f>AC5+1</f>
        <v>44725</v>
      </c>
      <c r="AE5" s="12">
        <f>AD5+1</f>
        <v>44726</v>
      </c>
      <c r="AF5" s="12">
        <f t="shared" si="0"/>
        <v>44727</v>
      </c>
      <c r="AG5" s="12">
        <f t="shared" si="0"/>
        <v>44728</v>
      </c>
      <c r="AH5" s="12">
        <f t="shared" si="0"/>
        <v>44729</v>
      </c>
      <c r="AI5" s="12">
        <f t="shared" si="0"/>
        <v>44730</v>
      </c>
      <c r="AJ5" s="14">
        <f t="shared" si="0"/>
        <v>44731</v>
      </c>
      <c r="AK5" s="13">
        <f>AJ5+1</f>
        <v>44732</v>
      </c>
      <c r="AL5" s="12">
        <f>AK5+1</f>
        <v>44733</v>
      </c>
      <c r="AM5" s="12">
        <f t="shared" si="0"/>
        <v>44734</v>
      </c>
      <c r="AN5" s="12">
        <f t="shared" si="0"/>
        <v>44735</v>
      </c>
      <c r="AO5" s="12">
        <f t="shared" si="0"/>
        <v>44736</v>
      </c>
      <c r="AP5" s="12">
        <f t="shared" si="0"/>
        <v>44737</v>
      </c>
      <c r="AQ5" s="14">
        <f t="shared" si="0"/>
        <v>44738</v>
      </c>
      <c r="AR5" s="13">
        <f>AQ5+1</f>
        <v>44739</v>
      </c>
      <c r="AS5" s="12">
        <f>AR5+1</f>
        <v>44740</v>
      </c>
      <c r="AT5" s="12">
        <f t="shared" si="0"/>
        <v>44741</v>
      </c>
      <c r="AU5" s="12">
        <f t="shared" si="0"/>
        <v>44742</v>
      </c>
      <c r="AV5" s="12">
        <f t="shared" si="0"/>
        <v>44743</v>
      </c>
      <c r="AW5" s="12">
        <f t="shared" si="0"/>
        <v>44744</v>
      </c>
      <c r="AX5" s="14">
        <f t="shared" si="0"/>
        <v>44745</v>
      </c>
      <c r="AY5" s="13">
        <f>AX5+1</f>
        <v>44746</v>
      </c>
      <c r="AZ5" s="12">
        <f>AY5+1</f>
        <v>44747</v>
      </c>
      <c r="BA5" s="12">
        <f t="shared" ref="BA5:BE5" si="1">AZ5+1</f>
        <v>44748</v>
      </c>
      <c r="BB5" s="12">
        <f t="shared" si="1"/>
        <v>44749</v>
      </c>
      <c r="BC5" s="12">
        <f t="shared" si="1"/>
        <v>44750</v>
      </c>
      <c r="BD5" s="12">
        <f t="shared" si="1"/>
        <v>44751</v>
      </c>
      <c r="BE5" s="14">
        <f t="shared" si="1"/>
        <v>44752</v>
      </c>
      <c r="BF5" s="13">
        <f>BE5+1</f>
        <v>44753</v>
      </c>
      <c r="BG5" s="12">
        <f>BF5+1</f>
        <v>44754</v>
      </c>
      <c r="BH5" s="12">
        <f t="shared" ref="BH5:BL5" si="2">BG5+1</f>
        <v>44755</v>
      </c>
      <c r="BI5" s="12">
        <f t="shared" si="2"/>
        <v>44756</v>
      </c>
      <c r="BJ5" s="12">
        <f t="shared" si="2"/>
        <v>44757</v>
      </c>
      <c r="BK5" s="12">
        <f t="shared" si="2"/>
        <v>44758</v>
      </c>
      <c r="BL5" s="14">
        <f t="shared" si="2"/>
        <v>44759</v>
      </c>
    </row>
    <row r="6" spans="1:64" ht="29.25" customHeight="1" thickBot="1">
      <c r="A6" s="17"/>
      <c r="B6" s="10" t="s">
        <v>6</v>
      </c>
      <c r="C6" s="11" t="s">
        <v>7</v>
      </c>
      <c r="D6" s="11" t="s">
        <v>8</v>
      </c>
      <c r="E6" s="11" t="s">
        <v>9</v>
      </c>
      <c r="F6" s="11" t="s">
        <v>10</v>
      </c>
      <c r="G6" s="11"/>
      <c r="H6" s="11" t="s">
        <v>11</v>
      </c>
      <c r="I6" s="15" t="str">
        <f t="shared" ref="I6" si="3">LEFT(TEXT(I5,"ddd"),1)</f>
        <v>M</v>
      </c>
      <c r="J6" s="15" t="str">
        <f t="shared" ref="J6:AR6" si="4">LEFT(TEXT(J5,"ddd"),1)</f>
        <v>T</v>
      </c>
      <c r="K6" s="15" t="str">
        <f t="shared" si="4"/>
        <v>W</v>
      </c>
      <c r="L6" s="15" t="str">
        <f t="shared" si="4"/>
        <v>T</v>
      </c>
      <c r="M6" s="15" t="str">
        <f t="shared" si="4"/>
        <v>F</v>
      </c>
      <c r="N6" s="15" t="str">
        <f t="shared" si="4"/>
        <v>S</v>
      </c>
      <c r="O6" s="15" t="str">
        <f t="shared" si="4"/>
        <v>S</v>
      </c>
      <c r="P6" s="15" t="str">
        <f t="shared" si="4"/>
        <v>M</v>
      </c>
      <c r="Q6" s="15" t="str">
        <f t="shared" si="4"/>
        <v>T</v>
      </c>
      <c r="R6" s="15" t="str">
        <f t="shared" si="4"/>
        <v>W</v>
      </c>
      <c r="S6" s="15" t="str">
        <f t="shared" si="4"/>
        <v>T</v>
      </c>
      <c r="T6" s="15" t="str">
        <f t="shared" si="4"/>
        <v>F</v>
      </c>
      <c r="U6" s="15" t="str">
        <f t="shared" si="4"/>
        <v>S</v>
      </c>
      <c r="V6" s="15" t="str">
        <f t="shared" si="4"/>
        <v>S</v>
      </c>
      <c r="W6" s="15" t="str">
        <f t="shared" si="4"/>
        <v>M</v>
      </c>
      <c r="X6" s="15" t="str">
        <f t="shared" si="4"/>
        <v>T</v>
      </c>
      <c r="Y6" s="15" t="str">
        <f t="shared" si="4"/>
        <v>W</v>
      </c>
      <c r="Z6" s="15" t="str">
        <f t="shared" si="4"/>
        <v>T</v>
      </c>
      <c r="AA6" s="15" t="str">
        <f t="shared" si="4"/>
        <v>F</v>
      </c>
      <c r="AB6" s="15" t="str">
        <f t="shared" si="4"/>
        <v>S</v>
      </c>
      <c r="AC6" s="15" t="str">
        <f t="shared" si="4"/>
        <v>S</v>
      </c>
      <c r="AD6" s="15" t="str">
        <f t="shared" si="4"/>
        <v>M</v>
      </c>
      <c r="AE6" s="15" t="str">
        <f t="shared" si="4"/>
        <v>T</v>
      </c>
      <c r="AF6" s="15" t="str">
        <f t="shared" si="4"/>
        <v>W</v>
      </c>
      <c r="AG6" s="15" t="str">
        <f t="shared" si="4"/>
        <v>T</v>
      </c>
      <c r="AH6" s="15" t="str">
        <f t="shared" si="4"/>
        <v>F</v>
      </c>
      <c r="AI6" s="15" t="str">
        <f t="shared" si="4"/>
        <v>S</v>
      </c>
      <c r="AJ6" s="15" t="str">
        <f t="shared" si="4"/>
        <v>S</v>
      </c>
      <c r="AK6" s="15" t="str">
        <f t="shared" si="4"/>
        <v>M</v>
      </c>
      <c r="AL6" s="15" t="str">
        <f t="shared" si="4"/>
        <v>T</v>
      </c>
      <c r="AM6" s="15" t="str">
        <f t="shared" si="4"/>
        <v>W</v>
      </c>
      <c r="AN6" s="15" t="str">
        <f t="shared" si="4"/>
        <v>T</v>
      </c>
      <c r="AO6" s="15" t="str">
        <f t="shared" si="4"/>
        <v>F</v>
      </c>
      <c r="AP6" s="15" t="str">
        <f t="shared" si="4"/>
        <v>S</v>
      </c>
      <c r="AQ6" s="15" t="str">
        <f t="shared" si="4"/>
        <v>S</v>
      </c>
      <c r="AR6" s="15" t="str">
        <f t="shared" si="4"/>
        <v>M</v>
      </c>
      <c r="AS6" s="15" t="str">
        <f t="shared" ref="AS6:BL6" si="5">LEFT(TEXT(AS5,"ddd"),1)</f>
        <v>T</v>
      </c>
      <c r="AT6" s="15" t="str">
        <f t="shared" si="5"/>
        <v>W</v>
      </c>
      <c r="AU6" s="15" t="str">
        <f t="shared" si="5"/>
        <v>T</v>
      </c>
      <c r="AV6" s="15" t="str">
        <f t="shared" si="5"/>
        <v>F</v>
      </c>
      <c r="AW6" s="15" t="str">
        <f t="shared" si="5"/>
        <v>S</v>
      </c>
      <c r="AX6" s="15" t="str">
        <f t="shared" si="5"/>
        <v>S</v>
      </c>
      <c r="AY6" s="15" t="str">
        <f t="shared" si="5"/>
        <v>M</v>
      </c>
      <c r="AZ6" s="15" t="str">
        <f t="shared" si="5"/>
        <v>T</v>
      </c>
      <c r="BA6" s="15" t="str">
        <f t="shared" si="5"/>
        <v>W</v>
      </c>
      <c r="BB6" s="15" t="str">
        <f t="shared" si="5"/>
        <v>T</v>
      </c>
      <c r="BC6" s="15" t="str">
        <f t="shared" si="5"/>
        <v>F</v>
      </c>
      <c r="BD6" s="15" t="str">
        <f t="shared" si="5"/>
        <v>S</v>
      </c>
      <c r="BE6" s="15" t="str">
        <f t="shared" si="5"/>
        <v>S</v>
      </c>
      <c r="BF6" s="15" t="str">
        <f t="shared" si="5"/>
        <v>M</v>
      </c>
      <c r="BG6" s="15" t="str">
        <f t="shared" si="5"/>
        <v>T</v>
      </c>
      <c r="BH6" s="15" t="str">
        <f t="shared" si="5"/>
        <v>W</v>
      </c>
      <c r="BI6" s="15" t="str">
        <f t="shared" si="5"/>
        <v>T</v>
      </c>
      <c r="BJ6" s="15" t="str">
        <f t="shared" si="5"/>
        <v>F</v>
      </c>
      <c r="BK6" s="15" t="str">
        <f t="shared" si="5"/>
        <v>S</v>
      </c>
      <c r="BL6" s="15" t="str">
        <f t="shared" si="5"/>
        <v>S</v>
      </c>
    </row>
    <row r="7" spans="1:64" s="3" customFormat="1" ht="21" thickBot="1">
      <c r="A7" s="17"/>
      <c r="B7" s="18"/>
      <c r="C7" s="19"/>
      <c r="D7" s="20"/>
      <c r="E7" s="21"/>
      <c r="F7" s="22"/>
      <c r="G7" s="23"/>
      <c r="H7" s="23" t="str">
        <f t="shared" ref="H7:H12" ca="1" si="6">IF(OR(ISBLANK(task_start),ISBLANK(task_end)),"",task_end-task_start+1)</f>
        <v/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</row>
    <row r="8" spans="1:64" s="3" customFormat="1" ht="21" thickBot="1">
      <c r="A8" s="17"/>
      <c r="B8" s="24" t="s">
        <v>12</v>
      </c>
      <c r="C8" s="25"/>
      <c r="D8" s="26"/>
      <c r="E8" s="27"/>
      <c r="F8" s="28"/>
      <c r="G8" s="23"/>
      <c r="H8" s="23" t="str">
        <f t="shared" ref="H8:H17" ca="1" si="7">IF(OR(ISBLANK(task_start),ISBLANK(task_end)),"",task_end-task_start+1)</f>
        <v/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</row>
    <row r="9" spans="1:64" s="3" customFormat="1" ht="21" thickBot="1">
      <c r="A9" s="17"/>
      <c r="B9" s="29" t="s">
        <v>13</v>
      </c>
      <c r="C9" s="30"/>
      <c r="D9" s="31">
        <v>1</v>
      </c>
      <c r="E9" s="35">
        <v>44704</v>
      </c>
      <c r="F9" s="36">
        <v>44712</v>
      </c>
      <c r="G9" s="23"/>
      <c r="H9" s="23">
        <f t="shared" ca="1" si="7"/>
        <v>9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</row>
    <row r="10" spans="1:64" s="3" customFormat="1" ht="21" thickBot="1">
      <c r="A10" s="17"/>
      <c r="B10" s="29" t="s">
        <v>14</v>
      </c>
      <c r="C10" s="30"/>
      <c r="D10" s="31">
        <v>0.2</v>
      </c>
      <c r="E10" s="35">
        <v>44704</v>
      </c>
      <c r="F10" s="35">
        <v>44717</v>
      </c>
      <c r="G10" s="23"/>
      <c r="H10" s="23">
        <f t="shared" ca="1" si="7"/>
        <v>14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</row>
    <row r="11" spans="1:64" s="3" customFormat="1" ht="21" thickBot="1">
      <c r="A11" s="17"/>
      <c r="B11" s="37" t="s">
        <v>15</v>
      </c>
      <c r="C11" s="30"/>
      <c r="D11" s="31">
        <v>0</v>
      </c>
      <c r="E11" s="35">
        <v>44705</v>
      </c>
      <c r="F11" s="35">
        <v>44705</v>
      </c>
      <c r="G11" s="23"/>
      <c r="H11" s="23">
        <f t="shared" ca="1" si="7"/>
        <v>1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33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</row>
    <row r="12" spans="1:64" s="3" customFormat="1" ht="21" thickBot="1">
      <c r="A12" s="17"/>
      <c r="B12" s="37"/>
      <c r="C12" s="30"/>
      <c r="D12" s="31">
        <v>0</v>
      </c>
      <c r="E12" s="35">
        <v>44707</v>
      </c>
      <c r="F12" s="35">
        <v>44707</v>
      </c>
      <c r="G12" s="23"/>
      <c r="H12" s="23">
        <f t="shared" ca="1" si="6"/>
        <v>1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</row>
    <row r="13" spans="1:64" s="3" customFormat="1" ht="21" thickBot="1">
      <c r="A13" s="17"/>
      <c r="B13" s="38" t="s">
        <v>16</v>
      </c>
      <c r="C13" s="39"/>
      <c r="D13" s="40"/>
      <c r="E13" s="41"/>
      <c r="F13" s="42"/>
      <c r="G13" s="23"/>
      <c r="H13" s="23" t="str">
        <f t="shared" ca="1" si="7"/>
        <v/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</row>
    <row r="14" spans="1:64" s="3" customFormat="1" ht="21" thickBot="1">
      <c r="A14" s="17"/>
      <c r="B14" s="43" t="s">
        <v>13</v>
      </c>
      <c r="C14" s="44"/>
      <c r="D14" s="45">
        <v>0</v>
      </c>
      <c r="E14" s="46">
        <v>44704</v>
      </c>
      <c r="F14" s="47">
        <v>44704</v>
      </c>
      <c r="G14" s="23"/>
      <c r="H14" s="23">
        <f t="shared" ca="1" si="7"/>
        <v>1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</row>
    <row r="15" spans="1:64" s="3" customFormat="1" ht="21" thickBot="1">
      <c r="A15" s="17"/>
      <c r="B15" s="43" t="s">
        <v>14</v>
      </c>
      <c r="C15" s="44"/>
      <c r="D15" s="45">
        <v>0</v>
      </c>
      <c r="E15" s="46">
        <v>44704</v>
      </c>
      <c r="F15" s="46">
        <v>44704</v>
      </c>
      <c r="G15" s="23"/>
      <c r="H15" s="23">
        <f t="shared" ca="1" si="7"/>
        <v>1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</row>
    <row r="16" spans="1:64" s="3" customFormat="1" ht="21" thickBot="1">
      <c r="A16" s="17"/>
      <c r="B16" s="48" t="s">
        <v>15</v>
      </c>
      <c r="C16" s="44"/>
      <c r="D16" s="45">
        <v>0</v>
      </c>
      <c r="E16" s="46">
        <v>44705</v>
      </c>
      <c r="F16" s="46">
        <v>44705</v>
      </c>
      <c r="G16" s="23"/>
      <c r="H16" s="23">
        <f t="shared" ca="1" si="7"/>
        <v>1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3"/>
      <c r="V16" s="33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</row>
    <row r="17" spans="1:64" s="3" customFormat="1" ht="21" thickBot="1">
      <c r="A17" s="17"/>
      <c r="B17" s="48"/>
      <c r="C17" s="44"/>
      <c r="D17" s="45">
        <v>0</v>
      </c>
      <c r="E17" s="46">
        <v>44707</v>
      </c>
      <c r="F17" s="46">
        <v>44707</v>
      </c>
      <c r="G17" s="23"/>
      <c r="H17" s="23">
        <f t="shared" ca="1" si="7"/>
        <v>1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</row>
  </sheetData>
  <mergeCells count="11">
    <mergeCell ref="E2:F2"/>
    <mergeCell ref="I4:O4"/>
    <mergeCell ref="P4:V4"/>
    <mergeCell ref="W4:AC4"/>
    <mergeCell ref="AD4:AJ4"/>
    <mergeCell ref="E3:F3"/>
    <mergeCell ref="J1:AA1"/>
    <mergeCell ref="AK4:AQ4"/>
    <mergeCell ref="AR4:AX4"/>
    <mergeCell ref="AY4:BE4"/>
    <mergeCell ref="BF4:BL4"/>
  </mergeCells>
  <conditionalFormatting sqref="D7:D9">
    <cfRule type="dataBar" priority="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12">
    <cfRule type="expression" dxfId="5" priority="33">
      <formula>AND(task_start&lt;=I$5,ROUNDDOWN((task_end-task_start+1)*task_progress,0)+task_start-1&gt;=I$5)</formula>
    </cfRule>
    <cfRule type="expression" dxfId="4" priority="34" stopIfTrue="1">
      <formula>AND(task_end&gt;=I$5,task_start&lt;I$5+1)</formula>
    </cfRule>
  </conditionalFormatting>
  <conditionalFormatting sqref="I5:BL12">
    <cfRule type="expression" dxfId="3" priority="35">
      <formula>AND(today&gt;=I$5,today&lt;I$5+1)</formula>
    </cfRule>
  </conditionalFormatting>
  <conditionalFormatting sqref="D10:D11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{5163F422-6C09-474F-9918-F272077307C5}</x14:id>
        </ext>
      </extLst>
    </cfRule>
  </conditionalFormatting>
  <conditionalFormatting sqref="D12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{8DDF0595-5C90-4FCE-B2C4-9DF5706FAA5A}</x14:id>
        </ext>
      </extLst>
    </cfRule>
  </conditionalFormatting>
  <conditionalFormatting sqref="D13:D14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{EA00CB80-A93C-45E7-AFC1-D1E233ACB42F}</x14:id>
        </ext>
      </extLst>
    </cfRule>
  </conditionalFormatting>
  <conditionalFormatting sqref="I13:BL17">
    <cfRule type="expression" dxfId="2" priority="4">
      <formula>AND(task_start&lt;=I$5,ROUNDDOWN((task_end-task_start+1)*task_progress,0)+task_start-1&gt;=I$5)</formula>
    </cfRule>
    <cfRule type="expression" dxfId="1" priority="5" stopIfTrue="1">
      <formula>AND(task_end&gt;=I$5,task_start&lt;I$5+1)</formula>
    </cfRule>
  </conditionalFormatting>
  <conditionalFormatting sqref="I13:BL17">
    <cfRule type="expression" dxfId="0" priority="6">
      <formula>AND(today&gt;=I$5,today&lt;I$5+1)</formula>
    </cfRule>
  </conditionalFormatting>
  <conditionalFormatting sqref="D15:D16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{5040D958-AAC2-40C5-9EAF-C17ADA1C0DAE}</x14:id>
        </ext>
      </extLst>
    </cfRule>
  </conditionalFormatting>
  <conditionalFormatting sqref="D17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{42116860-EAF8-47A2-8C4E-A6715A8E9B24}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D7:D9</xm:sqref>
        </x14:conditionalFormatting>
        <x14:conditionalFormatting xmlns:xm="http://schemas.microsoft.com/office/excel/2006/main">
          <x14:cfRule type="dataBar" id="{5163F422-6C09-474F-9918-F272077307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D10:D11</xm:sqref>
        </x14:conditionalFormatting>
        <x14:conditionalFormatting xmlns:xm="http://schemas.microsoft.com/office/excel/2006/main">
          <x14:cfRule type="dataBar" id="{8DDF0595-5C90-4FCE-B2C4-9DF5706FAA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EA00CB80-A93C-45E7-AFC1-D1E233ACB4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D13:D14</xm:sqref>
        </x14:conditionalFormatting>
        <x14:conditionalFormatting xmlns:xm="http://schemas.microsoft.com/office/excel/2006/main">
          <x14:cfRule type="dataBar" id="{5040D958-AAC2-40C5-9EAF-C17ADA1C0D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D15:D16</xm:sqref>
        </x14:conditionalFormatting>
        <x14:conditionalFormatting xmlns:xm="http://schemas.microsoft.com/office/excel/2006/main">
          <x14:cfRule type="dataBar" id="{42116860-EAF8-47A2-8C4E-A6715A8E9B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9D02C8107430489FB053B8051C13E7" ma:contentTypeVersion="2" ma:contentTypeDescription="Create a new document." ma:contentTypeScope="" ma:versionID="f2e5cfbb6cee37a97a862036e1937735">
  <xsd:schema xmlns:xsd="http://www.w3.org/2001/XMLSchema" xmlns:xs="http://www.w3.org/2001/XMLSchema" xmlns:p="http://schemas.microsoft.com/office/2006/metadata/properties" xmlns:ns2="8cd4d63e-680a-46bc-8d88-fad229925cc1" targetNamespace="http://schemas.microsoft.com/office/2006/metadata/properties" ma:root="true" ma:fieldsID="02604a815079e42c3bfd83b4fe82b991" ns2:_="">
    <xsd:import namespace="8cd4d63e-680a-46bc-8d88-fad229925c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d4d63e-680a-46bc-8d88-fad229925c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1F19D4-0DA3-465E-A79C-F5342B35E2D7}"/>
</file>

<file path=customXml/itemProps2.xml><?xml version="1.0" encoding="utf-8"?>
<ds:datastoreItem xmlns:ds="http://schemas.openxmlformats.org/officeDocument/2006/customXml" ds:itemID="{8372004C-6885-41D7-BCF5-6C465EA91F77}"/>
</file>

<file path=customXml/itemProps3.xml><?xml version="1.0" encoding="utf-8"?>
<ds:datastoreItem xmlns:ds="http://schemas.openxmlformats.org/officeDocument/2006/customXml" ds:itemID="{4C26A9BA-18AB-429E-86B4-32A430EEDA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subject/>
  <dc:creator>Vertex42.com</dc:creator>
  <cp:keywords/>
  <dc:description>© 2018-2019 Vertex42 LLC. All Rights Reserved.</dc:description>
  <cp:lastModifiedBy>Bouchaala, Adam</cp:lastModifiedBy>
  <cp:revision/>
  <dcterms:created xsi:type="dcterms:W3CDTF">2017-01-09T18:01:51Z</dcterms:created>
  <dcterms:modified xsi:type="dcterms:W3CDTF">2022-05-23T11:16:07Z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  <property fmtid="{D5CDD505-2E9C-101B-9397-08002B2CF9AE}" pid="5" name="ContentTypeId">
    <vt:lpwstr>0x0101004F9D02C8107430489FB053B8051C13E7</vt:lpwstr>
  </property>
</Properties>
</file>