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grenoble.sharepoint.com/sites/StagesExcellence2023-CDP-TrailTeams/Documents partages/General/Ut4M 2023/Données Ut4M/Données course -psycho-alim/N° 3/"/>
    </mc:Choice>
  </mc:AlternateContent>
  <xr:revisionPtr revIDLastSave="32" documentId="8_{F7477680-46CC-4957-A6AD-54DA9F3153CC}" xr6:coauthVersionLast="47" xr6:coauthVersionMax="47" xr10:uidLastSave="{DE770BF4-5FBF-4C83-9C36-20F916D66959}"/>
  <bookViews>
    <workbookView xWindow="0" yWindow="0" windowWidth="23040" windowHeight="9060" firstSheet="1" activeTab="2" xr2:uid="{C1C0C815-0B1F-4D0F-A7E3-C78CFE30070D}"/>
  </bookViews>
  <sheets>
    <sheet name="Feuil1" sheetId="1" r:id="rId1"/>
    <sheet name="Alimentation" sheetId="2" r:id="rId2"/>
    <sheet name="import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J12" i="2"/>
  <c r="K12" i="2" s="1"/>
  <c r="J7" i="2"/>
  <c r="J11" i="2"/>
  <c r="K11" i="2" s="1"/>
  <c r="J8" i="2"/>
  <c r="D10" i="2"/>
  <c r="D8" i="2"/>
  <c r="D7" i="2"/>
  <c r="D3" i="2"/>
  <c r="D2" i="2"/>
  <c r="J4" i="2"/>
  <c r="K4" i="2" s="1"/>
  <c r="J3" i="2"/>
  <c r="K3" i="2" s="1"/>
  <c r="K7" i="2" l="1"/>
  <c r="K8" i="2"/>
</calcChain>
</file>

<file path=xl/sharedStrings.xml><?xml version="1.0" encoding="utf-8"?>
<sst xmlns="http://schemas.openxmlformats.org/spreadsheetml/2006/main" count="87" uniqueCount="68">
  <si>
    <t>N°Obs</t>
  </si>
  <si>
    <t>1. Quel_est_votre_numero_de_participante_de</t>
  </si>
  <si>
    <t>2. lieu</t>
  </si>
  <si>
    <t>3. Perception_effort</t>
  </si>
  <si>
    <t>4. inconfort-m</t>
  </si>
  <si>
    <t>5. plaisir-r</t>
  </si>
  <si>
    <t>6. di-freq</t>
  </si>
  <si>
    <t>7. di-effic</t>
  </si>
  <si>
    <t>8. desir</t>
  </si>
  <si>
    <t>9. conflit</t>
  </si>
  <si>
    <t>10. resist</t>
  </si>
  <si>
    <t>11. desir1</t>
  </si>
  <si>
    <t>12. nb-gels</t>
  </si>
  <si>
    <t>13. nb-barre</t>
  </si>
  <si>
    <t>14. nb-compote</t>
  </si>
  <si>
    <t>15. nb-pates-de-fruits</t>
  </si>
  <si>
    <t>16. remarques-alim</t>
  </si>
  <si>
    <t>17. autres-alim</t>
  </si>
  <si>
    <t>18. hydratation</t>
  </si>
  <si>
    <t>19. hydratation-totale</t>
  </si>
  <si>
    <t>20. hydratation-sucre-totale</t>
  </si>
  <si>
    <t>21. remarques-boisson-sucre</t>
  </si>
  <si>
    <t>Saint Nizier du Moucherotte</t>
  </si>
  <si>
    <t>Non</t>
  </si>
  <si>
    <t>Andros</t>
  </si>
  <si>
    <t>Eau plate;Soda, jus de fruits</t>
  </si>
  <si>
    <t>Entre 0 et 1 L</t>
  </si>
  <si>
    <t>Mélange jus de fruits eau</t>
  </si>
  <si>
    <t>Saint Paul de Varces</t>
  </si>
  <si>
    <t>Oui</t>
  </si>
  <si>
    <t>Chocolat 2 carrés saucissons 2     1 morceau de banane</t>
  </si>
  <si>
    <t>Entre 1L et 2 L</t>
  </si>
  <si>
    <t>Jus de fruit</t>
  </si>
  <si>
    <t>La Morte</t>
  </si>
  <si>
    <t>Patates 150g  soupe vermicelle 1 bol  pain 3 tranches  cacahuète   pastèque</t>
  </si>
  <si>
    <t>Eau plate</t>
  </si>
  <si>
    <t>Entre de 3 L et 4 L</t>
  </si>
  <si>
    <t>Temps de course entre les 2 points</t>
  </si>
  <si>
    <t>Temps en minute</t>
  </si>
  <si>
    <t>Temps en écriture décimale</t>
  </si>
  <si>
    <t>Total</t>
  </si>
  <si>
    <t>Total arrondie à l'heure</t>
  </si>
  <si>
    <t>Entre Seyssins et Saint Nizier</t>
  </si>
  <si>
    <t>1h34</t>
  </si>
  <si>
    <t>Compote Andros</t>
  </si>
  <si>
    <t>Eau + jus de fruit ( 200g)</t>
  </si>
  <si>
    <t>Glucides</t>
  </si>
  <si>
    <t>Glucides dont sucres</t>
  </si>
  <si>
    <t xml:space="preserve">Entre Saint Nizier et Saint Paul de Varces </t>
  </si>
  <si>
    <t>3h22</t>
  </si>
  <si>
    <t>2 carré de chocolat (15g)</t>
  </si>
  <si>
    <t>2 tranches de saucissons( 20g)</t>
  </si>
  <si>
    <t>Barre énergétique</t>
  </si>
  <si>
    <t>1 morceaux de banane</t>
  </si>
  <si>
    <t>jus de fruit 150g</t>
  </si>
  <si>
    <t>Entre Saint Paul de Varces et La Morte</t>
  </si>
  <si>
    <t>2h44</t>
  </si>
  <si>
    <t>Patate (150g)</t>
  </si>
  <si>
    <t>Soupe Vermicelle (200g)</t>
  </si>
  <si>
    <t>3 tranches de pain (100g)</t>
  </si>
  <si>
    <t>cacahuetes (30g)</t>
  </si>
  <si>
    <t>1 tranche pastèque (250g)</t>
  </si>
  <si>
    <t>Section</t>
  </si>
  <si>
    <t>Type</t>
  </si>
  <si>
    <t xml:space="preserve">Entre Seyssins et Saint Nizier </t>
  </si>
  <si>
    <t>Liquide total</t>
  </si>
  <si>
    <t xml:space="preserve">Liquide sans sucre </t>
  </si>
  <si>
    <t>Liquide avec sucres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</si>
</sst>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C3C0-BDDB-47FF-A8A3-D14B04F9DE27}">
  <dimension ref="A1:AG4"/>
  <sheetViews>
    <sheetView topLeftCell="E1" workbookViewId="0">
      <selection activeCell="R4" sqref="R4"/>
    </sheetView>
  </sheetViews>
  <sheetFormatPr defaultColWidth="11.42578125" defaultRowHeight="14.45"/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>
        <v>77</v>
      </c>
      <c r="B2" s="1">
        <v>3</v>
      </c>
      <c r="C2" s="1" t="s">
        <v>22</v>
      </c>
      <c r="D2" s="1">
        <v>35</v>
      </c>
      <c r="E2" s="1">
        <v>20</v>
      </c>
      <c r="F2" s="1">
        <v>-10</v>
      </c>
      <c r="G2" s="1">
        <v>59</v>
      </c>
      <c r="H2" s="1">
        <v>40</v>
      </c>
      <c r="I2" s="1" t="s">
        <v>23</v>
      </c>
      <c r="J2" s="1"/>
      <c r="K2" s="1"/>
      <c r="L2" s="1"/>
      <c r="M2" s="1">
        <v>0</v>
      </c>
      <c r="N2" s="1">
        <v>0</v>
      </c>
      <c r="O2" s="1">
        <v>1</v>
      </c>
      <c r="P2" s="1">
        <v>0</v>
      </c>
      <c r="Q2" s="1" t="s">
        <v>24</v>
      </c>
      <c r="R2" s="1"/>
      <c r="S2" s="1" t="s">
        <v>25</v>
      </c>
      <c r="T2" s="1" t="s">
        <v>26</v>
      </c>
      <c r="U2" s="1" t="s">
        <v>26</v>
      </c>
      <c r="V2" s="1" t="s">
        <v>27</v>
      </c>
      <c r="W2" s="1"/>
      <c r="X2" s="2"/>
      <c r="Y2" s="2"/>
      <c r="Z2" s="2"/>
      <c r="AA2" s="1"/>
      <c r="AB2" s="1"/>
      <c r="AC2" s="1"/>
      <c r="AD2" s="1"/>
      <c r="AE2" s="1"/>
      <c r="AF2" s="1"/>
      <c r="AG2" s="1"/>
    </row>
    <row r="3" spans="1:33">
      <c r="A3" s="1">
        <v>22</v>
      </c>
      <c r="B3" s="1">
        <v>3</v>
      </c>
      <c r="C3" s="1" t="s">
        <v>28</v>
      </c>
      <c r="D3" s="1">
        <v>58</v>
      </c>
      <c r="E3" s="1">
        <v>29</v>
      </c>
      <c r="F3" s="1">
        <v>-20</v>
      </c>
      <c r="G3" s="1">
        <v>67</v>
      </c>
      <c r="H3" s="1">
        <v>61</v>
      </c>
      <c r="I3" s="1" t="s">
        <v>29</v>
      </c>
      <c r="J3" s="1">
        <v>32</v>
      </c>
      <c r="K3" s="1">
        <v>44</v>
      </c>
      <c r="L3" s="1" t="s">
        <v>29</v>
      </c>
      <c r="M3" s="1">
        <v>0</v>
      </c>
      <c r="N3" s="1">
        <v>1</v>
      </c>
      <c r="O3" s="1">
        <v>0</v>
      </c>
      <c r="P3" s="1">
        <v>0</v>
      </c>
      <c r="Q3" s="1" t="s">
        <v>30</v>
      </c>
      <c r="R3" s="1"/>
      <c r="S3" s="1" t="s">
        <v>25</v>
      </c>
      <c r="T3" s="1" t="s">
        <v>31</v>
      </c>
      <c r="U3" s="1" t="s">
        <v>26</v>
      </c>
      <c r="V3" s="1" t="s">
        <v>32</v>
      </c>
      <c r="W3" s="1"/>
      <c r="X3" s="2"/>
      <c r="Y3" s="2"/>
      <c r="Z3" s="2"/>
      <c r="AA3" s="1"/>
      <c r="AB3" s="1"/>
      <c r="AC3" s="1"/>
      <c r="AD3" s="1"/>
      <c r="AE3" s="1"/>
      <c r="AF3" s="1"/>
      <c r="AG3" s="1"/>
    </row>
    <row r="4" spans="1:33">
      <c r="A4" s="1">
        <v>89</v>
      </c>
      <c r="B4" s="1">
        <v>3</v>
      </c>
      <c r="C4" s="1" t="s">
        <v>33</v>
      </c>
      <c r="D4" s="1">
        <v>85</v>
      </c>
      <c r="E4" s="1">
        <v>35</v>
      </c>
      <c r="F4" s="1">
        <v>-30</v>
      </c>
      <c r="G4" s="1">
        <v>66</v>
      </c>
      <c r="H4" s="1">
        <v>51</v>
      </c>
      <c r="I4" s="1" t="s">
        <v>29</v>
      </c>
      <c r="J4" s="1">
        <v>55</v>
      </c>
      <c r="K4" s="1">
        <v>45</v>
      </c>
      <c r="L4" s="1" t="s">
        <v>29</v>
      </c>
      <c r="M4" s="1">
        <v>0</v>
      </c>
      <c r="N4" s="1">
        <v>0</v>
      </c>
      <c r="O4" s="1">
        <v>0</v>
      </c>
      <c r="P4" s="1">
        <v>0</v>
      </c>
      <c r="Q4" s="1"/>
      <c r="R4" s="1" t="s">
        <v>34</v>
      </c>
      <c r="S4" s="1" t="s">
        <v>35</v>
      </c>
      <c r="T4" s="1" t="s">
        <v>36</v>
      </c>
      <c r="U4" s="1"/>
      <c r="V4" s="1"/>
      <c r="W4" s="1"/>
      <c r="X4" s="2"/>
      <c r="Y4" s="2"/>
      <c r="Z4" s="2"/>
      <c r="AA4" s="1"/>
      <c r="AB4" s="1"/>
      <c r="AC4" s="1"/>
      <c r="AD4" s="1"/>
      <c r="AE4" s="1"/>
      <c r="AF4" s="1"/>
      <c r="AG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7A4-BF73-4100-B51A-23FF9831C158}">
  <dimension ref="A1:K12"/>
  <sheetViews>
    <sheetView topLeftCell="D1" workbookViewId="0">
      <selection activeCell="F15" sqref="F15"/>
    </sheetView>
  </sheetViews>
  <sheetFormatPr defaultColWidth="11.42578125" defaultRowHeight="14.45"/>
  <cols>
    <col min="1" max="1" width="36.140625" customWidth="1"/>
    <col min="2" max="2" width="33" customWidth="1"/>
    <col min="3" max="3" width="17" customWidth="1"/>
    <col min="4" max="4" width="27" customWidth="1"/>
    <col min="5" max="5" width="20.140625" customWidth="1"/>
    <col min="6" max="9" width="19.7109375" customWidth="1"/>
    <col min="11" max="11" width="27" customWidth="1"/>
  </cols>
  <sheetData>
    <row r="1" spans="1:11" s="5" customFormat="1">
      <c r="A1" s="4"/>
      <c r="B1" s="4" t="s">
        <v>37</v>
      </c>
      <c r="C1" s="4" t="s">
        <v>38</v>
      </c>
      <c r="D1" s="4" t="s">
        <v>39</v>
      </c>
      <c r="E1" s="4"/>
      <c r="F1" s="4"/>
      <c r="G1" s="4"/>
      <c r="H1" s="4"/>
      <c r="I1" s="4"/>
      <c r="J1" s="4" t="s">
        <v>40</v>
      </c>
      <c r="K1" s="4" t="s">
        <v>41</v>
      </c>
    </row>
    <row r="2" spans="1:11">
      <c r="A2" s="4" t="s">
        <v>42</v>
      </c>
      <c r="B2" s="3" t="s">
        <v>43</v>
      </c>
      <c r="C2" s="3">
        <v>94</v>
      </c>
      <c r="D2" s="3">
        <f>SUM(C2/60)</f>
        <v>1.5666666666666667</v>
      </c>
      <c r="E2" s="3" t="s">
        <v>44</v>
      </c>
      <c r="F2" s="3" t="s">
        <v>45</v>
      </c>
      <c r="G2" s="3"/>
      <c r="H2" s="3"/>
      <c r="I2" s="3"/>
      <c r="J2" s="3"/>
      <c r="K2" s="3"/>
    </row>
    <row r="3" spans="1:11">
      <c r="A3" t="s">
        <v>46</v>
      </c>
      <c r="B3" s="3"/>
      <c r="C3" s="3">
        <v>94</v>
      </c>
      <c r="D3" s="3">
        <f>SUM(C3/60)</f>
        <v>1.5666666666666667</v>
      </c>
      <c r="E3" s="3">
        <v>12.6</v>
      </c>
      <c r="F3" s="3">
        <v>19.16</v>
      </c>
      <c r="G3" s="3"/>
      <c r="H3" s="3"/>
      <c r="I3" s="3"/>
      <c r="J3" s="3">
        <f>SUM(E3+F3)</f>
        <v>31.759999999999998</v>
      </c>
      <c r="K3" s="3">
        <f>SUM(J3/D2)</f>
        <v>20.272340425531915</v>
      </c>
    </row>
    <row r="4" spans="1:11">
      <c r="A4" t="s">
        <v>47</v>
      </c>
      <c r="B4" s="3"/>
      <c r="C4" s="3"/>
      <c r="D4" s="3"/>
      <c r="E4" s="3">
        <v>12.6</v>
      </c>
      <c r="F4" s="3">
        <v>18.48</v>
      </c>
      <c r="G4" s="3"/>
      <c r="H4" s="3"/>
      <c r="I4" s="3"/>
      <c r="J4" s="3">
        <f>SUM(E4+F4)</f>
        <v>31.08</v>
      </c>
      <c r="K4" s="3">
        <f>SUM(J4/D3)</f>
        <v>19.838297872340423</v>
      </c>
    </row>
    <row r="6" spans="1:11">
      <c r="A6" s="4" t="s">
        <v>48</v>
      </c>
      <c r="B6" s="3" t="s">
        <v>49</v>
      </c>
      <c r="C6" s="3">
        <v>202</v>
      </c>
      <c r="D6" s="3"/>
      <c r="E6" t="s">
        <v>50</v>
      </c>
      <c r="F6" s="3" t="s">
        <v>51</v>
      </c>
      <c r="G6" s="3" t="s">
        <v>52</v>
      </c>
      <c r="H6" s="3" t="s">
        <v>53</v>
      </c>
      <c r="I6" s="3" t="s">
        <v>54</v>
      </c>
      <c r="K6" s="3"/>
    </row>
    <row r="7" spans="1:11">
      <c r="A7" s="3" t="s">
        <v>46</v>
      </c>
      <c r="C7" s="3">
        <v>202</v>
      </c>
      <c r="D7" s="3">
        <f t="shared" ref="D7" si="0">SUM(C7/60)</f>
        <v>3.3666666666666667</v>
      </c>
      <c r="E7">
        <v>4</v>
      </c>
      <c r="F7">
        <v>0.48</v>
      </c>
      <c r="G7">
        <v>20</v>
      </c>
      <c r="H7">
        <v>3.94</v>
      </c>
      <c r="I7">
        <v>14.37</v>
      </c>
      <c r="J7" s="3">
        <f>SUM(E7+F7+G7+H7+I7)</f>
        <v>42.79</v>
      </c>
      <c r="K7" s="3">
        <f>SUM(J7/D7)</f>
        <v>12.70990099009901</v>
      </c>
    </row>
    <row r="8" spans="1:11">
      <c r="A8" s="3" t="s">
        <v>47</v>
      </c>
      <c r="C8" s="3">
        <v>202</v>
      </c>
      <c r="D8" s="3">
        <f>SUM(C8/60)</f>
        <v>3.3666666666666667</v>
      </c>
      <c r="E8">
        <v>2.7</v>
      </c>
      <c r="F8">
        <v>0.24</v>
      </c>
      <c r="G8">
        <v>15</v>
      </c>
      <c r="H8">
        <v>3.12</v>
      </c>
      <c r="I8">
        <v>13.86</v>
      </c>
      <c r="J8" s="3">
        <f>SUM(E8+F8+G8+H8+I8)</f>
        <v>34.92</v>
      </c>
      <c r="K8" s="3">
        <f>SUM(J8/D8)</f>
        <v>10.372277227722773</v>
      </c>
    </row>
    <row r="10" spans="1:11">
      <c r="A10" s="4" t="s">
        <v>55</v>
      </c>
      <c r="B10" s="3" t="s">
        <v>56</v>
      </c>
      <c r="C10" s="3">
        <v>164</v>
      </c>
      <c r="D10" s="3">
        <f>SUM(C10/60)</f>
        <v>2.7333333333333334</v>
      </c>
      <c r="E10" t="s">
        <v>57</v>
      </c>
      <c r="F10" s="3" t="s">
        <v>58</v>
      </c>
      <c r="G10" s="3" t="s">
        <v>59</v>
      </c>
      <c r="H10" s="3" t="s">
        <v>60</v>
      </c>
      <c r="I10" s="3" t="s">
        <v>61</v>
      </c>
    </row>
    <row r="11" spans="1:11">
      <c r="A11" s="3" t="s">
        <v>46</v>
      </c>
      <c r="C11" s="3">
        <v>164</v>
      </c>
      <c r="D11" s="3">
        <f t="shared" ref="D11:D12" si="1">SUM(C11/60)</f>
        <v>2.7333333333333334</v>
      </c>
      <c r="E11">
        <v>18.3</v>
      </c>
      <c r="F11">
        <v>8.42</v>
      </c>
      <c r="G11">
        <v>54.4</v>
      </c>
      <c r="H11">
        <v>5.46</v>
      </c>
      <c r="I11">
        <v>20.824999999999999</v>
      </c>
      <c r="J11" s="3">
        <f>SUM(E11+F11+G11+H11+I11)</f>
        <v>107.405</v>
      </c>
      <c r="K11" s="3">
        <f>SUM(J11/D11)</f>
        <v>39.294512195121953</v>
      </c>
    </row>
    <row r="12" spans="1:11">
      <c r="A12" s="3" t="s">
        <v>47</v>
      </c>
      <c r="C12" s="3">
        <v>164</v>
      </c>
      <c r="D12" s="3">
        <f t="shared" si="1"/>
        <v>2.7333333333333334</v>
      </c>
      <c r="E12">
        <v>9.1649999999999991</v>
      </c>
      <c r="F12">
        <v>1.44</v>
      </c>
      <c r="G12">
        <v>2.74</v>
      </c>
      <c r="H12">
        <v>1.1000000000000001</v>
      </c>
      <c r="I12">
        <v>19.75</v>
      </c>
      <c r="J12" s="3">
        <f>SUM(E12+F12+G12+H12+I12)</f>
        <v>34.195</v>
      </c>
      <c r="K12" s="3">
        <f>SUM(J12/D12)</f>
        <v>12.510365853658536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A27D-C3B9-438C-B337-B81BA54499BD}">
  <dimension ref="A1:C13"/>
  <sheetViews>
    <sheetView tabSelected="1" workbookViewId="0">
      <selection activeCell="C5" sqref="C5"/>
    </sheetView>
  </sheetViews>
  <sheetFormatPr defaultRowHeight="15"/>
  <cols>
    <col min="1" max="1" width="36.140625" customWidth="1"/>
    <col min="2" max="3" width="27" customWidth="1"/>
  </cols>
  <sheetData>
    <row r="1" spans="1:3">
      <c r="A1" s="4" t="s">
        <v>62</v>
      </c>
      <c r="B1" s="4" t="s">
        <v>63</v>
      </c>
      <c r="C1" s="4" t="s">
        <v>41</v>
      </c>
    </row>
    <row r="2" spans="1:3">
      <c r="A2" s="4" t="s">
        <v>64</v>
      </c>
      <c r="B2" s="3" t="s">
        <v>46</v>
      </c>
      <c r="C2" s="3">
        <v>20.272340425531915</v>
      </c>
    </row>
    <row r="3" spans="1:3">
      <c r="B3" s="3" t="s">
        <v>47</v>
      </c>
      <c r="C3" s="3">
        <v>19.838297872340402</v>
      </c>
    </row>
    <row r="4" spans="1:3">
      <c r="B4" s="6" t="s">
        <v>65</v>
      </c>
    </row>
    <row r="5" spans="1:3">
      <c r="B5" s="3" t="s">
        <v>66</v>
      </c>
    </row>
    <row r="6" spans="1:3">
      <c r="B6" s="3" t="s">
        <v>67</v>
      </c>
    </row>
    <row r="7" spans="1:3">
      <c r="A7" s="4" t="s">
        <v>48</v>
      </c>
      <c r="B7" s="3"/>
      <c r="C7" s="3"/>
    </row>
    <row r="8" spans="1:3">
      <c r="A8" s="3" t="s">
        <v>46</v>
      </c>
      <c r="B8" s="3">
        <v>12.70990099009901</v>
      </c>
      <c r="C8" s="3">
        <v>12.70990099009901</v>
      </c>
    </row>
    <row r="9" spans="1:3">
      <c r="A9" s="3" t="s">
        <v>47</v>
      </c>
      <c r="B9" s="3">
        <v>10.372277227722773</v>
      </c>
      <c r="C9" s="3">
        <v>10.372277227722773</v>
      </c>
    </row>
    <row r="11" spans="1:3">
      <c r="A11" s="4" t="s">
        <v>55</v>
      </c>
    </row>
    <row r="12" spans="1:3">
      <c r="A12" s="3" t="s">
        <v>46</v>
      </c>
      <c r="B12" s="3">
        <v>39.294512195121953</v>
      </c>
      <c r="C12" s="3">
        <v>39.294512195121953</v>
      </c>
    </row>
    <row r="13" spans="1:3">
      <c r="A13" s="3" t="s">
        <v>47</v>
      </c>
      <c r="B13" s="3">
        <v>12.510365853658536</v>
      </c>
      <c r="C13" s="3">
        <v>12.510365853658536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2A2CFB95D8F439B742E0B5AEC7DA0" ma:contentTypeVersion="5" ma:contentTypeDescription="Crée un document." ma:contentTypeScope="" ma:versionID="56493b0f2a8b8236164cf93531e62c5e">
  <xsd:schema xmlns:xsd="http://www.w3.org/2001/XMLSchema" xmlns:xs="http://www.w3.org/2001/XMLSchema" xmlns:p="http://schemas.microsoft.com/office/2006/metadata/properties" xmlns:ns2="6f399b1a-da5f-4286-8a8b-b66e33368a9c" xmlns:ns3="2434e89f-43f8-4229-a163-6b1ac92d1d84" targetNamespace="http://schemas.microsoft.com/office/2006/metadata/properties" ma:root="true" ma:fieldsID="fa1c51cc159b2b99587aabd05acebd83" ns2:_="" ns3:_="">
    <xsd:import namespace="6f399b1a-da5f-4286-8a8b-b66e33368a9c"/>
    <xsd:import namespace="2434e89f-43f8-4229-a163-6b1ac92d1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99b1a-da5f-4286-8a8b-b66e33368a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4e89f-43f8-4229-a163-6b1ac92d1d8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6BAFD3-8E26-414B-B8E9-3BEC2E7A6CEE}"/>
</file>

<file path=customXml/itemProps2.xml><?xml version="1.0" encoding="utf-8"?>
<ds:datastoreItem xmlns:ds="http://schemas.openxmlformats.org/officeDocument/2006/customXml" ds:itemID="{D4676C22-439E-4A86-8074-83BCE702E4BF}"/>
</file>

<file path=customXml/itemProps3.xml><?xml version="1.0" encoding="utf-8"?>
<ds:datastoreItem xmlns:ds="http://schemas.openxmlformats.org/officeDocument/2006/customXml" ds:itemID="{468DB759-6716-41C8-9EE1-C370DEB56F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 BAUD</dc:creator>
  <cp:keywords/>
  <dc:description/>
  <cp:lastModifiedBy>CLEMENT BAUD</cp:lastModifiedBy>
  <cp:revision/>
  <dcterms:created xsi:type="dcterms:W3CDTF">2023-12-20T14:22:50Z</dcterms:created>
  <dcterms:modified xsi:type="dcterms:W3CDTF">2024-01-15T15:58:11Z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0x0101002F82A2CFB95D8F439B742E0B5AEC7DA0</vt:lpwstr>
  </property>
</Properties>
</file>