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harl\Documents\GitHub\PAI_paper_analysis_new\Systematic_review\"/>
    </mc:Choice>
  </mc:AlternateContent>
  <xr:revisionPtr revIDLastSave="0" documentId="13_ncr:1_{905F8604-E10C-4B04-A096-4B2582AE0F37}" xr6:coauthVersionLast="47" xr6:coauthVersionMax="47" xr10:uidLastSave="{00000000-0000-0000-0000-000000000000}"/>
  <bookViews>
    <workbookView xWindow="28680" yWindow="-120" windowWidth="29040" windowHeight="15720" xr2:uid="{00000000-000D-0000-FFFF-FFFF00000000}"/>
  </bookViews>
  <sheets>
    <sheet name="study_characteristics_table" sheetId="2" r:id="rId1"/>
    <sheet name="subanalyses_cohens_d" sheetId="1" r:id="rId2"/>
    <sheet name="Calculate Cohen´s 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G3" i="3"/>
  <c r="G2" i="3"/>
  <c r="F2" i="3"/>
  <c r="D20" i="1"/>
  <c r="H3" i="3" l="1"/>
  <c r="H2" i="3"/>
</calcChain>
</file>

<file path=xl/sharedStrings.xml><?xml version="1.0" encoding="utf-8"?>
<sst xmlns="http://schemas.openxmlformats.org/spreadsheetml/2006/main" count="337" uniqueCount="187">
  <si>
    <t>depression</t>
  </si>
  <si>
    <t>CBT vs. PDT</t>
  </si>
  <si>
    <t>PTSD</t>
  </si>
  <si>
    <t>Tf-Cbt vs. EMDR</t>
  </si>
  <si>
    <t>CBT vs. CBT-EE</t>
  </si>
  <si>
    <t>blended treatment vs. TAU</t>
  </si>
  <si>
    <t>PE &amp; iPE vs. STAIR</t>
  </si>
  <si>
    <t>CT vs. IPT</t>
  </si>
  <si>
    <t>urinary incontinence</t>
  </si>
  <si>
    <t>App-based treatment vs. care as usual</t>
  </si>
  <si>
    <t>transdiagnostic</t>
  </si>
  <si>
    <t>somatic symptoms</t>
  </si>
  <si>
    <t>CBT vs. Encert</t>
  </si>
  <si>
    <t>CV scheme</t>
  </si>
  <si>
    <t>CBT - Cognitive Behavioral Therapy</t>
  </si>
  <si>
    <t>EMDR - Eye movement desensitization and reprocessing</t>
  </si>
  <si>
    <t>TAU - Treatment as usual</t>
  </si>
  <si>
    <t>Sertraline vs. Placebo</t>
  </si>
  <si>
    <t>weekly vs. twice-weekly CBT or IPT</t>
  </si>
  <si>
    <t>IPT - Interpersonal Psychotherapy</t>
  </si>
  <si>
    <t>PDT - Psychodynamic Therapy</t>
  </si>
  <si>
    <t>Tf-CBT - Trauma-focused Cognitive Behavioral Therapy</t>
  </si>
  <si>
    <t>CFD - Person-centered counselling for depression</t>
  </si>
  <si>
    <t>Paroxetine vs. CBT</t>
  </si>
  <si>
    <t>Blended-treatment - Face2Face CBT with internet-based CBT elements</t>
  </si>
  <si>
    <t>CBT - EE - Cognitive Behaviorale Therapy with integrated exposure and emotion-focused elements</t>
  </si>
  <si>
    <t>Encert - CBT enriched with emotion regulation training</t>
  </si>
  <si>
    <t>PE - Prolongued Exposure</t>
  </si>
  <si>
    <t>iPE - intensified Prolongued Exposure</t>
  </si>
  <si>
    <t>STAIR - skills training</t>
  </si>
  <si>
    <t>IPPI-D - Integrative Positive Psychological Intervention for Depression</t>
  </si>
  <si>
    <t>Group-based IPPI-D vs. Group-based CBT</t>
  </si>
  <si>
    <t>BDI-II</t>
  </si>
  <si>
    <t>random forest recursive partitioning (“mobforest”) and subsequent bootstrapped backward elimination (“bootstepAIC”)</t>
  </si>
  <si>
    <t>5-fold</t>
  </si>
  <si>
    <t>clinically relevant PAI (min 5 points BDI-II)</t>
  </si>
  <si>
    <t xml:space="preserve"> </t>
  </si>
  <si>
    <t>HAM-D</t>
  </si>
  <si>
    <t>(random forest recursive partitioning (“mobforest”) OR Elastic Net Regularized Regression ("glmnet") OR Bayesian Additive Regression Trees ("bartMachine")) AND subsequent bootstrapped backward elimination (“bootstepAIC”)</t>
  </si>
  <si>
    <t>BDI-II - Beck Depression Inventory II</t>
  </si>
  <si>
    <t>HAM-D - Hamilton Rating Scale for Depression</t>
  </si>
  <si>
    <t>BSI - Brief Symptom Inventory</t>
  </si>
  <si>
    <t>NEO - NEO Five Factor Inventory</t>
  </si>
  <si>
    <t>ASI - Anxiety Sensitivity Index</t>
  </si>
  <si>
    <t>PRF - Patient Request Form</t>
  </si>
  <si>
    <t>EQ-5D - EuroQol-5D</t>
  </si>
  <si>
    <t>RAND-36 - Rand 36 Health Survey</t>
  </si>
  <si>
    <t xml:space="preserve">CCL - Cognition Checklist; </t>
  </si>
  <si>
    <t>RDQ - Remission of Depression Questionnaire</t>
  </si>
  <si>
    <t>BADS - Behavioral Activation for Depression Scale</t>
  </si>
  <si>
    <t>60% largest PAIs</t>
  </si>
  <si>
    <t>PHQ-9</t>
  </si>
  <si>
    <t>PHQ-9 - Patient Health Questionnaire 9</t>
  </si>
  <si>
    <t>leave-one-out</t>
  </si>
  <si>
    <t>Genetic Algorithm ("glmulti")</t>
  </si>
  <si>
    <t>WSAS - work and social adjustment scale</t>
  </si>
  <si>
    <t>Elastic Net</t>
  </si>
  <si>
    <t>IMD - index of multiple deprivation</t>
  </si>
  <si>
    <t>GAD-7 - Generalized Anxiety Disorder Questionnaire</t>
  </si>
  <si>
    <t>holdout-set</t>
  </si>
  <si>
    <t>HRSD</t>
  </si>
  <si>
    <t>HRSD - Hamilton Rating Scale for Depression</t>
  </si>
  <si>
    <t>generalized linear regression</t>
  </si>
  <si>
    <t>clinically significant PAI (min 3 points HRSD)</t>
  </si>
  <si>
    <t>Bayesian Model Averaging</t>
  </si>
  <si>
    <t>CEQ - credibility and expectancy questionnaire</t>
  </si>
  <si>
    <t>RRS - Ruminative Response Scale</t>
  </si>
  <si>
    <t>SCL-K-9 - Symptom Checklist</t>
  </si>
  <si>
    <t>PATHEV - Patient Questionnaire on Therapy Expectation and Evaluation</t>
  </si>
  <si>
    <t>DAS - Dysfunctional Attitudes Scale</t>
  </si>
  <si>
    <t>INC - Incongruence Questionnaire</t>
  </si>
  <si>
    <t>WHO-QOL - World Health Organisation Quality of Life Questionnaire</t>
  </si>
  <si>
    <t>CAPS-5 - Clinician-Administered PTSD Scale for DSM-5</t>
  </si>
  <si>
    <t>random forest iterative comparison with random probes ("Boruta") and subsequent bootstrapped backward elimination (“bootstepAIC”)</t>
  </si>
  <si>
    <t>DERS - Difficulties in Emotion Regulation Scale</t>
  </si>
  <si>
    <t>CTQ - Childhood Trauma Questionnaire</t>
  </si>
  <si>
    <t>EQ-5D-5L - EuroQoL 5 Dimensions 5 Levels</t>
  </si>
  <si>
    <t>UISF</t>
  </si>
  <si>
    <t>UISF - Urinary Incontinence Short Form</t>
  </si>
  <si>
    <t>IIP - Inventory of Interpersonal Problems</t>
  </si>
  <si>
    <t>ASQ - Attributional Style Questionnaire</t>
  </si>
  <si>
    <t>random forest recursive partitioning (“mobforest”) and Elastic Net</t>
  </si>
  <si>
    <t xml:space="preserve">10-fold  </t>
  </si>
  <si>
    <t>clinically significant PAI (min 3 points BDI-II)</t>
  </si>
  <si>
    <t>PWBS = Psychological Well-Being Scales</t>
  </si>
  <si>
    <t>linear regression</t>
  </si>
  <si>
    <t>50% largest PAIs</t>
  </si>
  <si>
    <t>GAF - Global Assessment of Functioning</t>
  </si>
  <si>
    <t>SF-12 = 12-item Short-Form Health Survey</t>
  </si>
  <si>
    <t>BSI-GSI - Brief Symptom Inventory Global Severity Index</t>
  </si>
  <si>
    <t xml:space="preserve">random forest recursive partitioning (“mobforest”) and Elastic Net Regularized Regression ("glmnet") </t>
  </si>
  <si>
    <t>SOMS-7 T</t>
  </si>
  <si>
    <t>SOMS-7 T - Screening for Somatoform Disorders-7 T</t>
  </si>
  <si>
    <t>regression</t>
  </si>
  <si>
    <t>SOMS-7T - sum scores on the Screening for Somatoform Disorders-7T</t>
  </si>
  <si>
    <t>mSHAI - Short Health Anxiety Scale</t>
  </si>
  <si>
    <t>OFD - Operationalized Skills Assessment of Abilities</t>
  </si>
  <si>
    <t>PDI - Pain Disability Index</t>
  </si>
  <si>
    <t xml:space="preserve">baseline somatic symptom severity (SOMS-7 T), baseline depression (BDI-II), symptom disability (PDI), health related quality of life (EQ-5D), age, global functioning (GAF), childhood traumatic events (CTQ), gender, health anxiety (mSHAI), skills in abilities like emotion regulation (OFD) </t>
  </si>
  <si>
    <t>previous analyses on the same sample</t>
  </si>
  <si>
    <t xml:space="preserve">BSI–GSI </t>
  </si>
  <si>
    <t>initial selection based on previous studies and sufficent variability;stepwise, backward elimination in multiple linear regressions</t>
  </si>
  <si>
    <t>ATQ-30 - The Automatic Thoughts Questionnaire</t>
  </si>
  <si>
    <t>PCL-5 - PTSD checklist for DSM-5</t>
  </si>
  <si>
    <t>First Author, Year</t>
  </si>
  <si>
    <t>Brujniks et al., 2022</t>
  </si>
  <si>
    <t>Cohen et al., 2020</t>
  </si>
  <si>
    <t>Deisenhofer et al., 2018</t>
  </si>
  <si>
    <t>DeRubeis et al., 2014</t>
  </si>
  <si>
    <t>Friedl, Berger et al., 2020</t>
  </si>
  <si>
    <t>Friedl, Krieger et al., 2020</t>
  </si>
  <si>
    <t>Huibers et al., 2015</t>
  </si>
  <si>
    <t>Loohuis et al., 2022</t>
  </si>
  <si>
    <t>Lopez-Gomez et al., 2019</t>
  </si>
  <si>
    <t>Schwartz et al., 2021</t>
  </si>
  <si>
    <t>Senger et al., 2021</t>
  </si>
  <si>
    <t>Webb et al., 2019</t>
  </si>
  <si>
    <t>Hoeboer et al., 2021; subanalysis CAPS-5</t>
  </si>
  <si>
    <t>Hoeboer et al., 2021; subanalysis PCL-5</t>
  </si>
  <si>
    <t>van Bronswijk et al., 2021; subanalysis STEPd</t>
  </si>
  <si>
    <t>van Bronswijk et al., 2021; subanalysis FreqMesh</t>
  </si>
  <si>
    <t>van Bronswijk et al., 2021; subanalysis STEPd to FreqMesh</t>
  </si>
  <si>
    <t>van Bronswijk et al., 2021; subanalysis FreqMesh to STEPd</t>
  </si>
  <si>
    <t>Subsample: definition</t>
  </si>
  <si>
    <t>Subsample:Mean diff in post-treatment severity between optimal vs. non-optimal2</t>
  </si>
  <si>
    <t>NA</t>
  </si>
  <si>
    <t>5-fold, out-of-sample</t>
  </si>
  <si>
    <t xml:space="preserve">STEPd: 0.57,
FreqMech: 0.2,
STEPd to FreqMech: 0.16,
FreqMech to STEPd: 0.27 
</t>
  </si>
  <si>
    <t xml:space="preserve">STEPd: 6.53,
FreqMech: 2.81,
STEPd to FreqMech: 2.1,
FreqMech to STEPd: 3.25
</t>
  </si>
  <si>
    <t>CAPS-5, PCL-5</t>
  </si>
  <si>
    <t>Hoeboer et al., 2021</t>
  </si>
  <si>
    <t>STEPd: 151, FreqMesh: 200, both: 351</t>
  </si>
  <si>
    <t>Sample size</t>
  </si>
  <si>
    <t>Diagnosis</t>
  </si>
  <si>
    <t>Treatment options</t>
  </si>
  <si>
    <t>Post-treatment severity measure</t>
  </si>
  <si>
    <t>Type of feature selection approach</t>
  </si>
  <si>
    <t>Type of outcome prediction approach</t>
  </si>
  <si>
    <t>Most relevant predictors</t>
  </si>
  <si>
    <t>Study</t>
  </si>
  <si>
    <t>SD_optimal</t>
  </si>
  <si>
    <t>mean_optimal</t>
  </si>
  <si>
    <t>mean_nonoptimal</t>
  </si>
  <si>
    <t>SD_nonoptimal</t>
  </si>
  <si>
    <t>Cohen´s d</t>
  </si>
  <si>
    <t>Difference_means</t>
  </si>
  <si>
    <t>Pooled SD</t>
  </si>
  <si>
    <t>Loohuis, 2022</t>
  </si>
  <si>
    <t>1000 * 10-fold</t>
  </si>
  <si>
    <t>Cohen's d for optimal vs non-optimal</t>
  </si>
  <si>
    <t>Subsample: Cohen's d for optimal vs non-optimal</t>
  </si>
  <si>
    <t>CAPS-5: 4.02,
PCL-5: 4.69</t>
  </si>
  <si>
    <t xml:space="preserve"> CAPS-5: 0.55
PCL-5: 0.47</t>
  </si>
  <si>
    <t xml:space="preserve">4.93 </t>
  </si>
  <si>
    <t>4.11</t>
  </si>
  <si>
    <t xml:space="preserve">2.3 </t>
  </si>
  <si>
    <t>0.24</t>
  </si>
  <si>
    <t xml:space="preserve">2.49 </t>
  </si>
  <si>
    <t xml:space="preserve">0.28 </t>
  </si>
  <si>
    <t xml:space="preserve">0.278 </t>
  </si>
  <si>
    <t xml:space="preserve">0.29 </t>
  </si>
  <si>
    <t>domain-wise hierarchical multiple linear regressions</t>
  </si>
  <si>
    <t>CBT vs. Psychodynamic therapy</t>
  </si>
  <si>
    <t>baseline depression (BDI-II), health status (EQ-5D), mood at this moment, happiness general, emotional problems (RAND-36), social functioning (RAND-36), treatment expectation, dysfunctional thinking (CCL), vitality (RAND-36), symptoms other than depression (RDQ), number of previous individual treatments, happiness today, behavioral activation (BADS), physical functioning (RAND-36), general health (RAND-36), symptoms considered untenable in months, perceived health change during past year (RAND-36), gender, working memory</t>
  </si>
  <si>
    <t xml:space="preserve">baseline depression (HAM-D), anxiety sensitivity (ASI), depressed mood (BSI 4), extraversion (NEO), psychological needs (PRF) </t>
  </si>
  <si>
    <t>baseline depression (PHQ-9), medication, functional impairment (WSAS), employed, age, gender</t>
  </si>
  <si>
    <t>baseline depression (HRSD), chronic depression, age, IQ, married, employed, comorbid personality disorder, number life stressors reported, number prior antidepressive medication trials</t>
  </si>
  <si>
    <t>baseline depression (BDI-II), age, comorbid axis-II disorder, being separated or divorced, self-focused rumination (RRS), general symptomatology (SCL), comorbid anxiety disorder, hope for improvement (PATHEV), having accomplished an apprenticeship, dysfunctional attitudes performance evaluation (DAS), satisfaction of motives (avoidance; INC), fear of change (PATHEV), gender, recurrent depression, number of previous depressive episodes, quality of life (WHO-QOL)</t>
  </si>
  <si>
    <t>baseline depression (PHQ-9), treatment expectancy (CEQ), amount of additional outpatient psychotherapeutic services, amount of psychiatrist consultation, receiving treatment in denmark, amount day-time treatment in psychiatric hospital prior to treatment, regular hospital admissions, quality of life (EQ-5D), consulting self-help groups, widowed</t>
  </si>
  <si>
    <t>baseline depression (BDI-II), social support, number of axis-1 diagnoses, childhood sexual abuse (CTQ), general health status (EQ-5D-5L), difficulties in emotion regulation (DERS), baseline PTSD symptoms (CAPS-5)</t>
  </si>
  <si>
    <t>baseline depression (BDI), treatment condition, gender, employment status, somatic complaints (BSI), cognitive problems (BSI), anxiety (BSI), paranoid symptoms (BSI), comorbid personality disorder, quality of life utility score, self-sacrificing (IIP), achievement (ASQ), number of life events in past year</t>
  </si>
  <si>
    <t>treatment type, age, educational level, baseline UI severity (UISF), impact of UI on quality of life (ICIQ-LUTS-QoL)</t>
  </si>
  <si>
    <t>axis III medical condition, history of prior treatment with antidepressants, axis I comorbidity, baseline automatic thoughts severity (ATQ-30), baseline personal growth (PWBS), difference between the cognitive and non-cognitive subscales of the BDI</t>
  </si>
  <si>
    <t>baseline depression (BDI + BSI–depression), global symptom severity (BSI-GSI), positive symptom total (BSI–PST), positive symptom distress index (BSI–PSDI), anxiety severity (BSI–anxiety), phobic anxiety severity (BSI–phobic anxiety), inventory of interpersonal problems (friendly)(IIP), global functioning (GAF), physical health (SF-12), somatization severity (BSI–somatization), interpersonal sensitivity (BSI–interpersonal sensitivity), paranoid ideation severity (BSI–paranoid ideation), psychoticism severity (BSI–psychoticism), obsessive-compulsive severity (BSI–obsessive-compulsive )</t>
  </si>
  <si>
    <t>pre-treatment depression (BDI-II), current job, paranoid symptoms, anxiety symptoms, number of life events, cognitive problems, lower functioning, baseline depression, previous treatments, levels of dysfunctional thinking, physical problems, physical functioning, quality of life, emotional problems, vitality, gender</t>
  </si>
  <si>
    <t>baseline depression severity (HDRS), neuroticism (NEO-FFI-3), cognitive control (Flanker task), age, employment status</t>
  </si>
  <si>
    <t>Mean diff in post-treatment severity (optimal vs. non-optimal)</t>
  </si>
  <si>
    <t>Assumptions</t>
  </si>
  <si>
    <t>We cannot calculate Cohen´s d</t>
  </si>
  <si>
    <t>Mean absolute PAI</t>
  </si>
  <si>
    <t>They give only the non-absolute mean PAI, which is 4.02.</t>
  </si>
  <si>
    <t>They do not give the mean absolute PAI</t>
  </si>
  <si>
    <t>0.09</t>
  </si>
  <si>
    <t>Comments</t>
  </si>
  <si>
    <t>3.6 %*</t>
  </si>
  <si>
    <t xml:space="preserve">Subsample: Mean absolute PAI </t>
  </si>
  <si>
    <t>* This study did not focus on raw severity but on reduction in severity from pre to- post treatment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</si>
</sst>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theme="1"/>
      </top>
      <bottom style="thin">
        <color theme="1"/>
      </bottom>
      <diagonal/>
    </border>
  </borders>
  <cellStyleXfs count="1">
    <xf numFmtId="0" fontId="0" fillId="0" borderId="0"/>
  </cellStyleXfs>
  <cellXfs count="28">
    <xf numFmtId="0" fontId="0" fillId="0" borderId="0" xfId="0"/>
    <xf numFmtId="0" fontId="0" fillId="0" borderId="0" xfId="0" applyAlignment="1">
      <alignment horizontal="left" vertical="top" wrapText="1"/>
    </xf>
    <xf numFmtId="0" fontId="0" fillId="0" borderId="0" xfId="0" applyAlignment="1">
      <alignment vertical="center"/>
    </xf>
    <xf numFmtId="0" fontId="0" fillId="0" borderId="1" xfId="0" applyBorder="1"/>
    <xf numFmtId="0" fontId="1" fillId="0" borderId="2" xfId="0" applyFont="1" applyBorder="1" applyAlignment="1">
      <alignment horizontal="left" vertical="top" wrapText="1"/>
    </xf>
    <xf numFmtId="0" fontId="2" fillId="0" borderId="0" xfId="0" applyFont="1"/>
    <xf numFmtId="2" fontId="0" fillId="0" borderId="0" xfId="0" applyNumberFormat="1"/>
    <xf numFmtId="2" fontId="0" fillId="0" borderId="1" xfId="0" applyNumberFormat="1" applyBorder="1"/>
    <xf numFmtId="0" fontId="0" fillId="2" borderId="0" xfId="0" applyFill="1"/>
    <xf numFmtId="0" fontId="1" fillId="0" borderId="3" xfId="0" applyFont="1" applyBorder="1" applyAlignment="1">
      <alignment horizontal="left" vertical="top" wrapText="1"/>
    </xf>
    <xf numFmtId="0" fontId="2" fillId="2" borderId="0" xfId="0" applyFont="1" applyFill="1"/>
    <xf numFmtId="0" fontId="0" fillId="0" borderId="0" xfId="0" applyAlignment="1">
      <alignment wrapText="1"/>
    </xf>
    <xf numFmtId="0" fontId="0" fillId="2" borderId="0" xfId="0" applyFill="1" applyAlignment="1">
      <alignment wrapText="1"/>
    </xf>
    <xf numFmtId="49" fontId="1" fillId="0" borderId="2" xfId="0" applyNumberFormat="1" applyFont="1" applyBorder="1" applyAlignment="1">
      <alignment horizontal="left" vertical="top" wrapText="1"/>
    </xf>
    <xf numFmtId="49" fontId="0" fillId="2" borderId="0" xfId="0" applyNumberFormat="1" applyFill="1"/>
    <xf numFmtId="49" fontId="0" fillId="0" borderId="0" xfId="0" applyNumberFormat="1"/>
    <xf numFmtId="49" fontId="0" fillId="2" borderId="0" xfId="0" applyNumberFormat="1" applyFill="1" applyAlignment="1">
      <alignment wrapText="1"/>
    </xf>
    <xf numFmtId="49" fontId="0" fillId="0" borderId="0" xfId="0" applyNumberFormat="1" applyAlignment="1">
      <alignment wrapText="1"/>
    </xf>
    <xf numFmtId="49" fontId="0" fillId="0" borderId="1" xfId="0" applyNumberFormat="1" applyBorder="1"/>
    <xf numFmtId="49" fontId="2" fillId="2" borderId="0" xfId="0" applyNumberFormat="1" applyFont="1" applyFill="1"/>
    <xf numFmtId="0" fontId="2" fillId="0" borderId="0" xfId="0" applyFont="1" applyAlignment="1">
      <alignment wrapText="1"/>
    </xf>
    <xf numFmtId="0" fontId="0" fillId="2" borderId="0" xfId="0" applyFont="1" applyFill="1"/>
    <xf numFmtId="0" fontId="0" fillId="0" borderId="0" xfId="0" applyNumberFormat="1"/>
    <xf numFmtId="49" fontId="1" fillId="0" borderId="0" xfId="0" applyNumberFormat="1" applyFont="1" applyFill="1" applyBorder="1" applyAlignment="1">
      <alignment horizontal="left" vertical="top" wrapText="1"/>
    </xf>
    <xf numFmtId="49" fontId="0" fillId="0" borderId="0" xfId="0" applyNumberFormat="1" applyFill="1"/>
    <xf numFmtId="0" fontId="0" fillId="0" borderId="0" xfId="0" applyFill="1"/>
    <xf numFmtId="10" fontId="0" fillId="0" borderId="0" xfId="0" applyNumberFormat="1" applyFill="1"/>
    <xf numFmtId="10" fontId="0" fillId="0" borderId="0" xfId="0" applyNumberFormat="1"/>
  </cellXfs>
  <cellStyles count="1">
    <cellStyle name="Standard" xfId="0" builtinId="0"/>
  </cellStyles>
  <dxfs count="12">
    <dxf>
      <fill>
        <patternFill patternType="none">
          <fgColor indexed="64"/>
          <bgColor auto="1"/>
        </patternFill>
      </fill>
      <alignment horizontal="general" vertical="bottom" textRotation="0" wrapText="0" indent="0" justifyLastLine="0" shrinkToFit="0" readingOrder="0"/>
    </dxf>
    <dxf>
      <numFmt numFmtId="2" formatCode="0.00"/>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alignment horizontal="general" vertical="bottom" textRotation="0" wrapText="0"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H20" totalsRowCount="1" headerRowDxfId="11" dataDxfId="10">
  <autoFilter ref="A1:H19" xr:uid="{00000000-0009-0000-0100-000001000000}"/>
  <tableColumns count="8">
    <tableColumn id="1" xr3:uid="{00000000-0010-0000-0000-000001000000}" name="First Author, Year" dataDxfId="7"/>
    <tableColumn id="8" xr3:uid="{00000000-0010-0000-0000-000008000000}" name="Mean absolute PAI" dataDxfId="6"/>
    <tableColumn id="9" xr3:uid="{00000000-0010-0000-0000-000009000000}" name="Mean diff in post-treatment severity (optimal vs. non-optimal)" dataDxfId="5"/>
    <tableColumn id="13" xr3:uid="{00000000-0010-0000-0000-00000D000000}" name="Cohen's d for optimal vs non-optimal" totalsRowFunction="custom" dataDxfId="4">
      <totalsRowFormula>AVERAGE(D2:D19)</totalsRowFormula>
    </tableColumn>
    <tableColumn id="16" xr3:uid="{00000000-0010-0000-0000-000010000000}" name="Subsample: definition" dataDxfId="3"/>
    <tableColumn id="17" xr3:uid="{00000000-0010-0000-0000-000011000000}" name="Subsample: Mean absolute PAI " dataDxfId="2"/>
    <tableColumn id="18" xr3:uid="{00000000-0010-0000-0000-000012000000}" name="Subsample:Mean diff in post-treatment severity between optimal vs. non-optimal2" dataDxfId="1"/>
    <tableColumn id="19" xr3:uid="{00000000-0010-0000-0000-000013000000}" name="Subsample: Cohen's d for optimal vs non-optimal"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87E5A3-67DC-4346-AFF2-63EF760CB90D}" name="Tabelle2" displayName="Tabelle2" ref="A1:I4" totalsRowShown="0">
  <autoFilter ref="A1:I4" xr:uid="{4887E5A3-67DC-4346-AFF2-63EF760CB90D}"/>
  <tableColumns count="9">
    <tableColumn id="1" xr3:uid="{DB374AE6-D1A9-4866-A600-2508D7CF8601}" name="Study" dataDxfId="9"/>
    <tableColumn id="2" xr3:uid="{45CB4E32-4B95-4664-ACBD-4FE904FAF87A}" name="mean_optimal"/>
    <tableColumn id="3" xr3:uid="{8998A52E-BF7E-4A7B-8E14-8872430EA111}" name="SD_optimal"/>
    <tableColumn id="4" xr3:uid="{7768716D-6E16-47FA-B193-A1C2FC88D988}" name="mean_nonoptimal"/>
    <tableColumn id="5" xr3:uid="{09D53560-0C48-49FC-9FD3-30819029BD7C}" name="SD_nonoptimal"/>
    <tableColumn id="8" xr3:uid="{355FF84D-EE36-42D9-90C9-8296C83EDB39}" name="Difference_means">
      <calculatedColumnFormula>Tabelle2[[#This Row],[mean_nonoptimal]]-Tabelle2[[#This Row],[mean_optimal]]</calculatedColumnFormula>
    </tableColumn>
    <tableColumn id="7" xr3:uid="{29CFBB65-1916-4045-8A23-87704C7C9E58}" name="Pooled SD">
      <calculatedColumnFormula xml:space="preserve"> SQRT((Tabelle2[[#This Row],[SD_optimal]]^2+Tabelle2[[#This Row],[SD_nonoptimal]]^2)/2)</calculatedColumnFormula>
    </tableColumn>
    <tableColumn id="6" xr3:uid="{13D2015A-3158-43F8-9845-88E0A358319F}" name="Cohen´s d" dataDxfId="8">
      <calculatedColumnFormula>ROUND(Tabelle2[[#This Row],[Difference_means]]/Tabelle2[[#This Row],[Pooled SD]],2)</calculatedColumnFormula>
    </tableColumn>
    <tableColumn id="9" xr3:uid="{A65AA7CA-4450-4870-9557-705489AA9375}" name="Assumption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6865-404A-4994-BBC5-FA512A75A132}">
  <dimension ref="A1:M53"/>
  <sheetViews>
    <sheetView tabSelected="1" topLeftCell="A10" zoomScale="60" zoomScaleNormal="60" workbookViewId="0">
      <selection activeCell="K17" sqref="K17"/>
    </sheetView>
  </sheetViews>
  <sheetFormatPr baseColWidth="10" defaultRowHeight="14.5" x14ac:dyDescent="0.35"/>
  <cols>
    <col min="1" max="1" width="30" customWidth="1"/>
    <col min="4" max="4" width="36" customWidth="1"/>
    <col min="6" max="6" width="36.81640625" customWidth="1"/>
    <col min="9" max="9" width="16.90625" customWidth="1"/>
    <col min="10" max="10" width="10.90625" style="15"/>
    <col min="11" max="11" width="24.26953125" style="15" customWidth="1"/>
    <col min="12" max="12" width="22.81640625" style="15" customWidth="1"/>
  </cols>
  <sheetData>
    <row r="1" spans="1:13" ht="70" customHeight="1" x14ac:dyDescent="0.35">
      <c r="A1" s="9" t="s">
        <v>104</v>
      </c>
      <c r="B1" s="9" t="s">
        <v>132</v>
      </c>
      <c r="C1" s="9" t="s">
        <v>133</v>
      </c>
      <c r="D1" s="9" t="s">
        <v>134</v>
      </c>
      <c r="E1" s="9" t="s">
        <v>135</v>
      </c>
      <c r="F1" s="9" t="s">
        <v>136</v>
      </c>
      <c r="G1" s="9" t="s">
        <v>137</v>
      </c>
      <c r="H1" s="9" t="s">
        <v>13</v>
      </c>
      <c r="I1" s="9" t="s">
        <v>138</v>
      </c>
      <c r="J1" s="13" t="s">
        <v>179</v>
      </c>
      <c r="K1" s="13" t="s">
        <v>176</v>
      </c>
      <c r="L1" s="13" t="s">
        <v>149</v>
      </c>
      <c r="M1" s="23" t="s">
        <v>183</v>
      </c>
    </row>
    <row r="2" spans="1:13" ht="159" customHeight="1" x14ac:dyDescent="0.35">
      <c r="A2" s="8" t="s">
        <v>105</v>
      </c>
      <c r="B2" s="8">
        <v>200</v>
      </c>
      <c r="C2" s="8" t="s">
        <v>0</v>
      </c>
      <c r="D2" s="8" t="s">
        <v>18</v>
      </c>
      <c r="E2" s="8" t="s">
        <v>32</v>
      </c>
      <c r="F2" s="12" t="s">
        <v>33</v>
      </c>
      <c r="G2" s="8" t="s">
        <v>85</v>
      </c>
      <c r="H2" s="8" t="s">
        <v>34</v>
      </c>
      <c r="I2" s="12" t="s">
        <v>163</v>
      </c>
      <c r="J2" s="14" t="s">
        <v>125</v>
      </c>
      <c r="K2" s="14" t="s">
        <v>153</v>
      </c>
      <c r="L2" s="19">
        <v>0.37</v>
      </c>
    </row>
    <row r="3" spans="1:13" ht="101.5" x14ac:dyDescent="0.35">
      <c r="A3" t="s">
        <v>106</v>
      </c>
      <c r="B3">
        <v>167</v>
      </c>
      <c r="C3" t="s">
        <v>0</v>
      </c>
      <c r="D3" t="s">
        <v>1</v>
      </c>
      <c r="E3" t="s">
        <v>37</v>
      </c>
      <c r="F3" s="11" t="s">
        <v>38</v>
      </c>
      <c r="G3" t="s">
        <v>85</v>
      </c>
      <c r="H3" t="s">
        <v>148</v>
      </c>
      <c r="I3" t="s">
        <v>164</v>
      </c>
      <c r="J3" s="15" t="s">
        <v>125</v>
      </c>
      <c r="K3" s="15">
        <v>1.6</v>
      </c>
      <c r="L3" s="15">
        <v>0.21</v>
      </c>
    </row>
    <row r="4" spans="1:13" x14ac:dyDescent="0.35">
      <c r="A4" s="8" t="s">
        <v>107</v>
      </c>
      <c r="B4" s="8">
        <v>225</v>
      </c>
      <c r="C4" s="8" t="s">
        <v>2</v>
      </c>
      <c r="D4" s="8" t="s">
        <v>3</v>
      </c>
      <c r="E4" s="8" t="s">
        <v>51</v>
      </c>
      <c r="F4" s="12" t="s">
        <v>54</v>
      </c>
      <c r="G4" s="8" t="s">
        <v>85</v>
      </c>
      <c r="H4" s="8" t="s">
        <v>53</v>
      </c>
      <c r="I4" s="8" t="s">
        <v>165</v>
      </c>
      <c r="J4" s="14" t="s">
        <v>157</v>
      </c>
      <c r="K4" s="14">
        <v>3.03</v>
      </c>
      <c r="L4" s="14">
        <v>0.4</v>
      </c>
    </row>
    <row r="5" spans="1:13" x14ac:dyDescent="0.35">
      <c r="A5" t="s">
        <v>108</v>
      </c>
      <c r="B5">
        <v>154</v>
      </c>
      <c r="C5" t="s">
        <v>0</v>
      </c>
      <c r="D5" t="s">
        <v>23</v>
      </c>
      <c r="E5" t="s">
        <v>60</v>
      </c>
      <c r="F5" s="20" t="s">
        <v>99</v>
      </c>
      <c r="G5" t="s">
        <v>62</v>
      </c>
      <c r="H5" t="s">
        <v>53</v>
      </c>
      <c r="I5" t="s">
        <v>166</v>
      </c>
      <c r="J5" s="15">
        <v>4.2</v>
      </c>
      <c r="K5" s="15">
        <v>1.78</v>
      </c>
      <c r="L5" s="15" t="s">
        <v>158</v>
      </c>
    </row>
    <row r="6" spans="1:13" x14ac:dyDescent="0.35">
      <c r="A6" s="8" t="s">
        <v>109</v>
      </c>
      <c r="B6" s="8">
        <v>123</v>
      </c>
      <c r="C6" s="8" t="s">
        <v>0</v>
      </c>
      <c r="D6" s="8" t="s">
        <v>4</v>
      </c>
      <c r="E6" s="8" t="s">
        <v>32</v>
      </c>
      <c r="F6" s="12" t="s">
        <v>64</v>
      </c>
      <c r="G6" s="8" t="s">
        <v>85</v>
      </c>
      <c r="H6" s="8" t="s">
        <v>53</v>
      </c>
      <c r="I6" s="8" t="s">
        <v>167</v>
      </c>
      <c r="J6" s="14" t="s">
        <v>125</v>
      </c>
      <c r="K6" s="14">
        <v>1.35</v>
      </c>
      <c r="L6" s="14" t="s">
        <v>125</v>
      </c>
    </row>
    <row r="7" spans="1:13" x14ac:dyDescent="0.35">
      <c r="A7" t="s">
        <v>110</v>
      </c>
      <c r="B7">
        <v>245</v>
      </c>
      <c r="C7" t="s">
        <v>0</v>
      </c>
      <c r="D7" t="s">
        <v>5</v>
      </c>
      <c r="E7" t="s">
        <v>51</v>
      </c>
      <c r="F7" s="11" t="s">
        <v>64</v>
      </c>
      <c r="G7" t="s">
        <v>85</v>
      </c>
      <c r="H7" t="s">
        <v>53</v>
      </c>
      <c r="I7" t="s">
        <v>168</v>
      </c>
      <c r="J7" s="15" t="s">
        <v>125</v>
      </c>
      <c r="K7" s="15">
        <v>2.33</v>
      </c>
      <c r="L7" s="15" t="s">
        <v>125</v>
      </c>
    </row>
    <row r="8" spans="1:13" ht="58" x14ac:dyDescent="0.35">
      <c r="A8" s="8" t="s">
        <v>130</v>
      </c>
      <c r="B8" s="8">
        <v>149</v>
      </c>
      <c r="C8" s="8" t="s">
        <v>2</v>
      </c>
      <c r="D8" s="8" t="s">
        <v>6</v>
      </c>
      <c r="E8" s="10" t="s">
        <v>129</v>
      </c>
      <c r="F8" s="12" t="s">
        <v>73</v>
      </c>
      <c r="G8" s="8" t="s">
        <v>85</v>
      </c>
      <c r="H8" s="8" t="s">
        <v>53</v>
      </c>
      <c r="I8" s="8" t="s">
        <v>169</v>
      </c>
      <c r="J8" s="14" t="s">
        <v>125</v>
      </c>
      <c r="K8" s="16" t="s">
        <v>151</v>
      </c>
      <c r="L8" s="16" t="s">
        <v>152</v>
      </c>
    </row>
    <row r="9" spans="1:13" ht="29" x14ac:dyDescent="0.35">
      <c r="A9" s="8" t="s">
        <v>111</v>
      </c>
      <c r="B9" s="8">
        <v>134</v>
      </c>
      <c r="C9" s="8" t="s">
        <v>0</v>
      </c>
      <c r="D9" s="8" t="s">
        <v>7</v>
      </c>
      <c r="E9" s="8" t="s">
        <v>32</v>
      </c>
      <c r="F9" s="12" t="s">
        <v>161</v>
      </c>
      <c r="G9" s="8" t="s">
        <v>85</v>
      </c>
      <c r="H9" s="8" t="s">
        <v>53</v>
      </c>
      <c r="I9" s="8" t="s">
        <v>170</v>
      </c>
      <c r="J9" s="14">
        <v>8.9</v>
      </c>
      <c r="K9" s="14">
        <v>6</v>
      </c>
      <c r="L9" s="14">
        <v>0.51</v>
      </c>
    </row>
    <row r="10" spans="1:13" ht="58" x14ac:dyDescent="0.35">
      <c r="A10" t="s">
        <v>112</v>
      </c>
      <c r="B10">
        <v>262</v>
      </c>
      <c r="C10" t="s">
        <v>8</v>
      </c>
      <c r="D10" t="s">
        <v>9</v>
      </c>
      <c r="E10" t="s">
        <v>77</v>
      </c>
      <c r="F10" s="11" t="s">
        <v>101</v>
      </c>
      <c r="G10" t="s">
        <v>85</v>
      </c>
      <c r="H10" t="s">
        <v>34</v>
      </c>
      <c r="I10" t="s">
        <v>171</v>
      </c>
      <c r="J10" s="15">
        <v>0.99</v>
      </c>
      <c r="K10" s="15">
        <v>1.19</v>
      </c>
      <c r="L10" s="15" t="s">
        <v>125</v>
      </c>
    </row>
    <row r="11" spans="1:13" ht="29" x14ac:dyDescent="0.35">
      <c r="A11" s="8" t="s">
        <v>113</v>
      </c>
      <c r="B11" s="8">
        <v>128</v>
      </c>
      <c r="C11" s="8" t="s">
        <v>0</v>
      </c>
      <c r="D11" s="8" t="s">
        <v>31</v>
      </c>
      <c r="E11" s="8" t="s">
        <v>32</v>
      </c>
      <c r="F11" s="12" t="s">
        <v>81</v>
      </c>
      <c r="G11" s="8" t="s">
        <v>85</v>
      </c>
      <c r="H11" s="8" t="s">
        <v>82</v>
      </c>
      <c r="I11" s="8" t="s">
        <v>172</v>
      </c>
      <c r="J11" s="14" t="s">
        <v>125</v>
      </c>
      <c r="K11" s="14" t="s">
        <v>155</v>
      </c>
      <c r="L11" s="14" t="s">
        <v>156</v>
      </c>
      <c r="M11" s="14" t="s">
        <v>180</v>
      </c>
    </row>
    <row r="12" spans="1:13" ht="58" x14ac:dyDescent="0.35">
      <c r="A12" t="s">
        <v>114</v>
      </c>
      <c r="B12">
        <v>1379</v>
      </c>
      <c r="C12" t="s">
        <v>10</v>
      </c>
      <c r="D12" t="s">
        <v>162</v>
      </c>
      <c r="E12" t="s">
        <v>100</v>
      </c>
      <c r="F12" s="11" t="s">
        <v>33</v>
      </c>
      <c r="G12" t="s">
        <v>85</v>
      </c>
      <c r="H12" t="s">
        <v>59</v>
      </c>
      <c r="I12" t="s">
        <v>173</v>
      </c>
      <c r="J12" s="24" t="s">
        <v>125</v>
      </c>
      <c r="K12" s="24" t="s">
        <v>184</v>
      </c>
      <c r="L12" s="15" t="s">
        <v>182</v>
      </c>
      <c r="M12" s="14" t="s">
        <v>181</v>
      </c>
    </row>
    <row r="13" spans="1:13" ht="43.5" x14ac:dyDescent="0.35">
      <c r="A13" s="8" t="s">
        <v>115</v>
      </c>
      <c r="B13" s="8">
        <v>203</v>
      </c>
      <c r="C13" s="8" t="s">
        <v>11</v>
      </c>
      <c r="D13" s="8" t="s">
        <v>12</v>
      </c>
      <c r="E13" s="8" t="s">
        <v>91</v>
      </c>
      <c r="F13" s="12" t="s">
        <v>90</v>
      </c>
      <c r="G13" s="8" t="s">
        <v>93</v>
      </c>
      <c r="H13" s="8" t="s">
        <v>53</v>
      </c>
      <c r="I13" s="8" t="s">
        <v>98</v>
      </c>
      <c r="J13" s="14">
        <v>5</v>
      </c>
      <c r="K13" s="14" t="s">
        <v>154</v>
      </c>
      <c r="L13" s="14" t="s">
        <v>159</v>
      </c>
    </row>
    <row r="14" spans="1:13" ht="72" customHeight="1" x14ac:dyDescent="0.35">
      <c r="A14" t="s">
        <v>119</v>
      </c>
      <c r="B14" t="s">
        <v>131</v>
      </c>
      <c r="C14" t="s">
        <v>0</v>
      </c>
      <c r="D14" t="s">
        <v>7</v>
      </c>
      <c r="E14" t="s">
        <v>32</v>
      </c>
      <c r="F14" s="11" t="s">
        <v>33</v>
      </c>
      <c r="G14" t="s">
        <v>56</v>
      </c>
      <c r="H14" t="s">
        <v>126</v>
      </c>
      <c r="I14" t="s">
        <v>174</v>
      </c>
      <c r="J14" s="15" t="s">
        <v>125</v>
      </c>
      <c r="K14" s="17" t="s">
        <v>128</v>
      </c>
      <c r="L14" s="17" t="s">
        <v>127</v>
      </c>
    </row>
    <row r="15" spans="1:13" ht="101.5" x14ac:dyDescent="0.35">
      <c r="A15" t="s">
        <v>116</v>
      </c>
      <c r="B15">
        <v>216</v>
      </c>
      <c r="C15" t="s">
        <v>0</v>
      </c>
      <c r="D15" t="s">
        <v>17</v>
      </c>
      <c r="E15" t="s">
        <v>60</v>
      </c>
      <c r="F15" s="11" t="s">
        <v>38</v>
      </c>
      <c r="G15" t="s">
        <v>93</v>
      </c>
      <c r="H15" t="s">
        <v>148</v>
      </c>
      <c r="I15" t="s">
        <v>175</v>
      </c>
      <c r="J15" s="18">
        <v>3.4</v>
      </c>
      <c r="K15" s="18">
        <v>1.99</v>
      </c>
      <c r="L15" s="18" t="s">
        <v>160</v>
      </c>
    </row>
    <row r="17" spans="4:11" x14ac:dyDescent="0.35">
      <c r="D17" t="s">
        <v>24</v>
      </c>
      <c r="E17" t="s">
        <v>39</v>
      </c>
      <c r="F17" t="s">
        <v>36</v>
      </c>
      <c r="I17" t="s">
        <v>43</v>
      </c>
      <c r="K17" s="15" t="s">
        <v>186</v>
      </c>
    </row>
    <row r="18" spans="4:11" x14ac:dyDescent="0.35">
      <c r="D18" t="s">
        <v>14</v>
      </c>
      <c r="E18" s="2" t="s">
        <v>89</v>
      </c>
      <c r="F18" t="s">
        <v>36</v>
      </c>
      <c r="I18" t="s">
        <v>80</v>
      </c>
    </row>
    <row r="19" spans="4:11" x14ac:dyDescent="0.35">
      <c r="D19" t="s">
        <v>25</v>
      </c>
      <c r="E19" t="s">
        <v>72</v>
      </c>
      <c r="I19" t="s">
        <v>102</v>
      </c>
    </row>
    <row r="20" spans="4:11" x14ac:dyDescent="0.35">
      <c r="D20" t="s">
        <v>22</v>
      </c>
      <c r="E20" t="s">
        <v>40</v>
      </c>
      <c r="I20" t="s">
        <v>49</v>
      </c>
    </row>
    <row r="21" spans="4:11" x14ac:dyDescent="0.35">
      <c r="D21" t="s">
        <v>15</v>
      </c>
      <c r="E21" t="s">
        <v>61</v>
      </c>
      <c r="I21" t="s">
        <v>39</v>
      </c>
    </row>
    <row r="22" spans="4:11" x14ac:dyDescent="0.35">
      <c r="D22" t="s">
        <v>26</v>
      </c>
      <c r="E22" t="s">
        <v>103</v>
      </c>
      <c r="H22" t="s">
        <v>36</v>
      </c>
      <c r="I22" t="s">
        <v>41</v>
      </c>
    </row>
    <row r="23" spans="4:11" x14ac:dyDescent="0.35">
      <c r="D23" t="s">
        <v>28</v>
      </c>
      <c r="E23" t="s">
        <v>52</v>
      </c>
      <c r="I23" t="s">
        <v>72</v>
      </c>
    </row>
    <row r="24" spans="4:11" x14ac:dyDescent="0.35">
      <c r="D24" t="s">
        <v>30</v>
      </c>
      <c r="E24" s="2" t="s">
        <v>92</v>
      </c>
      <c r="H24" t="s">
        <v>36</v>
      </c>
      <c r="I24" t="s">
        <v>47</v>
      </c>
    </row>
    <row r="25" spans="4:11" x14ac:dyDescent="0.35">
      <c r="D25" t="s">
        <v>19</v>
      </c>
      <c r="E25" t="s">
        <v>78</v>
      </c>
      <c r="I25" t="s">
        <v>65</v>
      </c>
    </row>
    <row r="26" spans="4:11" x14ac:dyDescent="0.35">
      <c r="D26" t="s">
        <v>20</v>
      </c>
      <c r="I26" t="s">
        <v>75</v>
      </c>
    </row>
    <row r="27" spans="4:11" x14ac:dyDescent="0.35">
      <c r="D27" t="s">
        <v>27</v>
      </c>
      <c r="E27" t="s">
        <v>36</v>
      </c>
      <c r="I27" t="s">
        <v>69</v>
      </c>
    </row>
    <row r="28" spans="4:11" x14ac:dyDescent="0.35">
      <c r="D28" t="s">
        <v>29</v>
      </c>
      <c r="I28" t="s">
        <v>74</v>
      </c>
    </row>
    <row r="29" spans="4:11" x14ac:dyDescent="0.35">
      <c r="D29" t="s">
        <v>16</v>
      </c>
      <c r="G29" t="s">
        <v>36</v>
      </c>
      <c r="I29" t="s">
        <v>45</v>
      </c>
    </row>
    <row r="30" spans="4:11" x14ac:dyDescent="0.35">
      <c r="D30" t="s">
        <v>21</v>
      </c>
      <c r="I30" t="s">
        <v>76</v>
      </c>
    </row>
    <row r="31" spans="4:11" x14ac:dyDescent="0.35">
      <c r="I31" t="s">
        <v>58</v>
      </c>
    </row>
    <row r="32" spans="4:11" x14ac:dyDescent="0.35">
      <c r="I32" t="s">
        <v>87</v>
      </c>
    </row>
    <row r="33" spans="9:9" x14ac:dyDescent="0.35">
      <c r="I33" t="s">
        <v>40</v>
      </c>
    </row>
    <row r="34" spans="9:9" x14ac:dyDescent="0.35">
      <c r="I34" t="s">
        <v>79</v>
      </c>
    </row>
    <row r="35" spans="9:9" x14ac:dyDescent="0.35">
      <c r="I35" t="s">
        <v>57</v>
      </c>
    </row>
    <row r="36" spans="9:9" x14ac:dyDescent="0.35">
      <c r="I36" t="s">
        <v>70</v>
      </c>
    </row>
    <row r="37" spans="9:9" x14ac:dyDescent="0.35">
      <c r="I37" t="s">
        <v>95</v>
      </c>
    </row>
    <row r="38" spans="9:9" x14ac:dyDescent="0.35">
      <c r="I38" t="s">
        <v>42</v>
      </c>
    </row>
    <row r="39" spans="9:9" x14ac:dyDescent="0.35">
      <c r="I39" t="s">
        <v>96</v>
      </c>
    </row>
    <row r="40" spans="9:9" x14ac:dyDescent="0.35">
      <c r="I40" t="s">
        <v>68</v>
      </c>
    </row>
    <row r="41" spans="9:9" x14ac:dyDescent="0.35">
      <c r="I41" t="s">
        <v>97</v>
      </c>
    </row>
    <row r="42" spans="9:9" x14ac:dyDescent="0.35">
      <c r="I42" t="s">
        <v>52</v>
      </c>
    </row>
    <row r="43" spans="9:9" x14ac:dyDescent="0.35">
      <c r="I43" t="s">
        <v>44</v>
      </c>
    </row>
    <row r="44" spans="9:9" x14ac:dyDescent="0.35">
      <c r="I44" t="s">
        <v>84</v>
      </c>
    </row>
    <row r="45" spans="9:9" x14ac:dyDescent="0.35">
      <c r="I45" t="s">
        <v>46</v>
      </c>
    </row>
    <row r="46" spans="9:9" x14ac:dyDescent="0.35">
      <c r="I46" t="s">
        <v>48</v>
      </c>
    </row>
    <row r="47" spans="9:9" x14ac:dyDescent="0.35">
      <c r="I47" t="s">
        <v>66</v>
      </c>
    </row>
    <row r="48" spans="9:9" x14ac:dyDescent="0.35">
      <c r="I48" t="s">
        <v>67</v>
      </c>
    </row>
    <row r="49" spans="9:9" x14ac:dyDescent="0.35">
      <c r="I49" t="s">
        <v>88</v>
      </c>
    </row>
    <row r="50" spans="9:9" x14ac:dyDescent="0.35">
      <c r="I50" t="s">
        <v>94</v>
      </c>
    </row>
    <row r="51" spans="9:9" x14ac:dyDescent="0.35">
      <c r="I51" t="s">
        <v>78</v>
      </c>
    </row>
    <row r="52" spans="9:9" x14ac:dyDescent="0.35">
      <c r="I52" t="s">
        <v>71</v>
      </c>
    </row>
    <row r="53" spans="9:9" x14ac:dyDescent="0.35">
      <c r="I53" t="s">
        <v>55</v>
      </c>
    </row>
  </sheetData>
  <phoneticPr fontId="3" type="noConversion"/>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zoomScale="80" zoomScaleNormal="80" workbookViewId="0">
      <selection activeCell="F9" sqref="F9"/>
    </sheetView>
  </sheetViews>
  <sheetFormatPr baseColWidth="10" defaultRowHeight="14.5" x14ac:dyDescent="0.35"/>
  <cols>
    <col min="1" max="1" width="23.54296875" customWidth="1"/>
    <col min="2" max="2" width="16" customWidth="1"/>
    <col min="4" max="4" width="20.81640625" customWidth="1"/>
    <col min="7" max="7" width="10.90625" customWidth="1"/>
  </cols>
  <sheetData>
    <row r="1" spans="1:8" s="1" customFormat="1" ht="130.5" x14ac:dyDescent="0.35">
      <c r="A1" s="1" t="s">
        <v>104</v>
      </c>
      <c r="B1" s="4" t="s">
        <v>179</v>
      </c>
      <c r="C1" s="4" t="s">
        <v>176</v>
      </c>
      <c r="D1" s="4" t="s">
        <v>149</v>
      </c>
      <c r="E1" s="4" t="s">
        <v>123</v>
      </c>
      <c r="F1" s="4" t="s">
        <v>185</v>
      </c>
      <c r="G1" s="4" t="s">
        <v>124</v>
      </c>
      <c r="H1" s="4" t="s">
        <v>150</v>
      </c>
    </row>
    <row r="2" spans="1:8" x14ac:dyDescent="0.35">
      <c r="A2" t="s">
        <v>105</v>
      </c>
      <c r="B2" t="s">
        <v>125</v>
      </c>
      <c r="C2">
        <v>4.93</v>
      </c>
      <c r="D2" s="5">
        <v>0.37</v>
      </c>
      <c r="E2" t="s">
        <v>35</v>
      </c>
      <c r="F2" t="s">
        <v>125</v>
      </c>
      <c r="G2" s="6">
        <v>9.0500000000000007</v>
      </c>
      <c r="H2">
        <v>0.66</v>
      </c>
    </row>
    <row r="3" spans="1:8" x14ac:dyDescent="0.35">
      <c r="A3" t="s">
        <v>106</v>
      </c>
      <c r="B3" t="s">
        <v>125</v>
      </c>
      <c r="C3">
        <v>1.6</v>
      </c>
      <c r="D3">
        <v>0.21</v>
      </c>
      <c r="E3" t="s">
        <v>50</v>
      </c>
      <c r="F3" t="s">
        <v>125</v>
      </c>
      <c r="G3" s="6">
        <v>2.6</v>
      </c>
      <c r="H3">
        <v>0.37</v>
      </c>
    </row>
    <row r="4" spans="1:8" x14ac:dyDescent="0.35">
      <c r="A4" t="s">
        <v>107</v>
      </c>
      <c r="B4">
        <v>2.4900000000000002</v>
      </c>
      <c r="C4">
        <v>3.03</v>
      </c>
      <c r="D4">
        <v>0.4</v>
      </c>
      <c r="E4" t="s">
        <v>125</v>
      </c>
      <c r="F4" t="s">
        <v>125</v>
      </c>
      <c r="G4" s="6" t="s">
        <v>125</v>
      </c>
      <c r="H4" t="s">
        <v>125</v>
      </c>
    </row>
    <row r="5" spans="1:8" x14ac:dyDescent="0.35">
      <c r="A5" t="s">
        <v>108</v>
      </c>
      <c r="B5">
        <v>4.2</v>
      </c>
      <c r="C5">
        <v>1.78</v>
      </c>
      <c r="D5">
        <v>0.28000000000000003</v>
      </c>
      <c r="E5" t="s">
        <v>63</v>
      </c>
      <c r="F5" t="s">
        <v>125</v>
      </c>
      <c r="G5" s="6">
        <v>3.58</v>
      </c>
      <c r="H5">
        <v>0.57999999999999996</v>
      </c>
    </row>
    <row r="6" spans="1:8" x14ac:dyDescent="0.35">
      <c r="A6" t="s">
        <v>109</v>
      </c>
      <c r="B6" t="s">
        <v>125</v>
      </c>
      <c r="C6">
        <v>1.35</v>
      </c>
      <c r="D6" t="s">
        <v>125</v>
      </c>
      <c r="E6" t="s">
        <v>125</v>
      </c>
      <c r="F6" t="s">
        <v>125</v>
      </c>
      <c r="G6" s="6" t="s">
        <v>125</v>
      </c>
      <c r="H6" t="s">
        <v>125</v>
      </c>
    </row>
    <row r="7" spans="1:8" x14ac:dyDescent="0.35">
      <c r="A7" t="s">
        <v>110</v>
      </c>
      <c r="B7" t="s">
        <v>125</v>
      </c>
      <c r="C7">
        <v>2.33</v>
      </c>
      <c r="D7" t="s">
        <v>125</v>
      </c>
      <c r="E7" t="s">
        <v>125</v>
      </c>
      <c r="F7" t="s">
        <v>125</v>
      </c>
      <c r="G7" s="6" t="s">
        <v>125</v>
      </c>
      <c r="H7" t="s">
        <v>125</v>
      </c>
    </row>
    <row r="8" spans="1:8" x14ac:dyDescent="0.35">
      <c r="A8" t="s">
        <v>117</v>
      </c>
      <c r="B8" t="s">
        <v>125</v>
      </c>
      <c r="C8">
        <v>4.0199999999999996</v>
      </c>
      <c r="D8">
        <v>0.55000000000000004</v>
      </c>
      <c r="E8" t="s">
        <v>125</v>
      </c>
      <c r="F8" t="s">
        <v>125</v>
      </c>
      <c r="G8" s="6" t="s">
        <v>125</v>
      </c>
      <c r="H8" t="s">
        <v>125</v>
      </c>
    </row>
    <row r="9" spans="1:8" x14ac:dyDescent="0.35">
      <c r="A9" t="s">
        <v>118</v>
      </c>
      <c r="B9" t="s">
        <v>125</v>
      </c>
      <c r="C9">
        <v>4.6900000000000004</v>
      </c>
      <c r="D9">
        <v>0.47</v>
      </c>
      <c r="E9" t="s">
        <v>125</v>
      </c>
      <c r="F9" t="s">
        <v>125</v>
      </c>
      <c r="G9" s="6" t="s">
        <v>125</v>
      </c>
      <c r="H9" t="s">
        <v>125</v>
      </c>
    </row>
    <row r="10" spans="1:8" x14ac:dyDescent="0.35">
      <c r="A10" t="s">
        <v>111</v>
      </c>
      <c r="B10">
        <v>8.9</v>
      </c>
      <c r="C10">
        <v>6</v>
      </c>
      <c r="D10">
        <v>0.51</v>
      </c>
      <c r="E10" t="s">
        <v>125</v>
      </c>
      <c r="F10" t="s">
        <v>125</v>
      </c>
      <c r="G10" s="6" t="s">
        <v>125</v>
      </c>
      <c r="H10" t="s">
        <v>125</v>
      </c>
    </row>
    <row r="11" spans="1:8" x14ac:dyDescent="0.35">
      <c r="A11" t="s">
        <v>112</v>
      </c>
      <c r="B11">
        <v>0.99</v>
      </c>
      <c r="C11">
        <v>1.19</v>
      </c>
      <c r="D11" t="s">
        <v>125</v>
      </c>
      <c r="E11" t="s">
        <v>125</v>
      </c>
      <c r="F11" t="s">
        <v>125</v>
      </c>
      <c r="G11" s="6" t="s">
        <v>125</v>
      </c>
      <c r="H11" t="s">
        <v>125</v>
      </c>
    </row>
    <row r="12" spans="1:8" x14ac:dyDescent="0.35">
      <c r="A12" t="s">
        <v>113</v>
      </c>
      <c r="B12" t="s">
        <v>125</v>
      </c>
      <c r="C12">
        <v>2.2999999999999998</v>
      </c>
      <c r="D12">
        <v>0.24</v>
      </c>
      <c r="E12" t="s">
        <v>83</v>
      </c>
      <c r="F12" t="s">
        <v>125</v>
      </c>
      <c r="G12" s="6">
        <v>6.13</v>
      </c>
      <c r="H12">
        <v>0.65</v>
      </c>
    </row>
    <row r="13" spans="1:8" x14ac:dyDescent="0.35">
      <c r="A13" t="s">
        <v>114</v>
      </c>
      <c r="B13" s="25" t="s">
        <v>125</v>
      </c>
      <c r="C13" s="26">
        <v>3.5999999999999997E-2</v>
      </c>
      <c r="D13">
        <v>0.09</v>
      </c>
      <c r="E13" t="s">
        <v>86</v>
      </c>
      <c r="F13" t="s">
        <v>125</v>
      </c>
      <c r="G13" s="27">
        <v>0.14199999999999999</v>
      </c>
      <c r="H13">
        <v>0.33</v>
      </c>
    </row>
    <row r="14" spans="1:8" x14ac:dyDescent="0.35">
      <c r="A14" t="s">
        <v>115</v>
      </c>
      <c r="B14">
        <v>5</v>
      </c>
      <c r="C14">
        <v>4.1100000000000003</v>
      </c>
      <c r="D14">
        <v>0.27800000000000002</v>
      </c>
      <c r="E14" t="s">
        <v>125</v>
      </c>
      <c r="F14" t="s">
        <v>125</v>
      </c>
      <c r="G14" s="6" t="s">
        <v>125</v>
      </c>
      <c r="H14" t="s">
        <v>125</v>
      </c>
    </row>
    <row r="15" spans="1:8" x14ac:dyDescent="0.35">
      <c r="A15" t="s">
        <v>119</v>
      </c>
      <c r="B15" t="s">
        <v>125</v>
      </c>
      <c r="C15">
        <v>6.53</v>
      </c>
      <c r="D15">
        <v>0.56999999999999995</v>
      </c>
      <c r="E15" t="s">
        <v>50</v>
      </c>
      <c r="F15" t="s">
        <v>125</v>
      </c>
      <c r="G15" s="6">
        <v>8.07</v>
      </c>
      <c r="H15">
        <v>0.71</v>
      </c>
    </row>
    <row r="16" spans="1:8" x14ac:dyDescent="0.35">
      <c r="A16" t="s">
        <v>120</v>
      </c>
      <c r="B16" t="s">
        <v>125</v>
      </c>
      <c r="C16">
        <v>2.81</v>
      </c>
      <c r="D16">
        <v>0.2</v>
      </c>
      <c r="E16" t="s">
        <v>50</v>
      </c>
      <c r="F16" t="s">
        <v>125</v>
      </c>
      <c r="G16" s="6">
        <v>2.27</v>
      </c>
      <c r="H16">
        <v>0.17</v>
      </c>
    </row>
    <row r="17" spans="1:8" x14ac:dyDescent="0.35">
      <c r="A17" t="s">
        <v>121</v>
      </c>
      <c r="B17" t="s">
        <v>125</v>
      </c>
      <c r="C17">
        <v>2.1</v>
      </c>
      <c r="D17">
        <v>0.16</v>
      </c>
      <c r="E17" t="s">
        <v>125</v>
      </c>
      <c r="F17" t="s">
        <v>125</v>
      </c>
      <c r="G17" s="6" t="s">
        <v>125</v>
      </c>
      <c r="H17" t="s">
        <v>125</v>
      </c>
    </row>
    <row r="18" spans="1:8" x14ac:dyDescent="0.35">
      <c r="A18" t="s">
        <v>122</v>
      </c>
      <c r="B18" t="s">
        <v>125</v>
      </c>
      <c r="C18">
        <v>3.25</v>
      </c>
      <c r="D18">
        <v>0.27</v>
      </c>
      <c r="E18" t="s">
        <v>125</v>
      </c>
      <c r="F18" t="s">
        <v>125</v>
      </c>
      <c r="G18" s="6" t="s">
        <v>125</v>
      </c>
      <c r="H18" t="s">
        <v>125</v>
      </c>
    </row>
    <row r="19" spans="1:8" x14ac:dyDescent="0.35">
      <c r="A19" t="s">
        <v>116</v>
      </c>
      <c r="B19" s="3">
        <v>3.4</v>
      </c>
      <c r="C19" s="3">
        <v>1.99</v>
      </c>
      <c r="D19" s="3">
        <v>0.28999999999999998</v>
      </c>
      <c r="E19" t="s">
        <v>63</v>
      </c>
      <c r="F19" t="s">
        <v>125</v>
      </c>
      <c r="G19" s="7">
        <v>4.5599999999999996</v>
      </c>
      <c r="H19" s="3">
        <v>0.7</v>
      </c>
    </row>
    <row r="20" spans="1:8" x14ac:dyDescent="0.35">
      <c r="D20">
        <f>AVERAGE(D2:D19)</f>
        <v>0.32586666666666669</v>
      </c>
    </row>
    <row r="22" spans="1:8" x14ac:dyDescent="0.35">
      <c r="C22" s="25"/>
      <c r="D22" s="25"/>
      <c r="E22" s="25"/>
      <c r="H22" s="25"/>
    </row>
    <row r="23" spans="1:8" x14ac:dyDescent="0.35">
      <c r="C23" s="25"/>
      <c r="D23" s="25"/>
      <c r="E23" s="25"/>
    </row>
    <row r="27" spans="1:8" x14ac:dyDescent="0.35">
      <c r="G27" t="s">
        <v>36</v>
      </c>
    </row>
    <row r="28" spans="1:8" x14ac:dyDescent="0.35">
      <c r="F28" t="s">
        <v>36</v>
      </c>
    </row>
    <row r="29" spans="1:8" x14ac:dyDescent="0.35">
      <c r="F29" t="s">
        <v>36</v>
      </c>
    </row>
  </sheetData>
  <phoneticPr fontId="3" type="noConversion"/>
  <pageMargins left="0.7" right="0.7" top="0.78740157499999996" bottom="0.78740157499999996" header="0.3" footer="0.3"/>
  <pageSetup paperSize="9" orientation="portrait"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8537-D8A1-4202-A442-CDE2D71DA43C}">
  <dimension ref="A1:I4"/>
  <sheetViews>
    <sheetView workbookViewId="0">
      <selection activeCell="F21" sqref="F21"/>
    </sheetView>
  </sheetViews>
  <sheetFormatPr baseColWidth="10" defaultRowHeight="14.5" x14ac:dyDescent="0.35"/>
  <cols>
    <col min="1" max="1" width="22.54296875" customWidth="1"/>
    <col min="2" max="2" width="15.1796875" customWidth="1"/>
    <col min="3" max="3" width="12.54296875" customWidth="1"/>
    <col min="4" max="4" width="18.453125" customWidth="1"/>
    <col min="5" max="7" width="15.81640625" customWidth="1"/>
    <col min="8" max="8" width="11.1796875" customWidth="1"/>
  </cols>
  <sheetData>
    <row r="1" spans="1:9" x14ac:dyDescent="0.35">
      <c r="A1" t="s">
        <v>139</v>
      </c>
      <c r="B1" t="s">
        <v>141</v>
      </c>
      <c r="C1" t="s">
        <v>140</v>
      </c>
      <c r="D1" t="s">
        <v>142</v>
      </c>
      <c r="E1" t="s">
        <v>143</v>
      </c>
      <c r="F1" t="s">
        <v>145</v>
      </c>
      <c r="G1" t="s">
        <v>146</v>
      </c>
      <c r="H1" t="s">
        <v>144</v>
      </c>
      <c r="I1" t="s">
        <v>177</v>
      </c>
    </row>
    <row r="2" spans="1:9" x14ac:dyDescent="0.35">
      <c r="A2" s="8" t="s">
        <v>109</v>
      </c>
      <c r="B2">
        <v>8.65</v>
      </c>
      <c r="C2">
        <v>7.49</v>
      </c>
      <c r="D2">
        <v>10</v>
      </c>
      <c r="E2">
        <v>8.75</v>
      </c>
      <c r="F2">
        <f>Tabelle2[[#This Row],[mean_nonoptimal]]-Tabelle2[[#This Row],[mean_optimal]]</f>
        <v>1.3499999999999996</v>
      </c>
      <c r="G2">
        <f xml:space="preserve"> SQRT((Tabelle2[[#This Row],[SD_optimal]]^2+Tabelle2[[#This Row],[SD_nonoptimal]]^2)/2)</f>
        <v>8.1444029861003315</v>
      </c>
      <c r="H2">
        <f>ROUND(Tabelle2[[#This Row],[Difference_means]]/Tabelle2[[#This Row],[Pooled SD]],2)</f>
        <v>0.17</v>
      </c>
    </row>
    <row r="3" spans="1:9" x14ac:dyDescent="0.35">
      <c r="A3" s="8" t="s">
        <v>147</v>
      </c>
      <c r="B3">
        <v>7.01</v>
      </c>
      <c r="C3">
        <v>3.33</v>
      </c>
      <c r="D3">
        <v>8.1999999999999993</v>
      </c>
      <c r="E3">
        <v>3.51</v>
      </c>
      <c r="F3">
        <f>Tabelle2[[#This Row],[mean_nonoptimal]]-Tabelle2[[#This Row],[mean_optimal]]</f>
        <v>1.1899999999999995</v>
      </c>
      <c r="G3">
        <f xml:space="preserve"> SQRT((Tabelle2[[#This Row],[SD_optimal]]^2+Tabelle2[[#This Row],[SD_nonoptimal]]^2)/2)</f>
        <v>3.4211840055746783</v>
      </c>
      <c r="H3">
        <f>ROUND(Tabelle2[[#This Row],[Difference_means]]/Tabelle2[[#This Row],[Pooled SD]],2)</f>
        <v>0.35</v>
      </c>
    </row>
    <row r="4" spans="1:9" x14ac:dyDescent="0.35">
      <c r="A4" s="21" t="s">
        <v>110</v>
      </c>
      <c r="B4">
        <v>9.67</v>
      </c>
      <c r="C4" t="s">
        <v>125</v>
      </c>
      <c r="D4">
        <v>12</v>
      </c>
      <c r="E4" t="s">
        <v>125</v>
      </c>
      <c r="F4">
        <f>Tabelle2[[#This Row],[mean_nonoptimal]]-Tabelle2[[#This Row],[mean_optimal]]</f>
        <v>2.33</v>
      </c>
      <c r="G4" t="s">
        <v>125</v>
      </c>
      <c r="H4" s="22" t="s">
        <v>125</v>
      </c>
      <c r="I4" t="s">
        <v>178</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study_characteristics_table</vt:lpstr>
      <vt:lpstr>subanalyses_cohens_d</vt:lpstr>
      <vt:lpstr>Calculate Cohen´s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Hilbert</dc:creator>
  <cp:lastModifiedBy>Charlotte Meinke1</cp:lastModifiedBy>
  <dcterms:created xsi:type="dcterms:W3CDTF">2022-10-27T14:29:56Z</dcterms:created>
  <dcterms:modified xsi:type="dcterms:W3CDTF">2024-04-10T19:18:48Z</dcterms:modified>
</cp:coreProperties>
</file>