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88" yWindow="144" windowWidth="15876" windowHeight="5328" firstSheet="1" activeTab="2"/>
  </bookViews>
  <sheets>
    <sheet name="Inf. Gral." sheetId="1" r:id="rId1"/>
    <sheet name="Procesos" sheetId="6" r:id="rId2"/>
    <sheet name="Productos" sheetId="7" r:id="rId3"/>
    <sheet name="Fisica" sheetId="4" r:id="rId4"/>
    <sheet name="Funcional" sheetId="5" r:id="rId5"/>
  </sheets>
  <calcPr calcId="145621"/>
</workbook>
</file>

<file path=xl/calcChain.xml><?xml version="1.0" encoding="utf-8"?>
<calcChain xmlns="http://schemas.openxmlformats.org/spreadsheetml/2006/main">
  <c r="D27" i="1" l="1"/>
  <c r="D26" i="1"/>
  <c r="C27" i="1"/>
  <c r="C26" i="1"/>
  <c r="B27" i="1"/>
  <c r="B26" i="1"/>
  <c r="B83" i="7"/>
  <c r="B84" i="7" s="1"/>
  <c r="B85" i="7" s="1"/>
  <c r="B86" i="7" s="1"/>
  <c r="B87" i="7" s="1"/>
  <c r="B88" i="7" s="1"/>
  <c r="B70" i="7"/>
  <c r="B71" i="7" s="1"/>
  <c r="B72" i="7" s="1"/>
  <c r="B73" i="7" s="1"/>
  <c r="B74" i="7" s="1"/>
  <c r="B75" i="7" s="1"/>
  <c r="B76" i="7" s="1"/>
  <c r="B77" i="7" s="1"/>
  <c r="B78" i="7" s="1"/>
  <c r="B79" i="7" s="1"/>
  <c r="D23" i="1" l="1"/>
  <c r="C23" i="1"/>
  <c r="B42" i="6" l="1"/>
  <c r="B43" i="6" s="1"/>
  <c r="B44" i="6" s="1"/>
  <c r="B45" i="6" s="1"/>
  <c r="B46" i="6" s="1"/>
  <c r="B41" i="6"/>
  <c r="D29" i="1" l="1"/>
  <c r="C29" i="1"/>
  <c r="B29" i="1"/>
  <c r="B102" i="7" l="1"/>
  <c r="B103" i="7" s="1"/>
  <c r="B104" i="7" s="1"/>
  <c r="B105" i="7" s="1"/>
  <c r="D18" i="1" l="1"/>
  <c r="C18" i="1"/>
  <c r="B18" i="1"/>
  <c r="B50" i="6"/>
  <c r="B51" i="6" s="1"/>
  <c r="B52" i="6" s="1"/>
  <c r="D17" i="1" l="1"/>
  <c r="C17" i="1"/>
  <c r="D41" i="1"/>
  <c r="C41" i="1"/>
  <c r="C33" i="1"/>
  <c r="C24" i="1"/>
  <c r="D25" i="1"/>
  <c r="C25" i="1"/>
  <c r="D28" i="1"/>
  <c r="C28" i="1"/>
  <c r="B28" i="1"/>
  <c r="B92" i="7"/>
  <c r="B93" i="7" s="1"/>
  <c r="B94" i="7" s="1"/>
  <c r="B95" i="7" s="1"/>
  <c r="B96" i="7" s="1"/>
  <c r="B97" i="7" s="1"/>
  <c r="B98" i="7" s="1"/>
  <c r="B25" i="1" l="1"/>
  <c r="B24" i="1"/>
  <c r="B23" i="1"/>
  <c r="B18" i="7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D22" i="1"/>
  <c r="C22" i="1"/>
  <c r="B22" i="5" l="1"/>
  <c r="D40" i="1" l="1"/>
  <c r="C40" i="1"/>
  <c r="D39" i="1"/>
  <c r="C39" i="1"/>
  <c r="D24" i="1"/>
  <c r="D16" i="1" l="1"/>
  <c r="C16" i="1"/>
  <c r="D15" i="1"/>
  <c r="C15" i="1"/>
  <c r="D13" i="1"/>
  <c r="C13" i="1"/>
  <c r="B17" i="1"/>
  <c r="B16" i="1"/>
  <c r="B23" i="5"/>
  <c r="B24" i="5" s="1"/>
  <c r="B25" i="5" s="1"/>
  <c r="B17" i="5"/>
  <c r="B18" i="5" s="1"/>
  <c r="B37" i="6"/>
  <c r="B27" i="6"/>
  <c r="B28" i="6" s="1"/>
  <c r="B29" i="6" s="1"/>
  <c r="B30" i="6" s="1"/>
  <c r="B31" i="6" s="1"/>
  <c r="B32" i="6" s="1"/>
  <c r="B33" i="6" s="1"/>
  <c r="B18" i="6"/>
  <c r="B19" i="6" s="1"/>
  <c r="B20" i="6" s="1"/>
  <c r="B21" i="6" s="1"/>
  <c r="B22" i="6" s="1"/>
  <c r="B23" i="6" s="1"/>
  <c r="B36" i="7"/>
  <c r="B37" i="7" s="1"/>
  <c r="B38" i="7" s="1"/>
  <c r="B39" i="7" s="1"/>
  <c r="B40" i="7" s="1"/>
  <c r="B41" i="7" s="1"/>
  <c r="B45" i="7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" i="7" l="1"/>
  <c r="B7" i="7" s="1"/>
  <c r="B8" i="7" s="1"/>
  <c r="B9" i="7" s="1"/>
  <c r="B10" i="7" s="1"/>
  <c r="B11" i="7" s="1"/>
  <c r="B12" i="7" s="1"/>
  <c r="B13" i="7" s="1"/>
  <c r="B14" i="7" s="1"/>
  <c r="D14" i="1" l="1"/>
  <c r="C14" i="1"/>
  <c r="B39" i="1" l="1"/>
  <c r="B41" i="1"/>
  <c r="B40" i="1"/>
  <c r="B35" i="1"/>
  <c r="B34" i="1"/>
  <c r="B33" i="1"/>
  <c r="B22" i="1"/>
  <c r="B15" i="1"/>
  <c r="B14" i="1"/>
  <c r="B13" i="1"/>
  <c r="D35" i="1" l="1"/>
  <c r="D34" i="1"/>
  <c r="D33" i="1"/>
  <c r="C35" i="1"/>
  <c r="C34" i="1"/>
  <c r="I16" i="4" l="1"/>
  <c r="I13" i="4"/>
  <c r="I12" i="4"/>
  <c r="I11" i="4"/>
  <c r="I10" i="4"/>
  <c r="I7" i="4"/>
  <c r="I6" i="4"/>
  <c r="I5" i="4"/>
  <c r="I17" i="4" l="1"/>
</calcChain>
</file>

<file path=xl/comments1.xml><?xml version="1.0" encoding="utf-8"?>
<comments xmlns="http://schemas.openxmlformats.org/spreadsheetml/2006/main">
  <authors>
    <author>.</author>
  </authors>
  <commentList>
    <comment ref="B10" authorId="0">
      <text>
        <r>
          <rPr>
            <b/>
            <sz val="8"/>
            <color indexed="81"/>
            <rFont val="Tahoma"/>
            <charset val="1"/>
          </rPr>
          <t>.:</t>
        </r>
        <r>
          <rPr>
            <sz val="8"/>
            <color indexed="81"/>
            <rFont val="Tahoma"/>
            <charset val="1"/>
          </rPr>
          <t xml:space="preserve">
Preguntas referente a todos los documentos, verificar que coincidan con lo estimado y planeado.</t>
        </r>
      </text>
    </comment>
  </commentList>
</comments>
</file>

<file path=xl/sharedStrings.xml><?xml version="1.0" encoding="utf-8"?>
<sst xmlns="http://schemas.openxmlformats.org/spreadsheetml/2006/main" count="339" uniqueCount="213">
  <si>
    <t>DATOS GENERALES</t>
  </si>
  <si>
    <t>Elaborado por</t>
  </si>
  <si>
    <t>Verificación</t>
  </si>
  <si>
    <t>Condiciones</t>
  </si>
  <si>
    <t>Observaciones</t>
  </si>
  <si>
    <t>Si</t>
  </si>
  <si>
    <t>No</t>
  </si>
  <si>
    <t>Fecha</t>
  </si>
  <si>
    <t>Preguntas Aprobadas</t>
  </si>
  <si>
    <t>Porcentaje de Apego</t>
  </si>
  <si>
    <t>No Aplica</t>
  </si>
  <si>
    <t>Nombre del Responsable del Componente a Evaluar</t>
  </si>
  <si>
    <t>Apartado</t>
  </si>
  <si>
    <t>Líneas Base</t>
  </si>
  <si>
    <t>Control de Cambios</t>
  </si>
  <si>
    <t>Ante un cambio que afecte la Línea base ¿Se ha actualizado la misma y se identifica el cambio en su reporte?</t>
  </si>
  <si>
    <t xml:space="preserve">Se tiene identificada la version de las linea base en los documentos </t>
  </si>
  <si>
    <t>Entregables</t>
  </si>
  <si>
    <t>Preguntas aprobadas</t>
  </si>
  <si>
    <t>Línea Base</t>
  </si>
  <si>
    <t>Checklist de Auditorías</t>
  </si>
  <si>
    <t>Auditoria de Procesos</t>
  </si>
  <si>
    <t>Auditoria de Productos</t>
  </si>
  <si>
    <t>Auditorias Fisica</t>
  </si>
  <si>
    <t>Auditoria Funcional</t>
  </si>
  <si>
    <t>Nombre de la Proyecto</t>
  </si>
  <si>
    <t>Requerimientos</t>
  </si>
  <si>
    <t>¿El cliente firmo de autorizado los requerimientos?</t>
  </si>
  <si>
    <t>Estimación y Planeación</t>
  </si>
  <si>
    <t>¿Estan establecidos los hitos del proyecto?</t>
  </si>
  <si>
    <t>¿Se tiene un cronograma de actividades?</t>
  </si>
  <si>
    <t>¿Se encuentra especificado el nombre del proyecto el cual se esta auditando?</t>
  </si>
  <si>
    <t>¿Se encuentra especificada la fecha de entrega ?</t>
  </si>
  <si>
    <t>¿Se tienen identificados los tipos de requerimientos?</t>
  </si>
  <si>
    <t>Propuesta comercial</t>
  </si>
  <si>
    <t>¿La propuesta corresponde al cliente auditado?</t>
  </si>
  <si>
    <t>¿Se tiene definido quien es el líder de proyecto?</t>
  </si>
  <si>
    <t>¿Se tiene documentado el alcance del proyecto?</t>
  </si>
  <si>
    <t>¿Estan establecidos los entregables del proyecto?</t>
  </si>
  <si>
    <t>¿Se generó la matriz de rastreabilidad?</t>
  </si>
  <si>
    <t>¿Los documentos de las líneas base son las aprobadas?</t>
  </si>
  <si>
    <t>¿El contenido de la linea base se ha generado de acuerdo a lo planeado?</t>
  </si>
  <si>
    <t>¿Se ha comunicado la notificación de la creación/modificación de las líneas base?</t>
  </si>
  <si>
    <t>¿Se han generado las Líneas Base definidas del proyecto?</t>
  </si>
  <si>
    <t>¿Se ha definido el alcance en la propuesta comercial?</t>
  </si>
  <si>
    <t>¿Todos los requerimientos fueron estimados?</t>
  </si>
  <si>
    <t>¿Los requerimientos estimados fueron planeados?</t>
  </si>
  <si>
    <t>¿Se desarrollaron todos los requerimientos?</t>
  </si>
  <si>
    <t xml:space="preserve">¿Se cerraron todos los requerimientos estimados? </t>
  </si>
  <si>
    <t>¿El precio del proyecto es el que está descrito en la estimación?</t>
  </si>
  <si>
    <t>¿Estan documentados los entregables dentro de la propuesta comercial?</t>
  </si>
  <si>
    <t>¿Se han actualizado todos los artefactos afectados por el control de cambios apropiadamente?</t>
  </si>
  <si>
    <t>¿Hay evidencia de la autorización de los cambios en la solicitud?</t>
  </si>
  <si>
    <t>¿Se han re-generado las líneas base afectadas?</t>
  </si>
  <si>
    <t>¿Esta aceptada la propuesta comercial por parte del cliente?</t>
  </si>
  <si>
    <t>¿Los acrónimos se encuentrán explicitos?</t>
  </si>
  <si>
    <t xml:space="preserve">¿Cuenta con datos especificos de personal involucrado? </t>
  </si>
  <si>
    <t>¿Están actualizados los datos en cuadro de referencias?</t>
  </si>
  <si>
    <t>¿Se tiene documentados todos los requerimientos no funcionales con almenos No Aplica?</t>
  </si>
  <si>
    <t>Plan de proyecto</t>
  </si>
  <si>
    <t>Presentación y Seguimiento</t>
  </si>
  <si>
    <t>Ejecución</t>
  </si>
  <si>
    <t>Entrega con el Cliente</t>
  </si>
  <si>
    <t>¿Los elementos de configuración respetan el esquema de identificación y nombrado establecido en el Plan de gestión de la configuración?</t>
  </si>
  <si>
    <t>¿Los elementos de configuración respetan la ubicación física definida en la gestión de configuración del proyecto?</t>
  </si>
  <si>
    <t>Los elementos de configuración afectados por un cambio, ¿se han actualizado apropiadamente y se indicó el cambio en el registro de los mismos?</t>
  </si>
  <si>
    <t xml:space="preserve">¿Están identificados los elementos de configuración que forman parte de la Línea Base? </t>
  </si>
  <si>
    <t>¿Los elementos de configuración que forman parte de la Línea Base se encuentran en el estado y con el nivel de aprobación correctos?</t>
  </si>
  <si>
    <t>¿La documentación de los controles de cambio es completa en términos de elementos afectados?</t>
  </si>
  <si>
    <t>¿Se tienen documentados todos los requerimientos?</t>
  </si>
  <si>
    <t>¿se firmaron requerimientos por el cliente?</t>
  </si>
  <si>
    <t>¿Se generó solicitud de cambio?</t>
  </si>
  <si>
    <t>¿Se firmó la modificación de autorizada?</t>
  </si>
  <si>
    <t>Seguimiento del proyecto</t>
  </si>
  <si>
    <t>Elementos de Configuración</t>
  </si>
  <si>
    <t>¿Se realizó el levantamiento de requerimientos?</t>
  </si>
  <si>
    <t>¿Se analizaron los requerimientos?</t>
  </si>
  <si>
    <t>¿Se validó el manual de mantenimiento?</t>
  </si>
  <si>
    <t>¿Se desarrollaron los casos de uso?</t>
  </si>
  <si>
    <t>¿Se verificaron los casos de uso?</t>
  </si>
  <si>
    <t>¿Se genero la estimación?</t>
  </si>
  <si>
    <t>¿Se genero la propuesta comercial?</t>
  </si>
  <si>
    <t>¿Se aprobo la propuesta comercial?</t>
  </si>
  <si>
    <t>¿Se firmo la propuesta comercial?</t>
  </si>
  <si>
    <t>¿Se definio un plan de pruebas?</t>
  </si>
  <si>
    <t>¿Se elaboro el plan de proyecto?</t>
  </si>
  <si>
    <t>¿Se aprobo el plan de proyecto?</t>
  </si>
  <si>
    <t>¿Se realizo la presentación del proyecto al equipo?</t>
  </si>
  <si>
    <t>¿Se ejecuto el proceso de riesgos?</t>
  </si>
  <si>
    <t>¿Se definio la arquitectura del proyecto?</t>
  </si>
  <si>
    <t>¿Se ejecuto el proceso de toma de decisiones?</t>
  </si>
  <si>
    <t>¿Se analizo y diseño la arquitectura?</t>
  </si>
  <si>
    <t>¿Se verifico el analisis y diseño?</t>
  </si>
  <si>
    <t>¿Se realizo la codificación de los requerimientos?</t>
  </si>
  <si>
    <t>¿Se realizo el manual tecnico?</t>
  </si>
  <si>
    <t>¿Se realizo el manual de usuario?</t>
  </si>
  <si>
    <t>¿Se realizo la validación del producto?</t>
  </si>
  <si>
    <t>¿Se entrego el producto al cliente?</t>
  </si>
  <si>
    <t>¿Se tiene documentado la fuente del requerimiento?</t>
  </si>
  <si>
    <t>¿En la hoja de presentación se especifican todos los datos les proyecto?</t>
  </si>
  <si>
    <t>¿Se tiene definido el objetivo de negocio?</t>
  </si>
  <si>
    <t>¿Se definieron supuestos y restricciones?</t>
  </si>
  <si>
    <t>¿Se definio una estrategia?</t>
  </si>
  <si>
    <t>¿Se genero una estimación el proyecto?</t>
  </si>
  <si>
    <t>¿Se encuentra definido el equipo de IWM?</t>
  </si>
  <si>
    <t>¿Se encuentran definidos los equipos de trabajo por parte del cliente?</t>
  </si>
  <si>
    <t>¿Se definieron las capacitaciones necesarias para el proyecto?</t>
  </si>
  <si>
    <t>¿Se definieron los recursos materiales necesarios para el proyecto?</t>
  </si>
  <si>
    <t>¿Se cuenta con un plan de comunicación?</t>
  </si>
  <si>
    <t>¿Se tienen definidos riesgos para el proyecto?</t>
  </si>
  <si>
    <t>¿Los riesgos tienen definida una Probabilidad?</t>
  </si>
  <si>
    <t>¿Los riesgos tienen definido un Impacto?</t>
  </si>
  <si>
    <t>¿Los riesgos tienen definida una exposición?</t>
  </si>
  <si>
    <t>¿Los riesgos tienen definido un plan de mitigación?</t>
  </si>
  <si>
    <t>¿Se definieron los ambientes necesarios para el proyecto?</t>
  </si>
  <si>
    <t>¿Se tienen definidas las reglas del equipo?</t>
  </si>
  <si>
    <t>¿Se cuenta con un proceso definido para el proyecto?</t>
  </si>
  <si>
    <t>¿Se tiene definido un plan de pruebas?</t>
  </si>
  <si>
    <t>¿Se definio el metodo de integración?</t>
  </si>
  <si>
    <t>Estimación</t>
  </si>
  <si>
    <t>¿Se tienen definidos los requerimientos?</t>
  </si>
  <si>
    <t>¿Se tienen definidos los supuestos y premisas?</t>
  </si>
  <si>
    <t>¿Se tiene definida una fecha de entrega del producto?</t>
  </si>
  <si>
    <t>¿Se definieron las etapas del proyecto?</t>
  </si>
  <si>
    <t>¿Se reporte el avance del proyecto?</t>
  </si>
  <si>
    <t>¿Se revisaron los hitos?</t>
  </si>
  <si>
    <t>¿Se revisaron los costos planeados y reales del proyecto?</t>
  </si>
  <si>
    <t>¿Se reporte el esfuerzo planeado y real de cada etapa?</t>
  </si>
  <si>
    <t>¿Se revisaron los resultados de las auditorias?</t>
  </si>
  <si>
    <t>¿Se analizaron los riesgos?</t>
  </si>
  <si>
    <t>¿Se reviso que el plan de respaldos este actualizado?</t>
  </si>
  <si>
    <t>¿Se genero la presentación de seguimiento?</t>
  </si>
  <si>
    <t>¿Se revisaron avances de problemas?</t>
  </si>
  <si>
    <t>¿Se realizo la presentación?</t>
  </si>
  <si>
    <t>¿Se identificaron problemas?</t>
  </si>
  <si>
    <t>¿Se genero la minuta de la reunión?</t>
  </si>
  <si>
    <t>Toma de Decisión</t>
  </si>
  <si>
    <t>¿Se Generaron las guias de analisis?</t>
  </si>
  <si>
    <t>¿Se identificaron los criterios de evaluación?</t>
  </si>
  <si>
    <t>¿Se evaluaron las alternativas de solución?</t>
  </si>
  <si>
    <t>¿Se selecciono una solución?</t>
  </si>
  <si>
    <t>Toma de Decision</t>
  </si>
  <si>
    <t>¿Se describe la decision a tomar?</t>
  </si>
  <si>
    <t>¿Se identificaron alternativas?</t>
  </si>
  <si>
    <t>¿Se definieron criterios para evaluar las alternativas?</t>
  </si>
  <si>
    <t>¿Se definio un valor para cada criterio en cada una de las alternativas?</t>
  </si>
  <si>
    <t>¿Se selecciono alguna alternativa?</t>
  </si>
  <si>
    <t>¿Se identificarón los riesgos ambientales y técnicos?</t>
  </si>
  <si>
    <t>¿Se establecieron las adaptaciones para el proyecto?</t>
  </si>
  <si>
    <t>¿Se realizaron las pruebas internas?</t>
  </si>
  <si>
    <t>¿Se convoco a la reunion de monitoreo?</t>
  </si>
  <si>
    <t>¿Se genero el reporte de acciones correctivas?</t>
  </si>
  <si>
    <t>¿Se definieron factores técnicos?</t>
  </si>
  <si>
    <t>¿Se definio una complejidad para cada factor técnico?</t>
  </si>
  <si>
    <t>¿Se definio un valor para cada factor técnico?</t>
  </si>
  <si>
    <t>¿Se definieron factores ambientales?</t>
  </si>
  <si>
    <t>¿Se definio un valor para cada factor ambiental?</t>
  </si>
  <si>
    <t>¿Se definio una complejidad para cada factor ambiental?</t>
  </si>
  <si>
    <t>¿Se tiene estimado un factor de productividad en horas?</t>
  </si>
  <si>
    <t>¿Se definio una duración en semanas?</t>
  </si>
  <si>
    <t>¿Se definieron casos de uso?</t>
  </si>
  <si>
    <t>¿Cada caso de uso tiene especificada una categoria?</t>
  </si>
  <si>
    <t>¿Se definio por cada caso de uso un peso?</t>
  </si>
  <si>
    <t>¿Se tiene estimado esfuerzo para cada actividad del ciclo de vida definido?</t>
  </si>
  <si>
    <t>¿Se tiene definido la cantidad de recursos para cada actividad?</t>
  </si>
  <si>
    <t>¿Se definio el tipo de recurso que se necesita para ejecutar cada actividad?</t>
  </si>
  <si>
    <t>¿Se tiene estimado el costo de cada actividad?</t>
  </si>
  <si>
    <t>¿Se tiene definido el costo total del desarrollo del proyecto?</t>
  </si>
  <si>
    <t>Analisis y Diseño</t>
  </si>
  <si>
    <t>¿Se definieron objetivos?</t>
  </si>
  <si>
    <t>¿Se definio un alcance?</t>
  </si>
  <si>
    <t>¿Se tiene un analisis?</t>
  </si>
  <si>
    <t>¿Se indentificaron los requerimientos?</t>
  </si>
  <si>
    <t>¿Se definio un diseño de arquitectura?</t>
  </si>
  <si>
    <t>¿Se definio un vista lógica?</t>
  </si>
  <si>
    <t>¿Se definio una vista de desarrollo?</t>
  </si>
  <si>
    <t>¿Se definio una vista de procesos?</t>
  </si>
  <si>
    <t>¿Se definio una vista física?</t>
  </si>
  <si>
    <t>¿Se definieron escenarios?</t>
  </si>
  <si>
    <t>¿Se especifico una estructura de interfaz?</t>
  </si>
  <si>
    <t>Casos de Pruebas</t>
  </si>
  <si>
    <t>¿Se tienen definidos los casos de prueba?</t>
  </si>
  <si>
    <t>¿Cada caso de prueba tiene un caso de uso asociado?</t>
  </si>
  <si>
    <t>¿Se tiene la descripción para cada caso de prueba?</t>
  </si>
  <si>
    <t>¿Se definieron pre condiciones para los casos de prueba?</t>
  </si>
  <si>
    <t>¿Se definieron los pasos para cada caso de prueba?</t>
  </si>
  <si>
    <t>¿Se tienen los datos para los casos de prueba?</t>
  </si>
  <si>
    <t>¿Se tiene un resultado esperado para todos los casos de prueba?</t>
  </si>
  <si>
    <t>Viaticos_q</t>
  </si>
  <si>
    <t>Carlos Gonzalez</t>
  </si>
  <si>
    <t>Ariana Sosa</t>
  </si>
  <si>
    <t>x</t>
  </si>
  <si>
    <t>No se especifica la fecha de entrega</t>
  </si>
  <si>
    <t>No se tiene evidencia de la autorización por parte del cliente</t>
  </si>
  <si>
    <t>Existen algunos documentos en el repositorio que no se especifican en el plan</t>
  </si>
  <si>
    <t>No se tiene evidencia de la firma de los requerimientos por parte del cliente</t>
  </si>
  <si>
    <t>No se encontro evidencia de la validación de los requerimientos</t>
  </si>
  <si>
    <t>No existe evidencia de la validación del plan de proyecto</t>
  </si>
  <si>
    <t>No existe evidencia de la presentación al equipo</t>
  </si>
  <si>
    <t>No se definio una duración en semanas</t>
  </si>
  <si>
    <t>No se tienen el nombre del proyecto</t>
  </si>
  <si>
    <t>No se tiene definido el objetivo de negocio</t>
  </si>
  <si>
    <t>No se definieron supuestos y restricciones</t>
  </si>
  <si>
    <t>No se tienen hitos definidos</t>
  </si>
  <si>
    <t>No se tienen recursos materiales para el proyecto</t>
  </si>
  <si>
    <t>No se tiene definido una metodo relacionado a la integración del sistema</t>
  </si>
  <si>
    <t>Algunos documentos no respetan la nomenclatura establecida</t>
  </si>
  <si>
    <t>Existen documentos identificados en el plan como parte de la linea base que no se encuentran en la linea base P. ej. Plan de proyecto aprobado</t>
  </si>
  <si>
    <t>La aprobación del plan de proyecto no forma parte de la linea base</t>
  </si>
  <si>
    <t>En la linea base hay documentos que no es la version aprobada</t>
  </si>
  <si>
    <t>No se notifico la creación de la linea base</t>
  </si>
  <si>
    <t>No se identifican los requerimientos en la estimación</t>
  </si>
  <si>
    <t>No se tienen definidos los ambientes para 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</si>
</sst>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</font>
    <font>
      <sz val="8"/>
      <name val="Arial"/>
      <family val="2"/>
    </font>
    <font>
      <sz val="10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5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b/>
      <sz val="10"/>
      <color theme="0"/>
      <name val="Tahoma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10"/>
      <color theme="8" tint="0.39997558519241921"/>
      <name val="Tahoma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/>
      <top/>
      <bottom style="thin">
        <color theme="0" tint="-0.34998626667073579"/>
      </bottom>
      <diagonal/>
    </border>
    <border>
      <left/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dotted">
        <color theme="0" tint="-0.34998626667073579"/>
      </left>
      <right style="dotted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</borders>
  <cellStyleXfs count="3">
    <xf numFmtId="0" fontId="0" fillId="0" borderId="0"/>
    <xf numFmtId="0" fontId="8" fillId="0" borderId="0"/>
    <xf numFmtId="9" fontId="8" fillId="0" borderId="0" applyFont="0" applyFill="0" applyBorder="0" applyAlignment="0" applyProtection="0"/>
  </cellStyleXfs>
  <cellXfs count="72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2" fillId="2" borderId="0" xfId="0" applyFont="1" applyFill="1"/>
    <xf numFmtId="0" fontId="6" fillId="2" borderId="0" xfId="0" applyFont="1" applyFill="1"/>
    <xf numFmtId="0" fontId="10" fillId="3" borderId="0" xfId="0" applyFont="1" applyFill="1" applyBorder="1" applyAlignment="1">
      <alignment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left" vertical="center" wrapText="1"/>
    </xf>
    <xf numFmtId="0" fontId="10" fillId="3" borderId="15" xfId="0" applyFont="1" applyFill="1" applyBorder="1" applyAlignment="1">
      <alignment horizontal="left" vertical="center" wrapText="1"/>
    </xf>
    <xf numFmtId="0" fontId="14" fillId="3" borderId="0" xfId="0" applyFont="1" applyFill="1" applyBorder="1" applyAlignment="1">
      <alignment horizontal="left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vertical="center" wrapText="1"/>
    </xf>
    <xf numFmtId="0" fontId="4" fillId="3" borderId="0" xfId="0" applyFont="1" applyFill="1"/>
    <xf numFmtId="0" fontId="8" fillId="3" borderId="11" xfId="1" applyFont="1" applyFill="1" applyBorder="1" applyAlignment="1">
      <alignment vertical="center" wrapText="1"/>
    </xf>
    <xf numFmtId="0" fontId="4" fillId="3" borderId="0" xfId="0" applyFont="1" applyFill="1" applyBorder="1"/>
    <xf numFmtId="0" fontId="5" fillId="3" borderId="2" xfId="0" applyFont="1" applyFill="1" applyBorder="1" applyAlignment="1">
      <alignment horizontal="center" vertical="top" wrapText="1"/>
    </xf>
    <xf numFmtId="10" fontId="5" fillId="3" borderId="2" xfId="0" applyNumberFormat="1" applyFont="1" applyFill="1" applyBorder="1" applyAlignment="1">
      <alignment horizontal="center" vertical="top" wrapText="1"/>
    </xf>
    <xf numFmtId="0" fontId="5" fillId="3" borderId="0" xfId="0" applyFont="1" applyFill="1" applyBorder="1"/>
    <xf numFmtId="0" fontId="5" fillId="3" borderId="0" xfId="0" applyFont="1" applyFill="1" applyBorder="1" applyAlignment="1"/>
    <xf numFmtId="0" fontId="9" fillId="6" borderId="0" xfId="1" applyFont="1" applyFill="1" applyBorder="1" applyAlignment="1">
      <alignment horizontal="left" vertical="center" wrapText="1"/>
    </xf>
    <xf numFmtId="0" fontId="9" fillId="6" borderId="0" xfId="1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8" fillId="3" borderId="16" xfId="1" applyFont="1" applyFill="1" applyBorder="1" applyAlignment="1">
      <alignment vertical="center" wrapText="1"/>
    </xf>
    <xf numFmtId="0" fontId="9" fillId="3" borderId="16" xfId="1" applyFont="1" applyFill="1" applyBorder="1" applyAlignment="1">
      <alignment horizontal="center" vertical="center" wrapText="1"/>
    </xf>
    <xf numFmtId="10" fontId="9" fillId="3" borderId="16" xfId="2" applyNumberFormat="1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vertical="center" wrapText="1"/>
    </xf>
    <xf numFmtId="0" fontId="10" fillId="3" borderId="9" xfId="0" applyFont="1" applyFill="1" applyBorder="1" applyAlignment="1">
      <alignment vertical="center" wrapText="1"/>
    </xf>
    <xf numFmtId="0" fontId="8" fillId="3" borderId="0" xfId="0" applyFont="1" applyFill="1" applyBorder="1"/>
    <xf numFmtId="0" fontId="8" fillId="3" borderId="0" xfId="0" applyFont="1" applyFill="1"/>
    <xf numFmtId="0" fontId="8" fillId="3" borderId="0" xfId="0" applyFont="1" applyFill="1" applyAlignment="1">
      <alignment horizontal="center"/>
    </xf>
    <xf numFmtId="0" fontId="11" fillId="5" borderId="0" xfId="0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vertical="center"/>
    </xf>
    <xf numFmtId="0" fontId="10" fillId="3" borderId="0" xfId="0" applyFont="1" applyFill="1"/>
    <xf numFmtId="0" fontId="10" fillId="3" borderId="5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left" vertical="center" wrapText="1"/>
    </xf>
    <xf numFmtId="0" fontId="0" fillId="3" borderId="0" xfId="0" applyFill="1"/>
    <xf numFmtId="0" fontId="5" fillId="6" borderId="1" xfId="0" applyFont="1" applyFill="1" applyBorder="1" applyAlignment="1">
      <alignment vertical="top" wrapText="1"/>
    </xf>
    <xf numFmtId="0" fontId="5" fillId="6" borderId="2" xfId="0" applyFont="1" applyFill="1" applyBorder="1" applyAlignment="1">
      <alignment wrapText="1"/>
    </xf>
    <xf numFmtId="0" fontId="5" fillId="6" borderId="2" xfId="0" applyFont="1" applyFill="1" applyBorder="1" applyAlignment="1">
      <alignment vertical="top" wrapText="1"/>
    </xf>
    <xf numFmtId="0" fontId="10" fillId="3" borderId="7" xfId="0" applyFont="1" applyFill="1" applyBorder="1" applyAlignment="1">
      <alignment vertical="center" wrapText="1"/>
    </xf>
    <xf numFmtId="0" fontId="3" fillId="5" borderId="0" xfId="0" applyFont="1" applyFill="1" applyAlignment="1">
      <alignment horizontal="center"/>
    </xf>
    <xf numFmtId="0" fontId="7" fillId="5" borderId="0" xfId="0" applyFont="1" applyFill="1" applyBorder="1" applyAlignment="1">
      <alignment horizontal="center" vertical="top" wrapText="1"/>
    </xf>
    <xf numFmtId="0" fontId="9" fillId="3" borderId="19" xfId="1" applyFont="1" applyFill="1" applyBorder="1" applyAlignment="1">
      <alignment horizontal="left" vertical="center" wrapText="1"/>
    </xf>
    <xf numFmtId="0" fontId="9" fillId="3" borderId="11" xfId="1" applyFont="1" applyFill="1" applyBorder="1" applyAlignment="1">
      <alignment horizontal="left" vertical="center" wrapText="1"/>
    </xf>
    <xf numFmtId="0" fontId="9" fillId="3" borderId="20" xfId="1" applyFont="1" applyFill="1" applyBorder="1" applyAlignment="1">
      <alignment horizontal="left" vertical="center" wrapText="1"/>
    </xf>
    <xf numFmtId="0" fontId="9" fillId="3" borderId="18" xfId="1" applyFont="1" applyFill="1" applyBorder="1" applyAlignment="1">
      <alignment horizontal="left" vertical="center" wrapText="1"/>
    </xf>
    <xf numFmtId="0" fontId="9" fillId="3" borderId="4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14" fontId="9" fillId="3" borderId="18" xfId="1" applyNumberFormat="1" applyFont="1" applyFill="1" applyBorder="1" applyAlignment="1">
      <alignment horizontal="left" vertical="center" wrapText="1"/>
    </xf>
    <xf numFmtId="0" fontId="13" fillId="5" borderId="0" xfId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12" fillId="6" borderId="4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 wrapText="1"/>
    </xf>
  </cellXfs>
  <cellStyles count="3">
    <cellStyle name="Normal" xfId="0" builtinId="0"/>
    <cellStyle name="Normal 3" xfId="1"/>
    <cellStyle name="Porcentaje 2" xfId="2"/>
  </cellStyles>
  <dxfs count="3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colors>
    <mruColors>
      <color rgb="FF63776D"/>
      <color rgb="FF4B5F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altop">
  <a:themeElements>
    <a:clrScheme name="Aspecto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355000"/>
              </a:schemeClr>
            </a:gs>
            <a:gs pos="40000">
              <a:schemeClr val="phClr">
                <a:tint val="85000"/>
                <a:satMod val="320000"/>
              </a:schemeClr>
            </a:gs>
            <a:gs pos="100000">
              <a:schemeClr val="phClr">
                <a:shade val="55000"/>
                <a:satMod val="300000"/>
              </a:schemeClr>
            </a:gs>
          </a:gsLst>
          <a:path path="circle">
            <a:fillToRect l="-24500" t="-20000" r="124500" b="12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"/>
                <a:satMod val="300000"/>
              </a:schemeClr>
              <a:schemeClr val="phClr">
                <a:tint val="90000"/>
                <a:satMod val="225000"/>
              </a:schemeClr>
            </a:duotone>
          </a:blip>
          <a:tile tx="0" ty="0" sx="90000" sy="90000" flip="x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C8" sqref="C8:F8"/>
    </sheetView>
  </sheetViews>
  <sheetFormatPr baseColWidth="10" defaultColWidth="11.44140625" defaultRowHeight="13.8" x14ac:dyDescent="0.3"/>
  <cols>
    <col min="1" max="1" width="2.5546875" style="21" customWidth="1"/>
    <col min="2" max="2" width="51.6640625" style="21" bestFit="1" customWidth="1"/>
    <col min="3" max="3" width="20.44140625" style="21" bestFit="1" customWidth="1"/>
    <col min="4" max="4" width="20.33203125" style="21" bestFit="1" customWidth="1"/>
    <col min="5" max="5" width="12.5546875" style="21" customWidth="1"/>
    <col min="6" max="6" width="11.109375" style="21" customWidth="1"/>
    <col min="7" max="7" width="10.6640625" style="21" customWidth="1"/>
    <col min="8" max="8" width="23" style="21" customWidth="1"/>
    <col min="9" max="16384" width="11.44140625" style="21"/>
  </cols>
  <sheetData>
    <row r="1" spans="1:6" ht="14.25" customHeight="1" x14ac:dyDescent="0.3"/>
    <row r="2" spans="1:6" ht="13.8" customHeight="1" x14ac:dyDescent="0.35">
      <c r="A2" s="52" t="s">
        <v>20</v>
      </c>
      <c r="B2" s="52"/>
      <c r="C2" s="52"/>
      <c r="D2" s="52"/>
      <c r="E2" s="52"/>
      <c r="F2" s="52"/>
    </row>
    <row r="4" spans="1:6" x14ac:dyDescent="0.3">
      <c r="B4" s="53" t="s">
        <v>0</v>
      </c>
      <c r="C4" s="53"/>
      <c r="D4" s="53"/>
      <c r="E4" s="53"/>
      <c r="F4" s="53"/>
    </row>
    <row r="5" spans="1:6" ht="12.75" customHeight="1" x14ac:dyDescent="0.3">
      <c r="B5" s="48" t="s">
        <v>25</v>
      </c>
      <c r="C5" s="54" t="s">
        <v>188</v>
      </c>
      <c r="D5" s="55"/>
      <c r="E5" s="55"/>
      <c r="F5" s="56"/>
    </row>
    <row r="6" spans="1:6" ht="13.8" customHeight="1" x14ac:dyDescent="0.3">
      <c r="B6" s="49" t="s">
        <v>11</v>
      </c>
      <c r="C6" s="57" t="s">
        <v>189</v>
      </c>
      <c r="D6" s="58"/>
      <c r="E6" s="58"/>
      <c r="F6" s="59"/>
    </row>
    <row r="7" spans="1:6" ht="12.75" customHeight="1" x14ac:dyDescent="0.3">
      <c r="B7" s="50" t="s">
        <v>7</v>
      </c>
      <c r="C7" s="60">
        <v>42201</v>
      </c>
      <c r="D7" s="58"/>
      <c r="E7" s="58"/>
      <c r="F7" s="59"/>
    </row>
    <row r="8" spans="1:6" ht="12.75" customHeight="1" x14ac:dyDescent="0.3">
      <c r="B8" s="50" t="s">
        <v>1</v>
      </c>
      <c r="C8" s="57" t="s">
        <v>190</v>
      </c>
      <c r="D8" s="58"/>
      <c r="E8" s="58"/>
      <c r="F8" s="59"/>
    </row>
    <row r="9" spans="1:6" ht="16.5" customHeight="1" x14ac:dyDescent="0.3"/>
    <row r="10" spans="1:6" ht="16.5" customHeight="1" x14ac:dyDescent="0.3"/>
    <row r="11" spans="1:6" ht="16.5" customHeight="1" x14ac:dyDescent="0.3">
      <c r="B11" s="61" t="s">
        <v>21</v>
      </c>
      <c r="C11" s="61"/>
      <c r="D11" s="61"/>
    </row>
    <row r="12" spans="1:6" ht="16.5" customHeight="1" x14ac:dyDescent="0.3">
      <c r="B12" s="29" t="s">
        <v>12</v>
      </c>
      <c r="C12" s="29" t="s">
        <v>18</v>
      </c>
      <c r="D12" s="29" t="s">
        <v>9</v>
      </c>
    </row>
    <row r="13" spans="1:6" ht="16.5" customHeight="1" x14ac:dyDescent="0.3">
      <c r="B13" s="31" t="str">
        <f>Procesos!B4</f>
        <v>Requerimientos</v>
      </c>
      <c r="C13" s="32">
        <f>COUNTA(Procesos!D5:D10)</f>
        <v>5</v>
      </c>
      <c r="D13" s="33">
        <f>COUNTIF((Procesos!D5:D10),"x")/(COUNTIF((Procesos!D5:D10),"x")+COUNTIF((Procesos!E5:E10),"x"))</f>
        <v>0.83333333333333337</v>
      </c>
    </row>
    <row r="14" spans="1:6" ht="16.5" customHeight="1" x14ac:dyDescent="0.3">
      <c r="B14" s="31" t="str">
        <f>Procesos!B12</f>
        <v>Estimación y Planeación</v>
      </c>
      <c r="C14" s="32">
        <f>COUNTA(Procesos!D13:D23)</f>
        <v>9</v>
      </c>
      <c r="D14" s="33">
        <f>COUNTIF((Procesos!D13:D23),"x")/(COUNTIF((Procesos!D13:D23),"x")+COUNTIF((Procesos!E13:E23),"x"))</f>
        <v>0.81818181818181823</v>
      </c>
    </row>
    <row r="15" spans="1:6" ht="16.5" customHeight="1" x14ac:dyDescent="0.3">
      <c r="B15" s="31" t="str">
        <f>Procesos!B25</f>
        <v>Ejecución</v>
      </c>
      <c r="C15" s="32">
        <f>COUNTA(Procesos!D26:D33)</f>
        <v>0</v>
      </c>
      <c r="D15" s="33" t="e">
        <f>COUNTIF((Procesos!D26:D33),"x")/(COUNTIF((Procesos!D26:D33),"x")+COUNTIF((Procesos!E26:E33),"x"))</f>
        <v>#DIV/0!</v>
      </c>
    </row>
    <row r="16" spans="1:6" ht="16.5" customHeight="1" x14ac:dyDescent="0.3">
      <c r="B16" s="31" t="str">
        <f>Procesos!B35</f>
        <v>Entrega con el Cliente</v>
      </c>
      <c r="C16" s="32">
        <f>COUNTA(Procesos!D36:D37)</f>
        <v>0</v>
      </c>
      <c r="D16" s="33" t="e">
        <f>COUNTIF((Procesos!D36:D37),"x")/(COUNTIF((Procesos!D36:D37),"x")+COUNTIF((Procesos!E36:E37),"x"))</f>
        <v>#DIV/0!</v>
      </c>
    </row>
    <row r="17" spans="2:8" ht="16.5" customHeight="1" x14ac:dyDescent="0.3">
      <c r="B17" s="31" t="str">
        <f>Procesos!B39</f>
        <v>Seguimiento del proyecto</v>
      </c>
      <c r="C17" s="32">
        <f>COUNTA(Procesos!D40:D46)</f>
        <v>0</v>
      </c>
      <c r="D17" s="33" t="e">
        <f>COUNTIF((Procesos!D40:D46),"x")/(COUNTIF((Procesos!D40:D46),"x")+COUNTIF((Procesos!E40:E46),"x"))</f>
        <v>#DIV/0!</v>
      </c>
    </row>
    <row r="18" spans="2:8" ht="16.5" customHeight="1" x14ac:dyDescent="0.3">
      <c r="B18" s="31" t="str">
        <f>Procesos!B48</f>
        <v>Toma de Decisión</v>
      </c>
      <c r="C18" s="32">
        <f>COUNTA(Procesos!D49:D52)</f>
        <v>0</v>
      </c>
      <c r="D18" s="33" t="e">
        <f>COUNTIF((Procesos!D49:D52),"x")/(COUNTIF((Procesos!D49:D52),"x")+COUNTIF((Procesos!E49:E52),"x"))</f>
        <v>#DIV/0!</v>
      </c>
    </row>
    <row r="19" spans="2:8" ht="16.5" customHeight="1" x14ac:dyDescent="0.3"/>
    <row r="20" spans="2:8" ht="16.5" customHeight="1" x14ac:dyDescent="0.3">
      <c r="B20" s="61" t="s">
        <v>22</v>
      </c>
      <c r="C20" s="61"/>
      <c r="D20" s="61"/>
    </row>
    <row r="21" spans="2:8" ht="16.5" customHeight="1" x14ac:dyDescent="0.3">
      <c r="B21" s="28" t="s">
        <v>12</v>
      </c>
      <c r="C21" s="29" t="s">
        <v>18</v>
      </c>
      <c r="D21" s="29" t="s">
        <v>9</v>
      </c>
    </row>
    <row r="22" spans="2:8" ht="16.5" customHeight="1" x14ac:dyDescent="0.3">
      <c r="B22" s="31" t="str">
        <f>Productos!B4</f>
        <v>Requerimientos</v>
      </c>
      <c r="C22" s="32">
        <f>COUNTA(Productos!D5:D14)</f>
        <v>8</v>
      </c>
      <c r="D22" s="33">
        <f>COUNTIF((Productos!D5:D14),"x")/(COUNTIF((Productos!D5:D14),"x")+COUNTIF((Productos!E5:E14),"x"))</f>
        <v>0.8</v>
      </c>
    </row>
    <row r="23" spans="2:8" ht="16.5" customHeight="1" x14ac:dyDescent="0.3">
      <c r="B23" s="31" t="str">
        <f>Productos!B16</f>
        <v>Estimación</v>
      </c>
      <c r="C23" s="32">
        <f>COUNTA(Productos!D17:D32)</f>
        <v>15</v>
      </c>
      <c r="D23" s="33">
        <f>COUNTIF((Productos!D17:D32),"x")/(COUNTIF((Productos!D17:D32),"x")+COUNTIF((Productos!E17:E32),"x"))</f>
        <v>0.9375</v>
      </c>
    </row>
    <row r="24" spans="2:8" ht="16.5" customHeight="1" x14ac:dyDescent="0.3">
      <c r="B24" s="31" t="str">
        <f>Productos!B34</f>
        <v>Propuesta comercial</v>
      </c>
      <c r="C24" s="32">
        <f>COUNTA(Productos!D35:D41)</f>
        <v>7</v>
      </c>
      <c r="D24" s="33">
        <f>COUNTIF((Productos!D35:D41),"x")/(COUNTIF((Productos!D35:D41),"x")+COUNTIF((Productos!E35:E41),"x"))</f>
        <v>1</v>
      </c>
    </row>
    <row r="25" spans="2:8" ht="16.5" customHeight="1" x14ac:dyDescent="0.3">
      <c r="B25" s="31" t="str">
        <f>Productos!B43</f>
        <v>Plan de proyecto</v>
      </c>
      <c r="C25" s="32">
        <f>COUNTA(Productos!D44:D66)</f>
        <v>17</v>
      </c>
      <c r="D25" s="33">
        <f>COUNTIF((Productos!D44:D66),"x")/(COUNTIF((Productos!D44:D66),"x")+COUNTIF((Productos!E44:E66),"x"))</f>
        <v>0.73913043478260865</v>
      </c>
    </row>
    <row r="26" spans="2:8" ht="16.5" customHeight="1" x14ac:dyDescent="0.3">
      <c r="B26" s="31" t="str">
        <f>Productos!B68</f>
        <v>Analisis y Diseño</v>
      </c>
      <c r="C26" s="32">
        <f>COUNTA(Productos!D69:D79)</f>
        <v>0</v>
      </c>
      <c r="D26" s="33" t="e">
        <f>COUNTIF((Productos!D69:D79),"x")/(COUNTIF((Productos!D69:D79),"x")+COUNTIF((Productos!E69:E79),"x"))</f>
        <v>#DIV/0!</v>
      </c>
    </row>
    <row r="27" spans="2:8" ht="16.5" customHeight="1" x14ac:dyDescent="0.3">
      <c r="B27" s="31" t="str">
        <f>Productos!B81</f>
        <v>Casos de Pruebas</v>
      </c>
      <c r="C27" s="32">
        <f>COUNTA(Productos!D82:D88)</f>
        <v>0</v>
      </c>
      <c r="D27" s="33" t="e">
        <f>COUNTIF((Productos!D82:D88),"x")/(COUNTIF((Productos!D82:D88),"x")+COUNTIF((Productos!E82:E88),"x"))</f>
        <v>#DIV/0!</v>
      </c>
    </row>
    <row r="28" spans="2:8" ht="16.5" customHeight="1" x14ac:dyDescent="0.3">
      <c r="B28" s="31" t="str">
        <f>Productos!B90</f>
        <v>Presentación y Seguimiento</v>
      </c>
      <c r="C28" s="32">
        <f>COUNTA(Productos!D91:D98)</f>
        <v>0</v>
      </c>
      <c r="D28" s="33" t="e">
        <f>COUNTIF((Productos!D91:D98),"x")/(COUNTIF((Productos!D91:D98),"x")+COUNTIF((Productos!E91:E98),"x"))</f>
        <v>#DIV/0!</v>
      </c>
    </row>
    <row r="29" spans="2:8" ht="16.5" customHeight="1" x14ac:dyDescent="0.3">
      <c r="B29" s="31" t="str">
        <f>Productos!B100</f>
        <v>Toma de Decision</v>
      </c>
      <c r="C29" s="32">
        <f>COUNTA(Productos!D101:D105)</f>
        <v>0</v>
      </c>
      <c r="D29" s="33" t="e">
        <f>COUNTIF((Productos!D101:D105),"x")/(COUNTIF((Productos!D101:D105),"x")+COUNTIF((Productos!E101:E105),"x"))</f>
        <v>#DIV/0!</v>
      </c>
    </row>
    <row r="30" spans="2:8" ht="19.5" customHeight="1" x14ac:dyDescent="0.3"/>
    <row r="31" spans="2:8" s="23" customFormat="1" x14ac:dyDescent="0.3">
      <c r="B31" s="62" t="s">
        <v>23</v>
      </c>
      <c r="C31" s="63"/>
      <c r="D31" s="63"/>
      <c r="E31" s="21"/>
      <c r="F31" s="27"/>
      <c r="G31" s="27"/>
      <c r="H31" s="27"/>
    </row>
    <row r="32" spans="2:8" s="23" customFormat="1" ht="12.75" customHeight="1" x14ac:dyDescent="0.3">
      <c r="B32" s="30" t="s">
        <v>12</v>
      </c>
      <c r="C32" s="30" t="s">
        <v>8</v>
      </c>
      <c r="D32" s="30" t="s">
        <v>9</v>
      </c>
      <c r="E32" s="21"/>
    </row>
    <row r="33" spans="2:5" s="23" customFormat="1" x14ac:dyDescent="0.3">
      <c r="B33" s="22" t="str">
        <f>Fisica!B4</f>
        <v>Elementos de Configuración</v>
      </c>
      <c r="C33" s="24">
        <f>COUNTA(Fisica!D5:D7)</f>
        <v>0</v>
      </c>
      <c r="D33" s="25">
        <f>COUNTIF((Fisica!D5:D7),"x")/(COUNTIF((Fisica!D5:D7),"x")+COUNTIF((Fisica!E5:E7),"x"))</f>
        <v>0</v>
      </c>
      <c r="E33" s="21"/>
    </row>
    <row r="34" spans="2:5" s="23" customFormat="1" x14ac:dyDescent="0.3">
      <c r="B34" s="22" t="str">
        <f>Fisica!B9</f>
        <v>Línea Base</v>
      </c>
      <c r="C34" s="24">
        <f>COUNTA(Fisica!D10:D13)</f>
        <v>2</v>
      </c>
      <c r="D34" s="25">
        <f>COUNTIF((Fisica!D10:D13),"x")/(COUNTIF((Fisica!D10:D13),"x")+COUNTIF((Fisica!E10:E13),"x"))</f>
        <v>0.66666666666666663</v>
      </c>
      <c r="E34" s="21"/>
    </row>
    <row r="35" spans="2:5" s="23" customFormat="1" x14ac:dyDescent="0.3">
      <c r="B35" s="22" t="str">
        <f>Fisica!B15</f>
        <v>Control de Cambios</v>
      </c>
      <c r="C35" s="24">
        <f>COUNTA(Fisica!D16:D16)</f>
        <v>0</v>
      </c>
      <c r="D35" s="25" t="e">
        <f>COUNTIF((Fisica!D16:D16),"x")/(COUNTIF((Fisica!D16:D16),"x")+COUNTIF((Fisica!E16:E16),"x"))</f>
        <v>#DIV/0!</v>
      </c>
      <c r="E35" s="21"/>
    </row>
    <row r="36" spans="2:5" s="23" customFormat="1" x14ac:dyDescent="0.3"/>
    <row r="37" spans="2:5" s="23" customFormat="1" x14ac:dyDescent="0.3">
      <c r="B37" s="61" t="s">
        <v>24</v>
      </c>
      <c r="C37" s="61"/>
      <c r="D37" s="61"/>
      <c r="E37" s="26"/>
    </row>
    <row r="38" spans="2:5" s="23" customFormat="1" x14ac:dyDescent="0.3">
      <c r="B38" s="29" t="s">
        <v>12</v>
      </c>
      <c r="C38" s="29" t="s">
        <v>18</v>
      </c>
      <c r="D38" s="29" t="s">
        <v>9</v>
      </c>
      <c r="E38" s="26"/>
    </row>
    <row r="39" spans="2:5" s="23" customFormat="1" x14ac:dyDescent="0.3">
      <c r="B39" s="31" t="str">
        <f>Funcional!B4</f>
        <v>Líneas Base</v>
      </c>
      <c r="C39" s="32">
        <f>COUNTA(Funcional!D5:D8)</f>
        <v>1</v>
      </c>
      <c r="D39" s="33">
        <f>COUNTIF((Funcional!D5:D8),"x")/(COUNTIF((Funcional!D5:D8),"x")+COUNTIF((Funcional!E5:E8),"x"))</f>
        <v>0.25</v>
      </c>
      <c r="E39" s="26"/>
    </row>
    <row r="40" spans="2:5" s="23" customFormat="1" x14ac:dyDescent="0.3">
      <c r="B40" s="31" t="str">
        <f>Funcional!B10</f>
        <v>Entregables</v>
      </c>
      <c r="C40" s="32">
        <f>COUNTA(Funcional!D11:D18)</f>
        <v>3</v>
      </c>
      <c r="D40" s="33">
        <f>COUNTIF((Funcional!D11:D18),"x")/(COUNTIF((Funcional!D11:D18),"x")+COUNTIF((Funcional!E11:E18),"x"))</f>
        <v>0.5</v>
      </c>
    </row>
    <row r="41" spans="2:5" s="23" customFormat="1" x14ac:dyDescent="0.3">
      <c r="B41" s="31" t="str">
        <f>Funcional!B20</f>
        <v>Control de Cambios</v>
      </c>
      <c r="C41" s="32">
        <f>COUNTA(Funcional!D21:D25)</f>
        <v>0</v>
      </c>
      <c r="D41" s="33" t="e">
        <f>COUNTIF((Funcional!D21:D25),"x")/(COUNTIF((Funcional!D21:D25),"x")+COUNTIF((Funcional!E21:E25),"x"))</f>
        <v>#DIV/0!</v>
      </c>
    </row>
    <row r="42" spans="2:5" s="23" customFormat="1" x14ac:dyDescent="0.3"/>
    <row r="43" spans="2:5" s="23" customFormat="1" x14ac:dyDescent="0.3"/>
  </sheetData>
  <mergeCells count="10">
    <mergeCell ref="C8:F8"/>
    <mergeCell ref="B37:D37"/>
    <mergeCell ref="B11:D11"/>
    <mergeCell ref="B20:D20"/>
    <mergeCell ref="B31:D31"/>
    <mergeCell ref="A2:F2"/>
    <mergeCell ref="B4:F4"/>
    <mergeCell ref="C5:F5"/>
    <mergeCell ref="C6:F6"/>
    <mergeCell ref="C7:F7"/>
  </mergeCells>
  <phoneticPr fontId="1" type="noConversion"/>
  <pageMargins left="0.75" right="0.75" top="1" bottom="1" header="0" footer="0"/>
  <pageSetup paperSize="9" orientation="portrait" r:id="rId1"/>
  <headerFooter alignWithMargins="0"/>
  <ignoredErrors>
    <ignoredError sqref="D35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2"/>
  <sheetViews>
    <sheetView workbookViewId="0">
      <selection activeCell="G22" sqref="G22:G23"/>
    </sheetView>
  </sheetViews>
  <sheetFormatPr baseColWidth="10" defaultRowHeight="13.2" x14ac:dyDescent="0.25"/>
  <cols>
    <col min="1" max="1" width="4.109375" style="39" customWidth="1"/>
    <col min="2" max="2" width="11.5546875" style="39"/>
    <col min="3" max="3" width="68.5546875" style="39" customWidth="1"/>
    <col min="4" max="6" width="11.5546875" style="39"/>
    <col min="7" max="7" width="22.88671875" style="39" customWidth="1"/>
    <col min="8" max="16384" width="11.5546875" style="39"/>
  </cols>
  <sheetData>
    <row r="1" spans="2:7" x14ac:dyDescent="0.25">
      <c r="B1" s="5"/>
      <c r="C1" s="5"/>
      <c r="D1" s="34"/>
      <c r="E1" s="34"/>
      <c r="F1" s="34"/>
      <c r="G1" s="5"/>
    </row>
    <row r="2" spans="2:7" x14ac:dyDescent="0.25">
      <c r="B2" s="66" t="s">
        <v>2</v>
      </c>
      <c r="C2" s="66"/>
      <c r="D2" s="66" t="s">
        <v>3</v>
      </c>
      <c r="E2" s="66"/>
      <c r="F2" s="66"/>
      <c r="G2" s="66" t="s">
        <v>4</v>
      </c>
    </row>
    <row r="3" spans="2:7" x14ac:dyDescent="0.25">
      <c r="B3" s="67"/>
      <c r="C3" s="67"/>
      <c r="D3" s="41" t="s">
        <v>5</v>
      </c>
      <c r="E3" s="41" t="s">
        <v>6</v>
      </c>
      <c r="F3" s="41" t="s">
        <v>10</v>
      </c>
      <c r="G3" s="66"/>
    </row>
    <row r="4" spans="2:7" x14ac:dyDescent="0.25">
      <c r="B4" s="64" t="s">
        <v>26</v>
      </c>
      <c r="C4" s="64"/>
      <c r="D4" s="64"/>
      <c r="E4" s="64"/>
      <c r="F4" s="64"/>
      <c r="G4" s="64"/>
    </row>
    <row r="5" spans="2:7" x14ac:dyDescent="0.25">
      <c r="B5" s="10">
        <v>1</v>
      </c>
      <c r="C5" s="37" t="s">
        <v>75</v>
      </c>
      <c r="D5" s="12" t="s">
        <v>191</v>
      </c>
      <c r="E5" s="12"/>
      <c r="F5" s="12"/>
      <c r="G5" s="13"/>
    </row>
    <row r="6" spans="2:7" x14ac:dyDescent="0.25">
      <c r="B6" s="10">
        <v>2</v>
      </c>
      <c r="C6" s="37" t="s">
        <v>76</v>
      </c>
      <c r="D6" s="12" t="s">
        <v>191</v>
      </c>
      <c r="E6" s="12"/>
      <c r="F6" s="12"/>
      <c r="G6" s="13"/>
    </row>
    <row r="7" spans="2:7" ht="39.6" x14ac:dyDescent="0.25">
      <c r="B7" s="10">
        <v>3</v>
      </c>
      <c r="C7" s="37" t="s">
        <v>77</v>
      </c>
      <c r="D7" s="12"/>
      <c r="E7" s="12" t="s">
        <v>191</v>
      </c>
      <c r="F7" s="12"/>
      <c r="G7" s="13" t="s">
        <v>196</v>
      </c>
    </row>
    <row r="8" spans="2:7" x14ac:dyDescent="0.25">
      <c r="B8" s="10">
        <v>4</v>
      </c>
      <c r="C8" s="37" t="s">
        <v>78</v>
      </c>
      <c r="D8" s="12" t="s">
        <v>191</v>
      </c>
      <c r="E8" s="12"/>
      <c r="F8" s="12"/>
      <c r="G8" s="13"/>
    </row>
    <row r="9" spans="2:7" x14ac:dyDescent="0.25">
      <c r="B9" s="10">
        <v>5</v>
      </c>
      <c r="C9" s="37" t="s">
        <v>79</v>
      </c>
      <c r="D9" s="12" t="s">
        <v>191</v>
      </c>
      <c r="E9" s="12"/>
      <c r="F9" s="12"/>
      <c r="G9" s="13"/>
    </row>
    <row r="10" spans="2:7" x14ac:dyDescent="0.25">
      <c r="B10" s="10">
        <v>6</v>
      </c>
      <c r="C10" s="37" t="s">
        <v>39</v>
      </c>
      <c r="D10" s="12" t="s">
        <v>191</v>
      </c>
      <c r="E10" s="12"/>
      <c r="F10" s="12"/>
      <c r="G10" s="13"/>
    </row>
    <row r="11" spans="2:7" x14ac:dyDescent="0.25">
      <c r="B11" s="10"/>
      <c r="D11" s="12"/>
      <c r="E11" s="12"/>
      <c r="F11" s="12"/>
      <c r="G11" s="13"/>
    </row>
    <row r="12" spans="2:7" x14ac:dyDescent="0.25">
      <c r="B12" s="68" t="s">
        <v>28</v>
      </c>
      <c r="C12" s="69"/>
      <c r="D12" s="64"/>
      <c r="E12" s="64"/>
      <c r="F12" s="64"/>
      <c r="G12" s="64"/>
    </row>
    <row r="13" spans="2:7" x14ac:dyDescent="0.25">
      <c r="B13" s="10">
        <v>1</v>
      </c>
      <c r="C13" s="37" t="s">
        <v>147</v>
      </c>
      <c r="D13" s="12" t="s">
        <v>191</v>
      </c>
      <c r="E13" s="12"/>
      <c r="F13" s="12"/>
      <c r="G13" s="13"/>
    </row>
    <row r="14" spans="2:7" x14ac:dyDescent="0.25">
      <c r="B14" s="10">
        <v>2</v>
      </c>
      <c r="C14" s="37" t="s">
        <v>80</v>
      </c>
      <c r="D14" s="12" t="s">
        <v>191</v>
      </c>
      <c r="E14" s="12"/>
      <c r="F14" s="12"/>
      <c r="G14" s="13"/>
    </row>
    <row r="15" spans="2:7" x14ac:dyDescent="0.25">
      <c r="B15" s="10">
        <v>3</v>
      </c>
      <c r="C15" s="37" t="s">
        <v>81</v>
      </c>
      <c r="D15" s="12" t="s">
        <v>191</v>
      </c>
      <c r="E15" s="12"/>
      <c r="F15" s="12"/>
      <c r="G15" s="13"/>
    </row>
    <row r="16" spans="2:7" x14ac:dyDescent="0.25">
      <c r="B16" s="10">
        <v>4</v>
      </c>
      <c r="C16" s="37" t="s">
        <v>82</v>
      </c>
      <c r="D16" s="12" t="s">
        <v>191</v>
      </c>
      <c r="E16" s="12"/>
      <c r="F16" s="12"/>
      <c r="G16" s="13"/>
    </row>
    <row r="17" spans="2:7" x14ac:dyDescent="0.25">
      <c r="B17" s="10">
        <v>5</v>
      </c>
      <c r="C17" s="37" t="s">
        <v>83</v>
      </c>
      <c r="D17" s="12" t="s">
        <v>191</v>
      </c>
      <c r="E17" s="12"/>
      <c r="F17" s="12"/>
      <c r="G17" s="13"/>
    </row>
    <row r="18" spans="2:7" x14ac:dyDescent="0.25">
      <c r="B18" s="10">
        <f>+B17+1</f>
        <v>6</v>
      </c>
      <c r="C18" s="37" t="s">
        <v>88</v>
      </c>
      <c r="D18" s="12" t="s">
        <v>191</v>
      </c>
      <c r="E18" s="12"/>
      <c r="F18" s="12"/>
      <c r="G18" s="13"/>
    </row>
    <row r="19" spans="2:7" x14ac:dyDescent="0.25">
      <c r="B19" s="10">
        <f>+B18+1</f>
        <v>7</v>
      </c>
      <c r="C19" s="37" t="s">
        <v>148</v>
      </c>
      <c r="D19" s="12" t="s">
        <v>191</v>
      </c>
      <c r="E19" s="12"/>
      <c r="F19" s="12"/>
      <c r="G19" s="13"/>
    </row>
    <row r="20" spans="2:7" x14ac:dyDescent="0.25">
      <c r="B20" s="10">
        <f t="shared" ref="B20:B23" si="0">+B19+1</f>
        <v>8</v>
      </c>
      <c r="C20" s="37" t="s">
        <v>84</v>
      </c>
      <c r="D20" s="12" t="s">
        <v>191</v>
      </c>
      <c r="E20" s="12"/>
      <c r="F20" s="12"/>
      <c r="G20" s="13"/>
    </row>
    <row r="21" spans="2:7" x14ac:dyDescent="0.25">
      <c r="B21" s="10">
        <f t="shared" si="0"/>
        <v>9</v>
      </c>
      <c r="C21" s="37" t="s">
        <v>85</v>
      </c>
      <c r="D21" s="12" t="s">
        <v>191</v>
      </c>
      <c r="E21" s="12"/>
      <c r="F21" s="12"/>
      <c r="G21" s="13"/>
    </row>
    <row r="22" spans="2:7" ht="39.6" x14ac:dyDescent="0.25">
      <c r="B22" s="10">
        <f t="shared" si="0"/>
        <v>10</v>
      </c>
      <c r="C22" s="37" t="s">
        <v>86</v>
      </c>
      <c r="D22" s="12"/>
      <c r="E22" s="12" t="s">
        <v>191</v>
      </c>
      <c r="F22" s="12"/>
      <c r="G22" s="13" t="s">
        <v>197</v>
      </c>
    </row>
    <row r="23" spans="2:7" ht="26.4" x14ac:dyDescent="0.25">
      <c r="B23" s="10">
        <f t="shared" si="0"/>
        <v>11</v>
      </c>
      <c r="C23" s="37" t="s">
        <v>87</v>
      </c>
      <c r="D23" s="12"/>
      <c r="E23" s="12" t="s">
        <v>191</v>
      </c>
      <c r="F23" s="12"/>
      <c r="G23" s="13" t="s">
        <v>198</v>
      </c>
    </row>
    <row r="24" spans="2:7" x14ac:dyDescent="0.25">
      <c r="B24" s="10"/>
      <c r="C24" s="11"/>
      <c r="D24" s="12"/>
      <c r="E24" s="12"/>
      <c r="F24" s="12"/>
      <c r="G24" s="13"/>
    </row>
    <row r="25" spans="2:7" x14ac:dyDescent="0.25">
      <c r="B25" s="68" t="s">
        <v>61</v>
      </c>
      <c r="C25" s="69"/>
      <c r="D25" s="64"/>
      <c r="E25" s="64"/>
      <c r="F25" s="64"/>
      <c r="G25" s="64"/>
    </row>
    <row r="26" spans="2:7" x14ac:dyDescent="0.25">
      <c r="B26" s="10">
        <v>1</v>
      </c>
      <c r="C26" s="11" t="s">
        <v>89</v>
      </c>
      <c r="D26" s="12"/>
      <c r="E26" s="12"/>
      <c r="F26" s="12"/>
      <c r="G26" s="13"/>
    </row>
    <row r="27" spans="2:7" x14ac:dyDescent="0.25">
      <c r="B27" s="10">
        <f>+B26+1</f>
        <v>2</v>
      </c>
      <c r="C27" s="11" t="s">
        <v>90</v>
      </c>
      <c r="D27" s="12"/>
      <c r="E27" s="12"/>
      <c r="F27" s="12"/>
      <c r="G27" s="13"/>
    </row>
    <row r="28" spans="2:7" x14ac:dyDescent="0.25">
      <c r="B28" s="10">
        <f>+B27+1</f>
        <v>3</v>
      </c>
      <c r="C28" s="11" t="s">
        <v>91</v>
      </c>
      <c r="D28" s="12"/>
      <c r="E28" s="12"/>
      <c r="F28" s="12"/>
      <c r="G28" s="13"/>
    </row>
    <row r="29" spans="2:7" x14ac:dyDescent="0.25">
      <c r="B29" s="10">
        <f t="shared" ref="B29:B33" si="1">+B28+1</f>
        <v>4</v>
      </c>
      <c r="C29" s="11" t="s">
        <v>92</v>
      </c>
      <c r="D29" s="12"/>
      <c r="E29" s="12"/>
      <c r="F29" s="12"/>
      <c r="G29" s="13"/>
    </row>
    <row r="30" spans="2:7" x14ac:dyDescent="0.25">
      <c r="B30" s="10">
        <f t="shared" si="1"/>
        <v>5</v>
      </c>
      <c r="C30" s="11" t="s">
        <v>93</v>
      </c>
      <c r="D30" s="12"/>
      <c r="E30" s="12"/>
      <c r="F30" s="12"/>
      <c r="G30" s="13"/>
    </row>
    <row r="31" spans="2:7" x14ac:dyDescent="0.25">
      <c r="B31" s="10">
        <f t="shared" si="1"/>
        <v>6</v>
      </c>
      <c r="C31" s="11" t="s">
        <v>149</v>
      </c>
      <c r="D31" s="12"/>
      <c r="E31" s="12"/>
      <c r="F31" s="12"/>
      <c r="G31" s="13"/>
    </row>
    <row r="32" spans="2:7" x14ac:dyDescent="0.25">
      <c r="B32" s="10">
        <f t="shared" si="1"/>
        <v>7</v>
      </c>
      <c r="C32" s="11" t="s">
        <v>94</v>
      </c>
      <c r="D32" s="12"/>
      <c r="E32" s="12"/>
      <c r="F32" s="12"/>
      <c r="G32" s="13"/>
    </row>
    <row r="33" spans="2:7" x14ac:dyDescent="0.25">
      <c r="B33" s="10">
        <f t="shared" si="1"/>
        <v>8</v>
      </c>
      <c r="C33" s="17" t="s">
        <v>95</v>
      </c>
      <c r="D33" s="12"/>
      <c r="E33" s="12"/>
      <c r="F33" s="12"/>
      <c r="G33" s="13"/>
    </row>
    <row r="34" spans="2:7" x14ac:dyDescent="0.25">
      <c r="B34" s="10"/>
      <c r="C34" s="11"/>
      <c r="D34" s="12"/>
      <c r="E34" s="12"/>
      <c r="F34" s="12"/>
      <c r="G34" s="13"/>
    </row>
    <row r="35" spans="2:7" ht="13.2" customHeight="1" x14ac:dyDescent="0.25">
      <c r="B35" s="65" t="s">
        <v>62</v>
      </c>
      <c r="C35" s="65"/>
      <c r="D35" s="42"/>
      <c r="E35" s="42"/>
      <c r="F35" s="42"/>
      <c r="G35" s="42"/>
    </row>
    <row r="36" spans="2:7" x14ac:dyDescent="0.25">
      <c r="B36" s="10">
        <v>1</v>
      </c>
      <c r="C36" s="37" t="s">
        <v>96</v>
      </c>
      <c r="D36" s="12"/>
      <c r="E36" s="12"/>
      <c r="F36" s="12"/>
      <c r="G36" s="13"/>
    </row>
    <row r="37" spans="2:7" x14ac:dyDescent="0.25">
      <c r="B37" s="10">
        <f>+B36+1</f>
        <v>2</v>
      </c>
      <c r="C37" s="37" t="s">
        <v>97</v>
      </c>
      <c r="D37" s="12"/>
      <c r="E37" s="12"/>
      <c r="F37" s="12"/>
      <c r="G37" s="13"/>
    </row>
    <row r="39" spans="2:7" ht="13.2" customHeight="1" x14ac:dyDescent="0.25">
      <c r="B39" s="65" t="s">
        <v>73</v>
      </c>
      <c r="C39" s="65"/>
      <c r="D39" s="65"/>
      <c r="E39" s="65"/>
      <c r="F39" s="65"/>
      <c r="G39" s="65"/>
    </row>
    <row r="40" spans="2:7" x14ac:dyDescent="0.25">
      <c r="B40" s="10">
        <v>1</v>
      </c>
      <c r="C40" s="37" t="s">
        <v>131</v>
      </c>
      <c r="D40" s="12"/>
      <c r="E40" s="12"/>
      <c r="F40" s="12"/>
      <c r="G40" s="13"/>
    </row>
    <row r="41" spans="2:7" x14ac:dyDescent="0.25">
      <c r="B41" s="10">
        <f>B40+1</f>
        <v>2</v>
      </c>
      <c r="C41" s="37" t="s">
        <v>150</v>
      </c>
      <c r="D41" s="12"/>
      <c r="E41" s="12"/>
      <c r="F41" s="12"/>
      <c r="G41" s="13"/>
    </row>
    <row r="42" spans="2:7" x14ac:dyDescent="0.25">
      <c r="B42" s="10">
        <f t="shared" ref="B42:B46" si="2">B41+1</f>
        <v>3</v>
      </c>
      <c r="C42" s="37" t="s">
        <v>132</v>
      </c>
      <c r="D42" s="12"/>
      <c r="E42" s="12"/>
      <c r="F42" s="12"/>
      <c r="G42" s="13"/>
    </row>
    <row r="43" spans="2:7" x14ac:dyDescent="0.25">
      <c r="B43" s="10">
        <f t="shared" si="2"/>
        <v>4</v>
      </c>
      <c r="C43" s="37" t="s">
        <v>133</v>
      </c>
      <c r="D43" s="12"/>
      <c r="E43" s="12"/>
      <c r="F43" s="12"/>
      <c r="G43" s="13"/>
    </row>
    <row r="44" spans="2:7" x14ac:dyDescent="0.25">
      <c r="B44" s="10">
        <f t="shared" si="2"/>
        <v>5</v>
      </c>
      <c r="C44" s="37" t="s">
        <v>134</v>
      </c>
      <c r="D44" s="12"/>
      <c r="E44" s="12"/>
      <c r="F44" s="12"/>
      <c r="G44" s="13"/>
    </row>
    <row r="45" spans="2:7" x14ac:dyDescent="0.25">
      <c r="B45" s="10">
        <f t="shared" si="2"/>
        <v>6</v>
      </c>
      <c r="C45" s="37" t="s">
        <v>151</v>
      </c>
      <c r="D45" s="12"/>
      <c r="E45" s="12"/>
      <c r="F45" s="12"/>
      <c r="G45" s="13"/>
    </row>
    <row r="46" spans="2:7" x14ac:dyDescent="0.25">
      <c r="B46" s="10">
        <f t="shared" si="2"/>
        <v>7</v>
      </c>
      <c r="C46" s="37" t="s">
        <v>135</v>
      </c>
      <c r="D46" s="12"/>
      <c r="E46" s="12"/>
      <c r="F46" s="12"/>
      <c r="G46" s="13"/>
    </row>
    <row r="47" spans="2:7" x14ac:dyDescent="0.25">
      <c r="B47" s="40"/>
      <c r="C47" s="38"/>
    </row>
    <row r="48" spans="2:7" x14ac:dyDescent="0.25">
      <c r="B48" s="65" t="s">
        <v>136</v>
      </c>
      <c r="C48" s="65"/>
      <c r="D48" s="65"/>
      <c r="E48" s="65"/>
      <c r="F48" s="65"/>
      <c r="G48" s="65"/>
    </row>
    <row r="49" spans="2:7" x14ac:dyDescent="0.25">
      <c r="B49" s="10">
        <v>1</v>
      </c>
      <c r="C49" s="37" t="s">
        <v>137</v>
      </c>
      <c r="D49" s="12"/>
      <c r="E49" s="12"/>
      <c r="F49" s="12"/>
      <c r="G49" s="13"/>
    </row>
    <row r="50" spans="2:7" x14ac:dyDescent="0.25">
      <c r="B50" s="10">
        <f>B49+1</f>
        <v>2</v>
      </c>
      <c r="C50" s="37" t="s">
        <v>138</v>
      </c>
      <c r="D50" s="12"/>
      <c r="E50" s="12"/>
      <c r="F50" s="12"/>
      <c r="G50" s="13"/>
    </row>
    <row r="51" spans="2:7" x14ac:dyDescent="0.25">
      <c r="B51" s="10">
        <f t="shared" ref="B51:B52" si="3">B50+1</f>
        <v>3</v>
      </c>
      <c r="C51" s="37" t="s">
        <v>139</v>
      </c>
      <c r="D51" s="12"/>
      <c r="E51" s="12"/>
      <c r="F51" s="12"/>
      <c r="G51" s="13"/>
    </row>
    <row r="52" spans="2:7" x14ac:dyDescent="0.25">
      <c r="B52" s="10">
        <f t="shared" si="3"/>
        <v>4</v>
      </c>
      <c r="C52" s="37" t="s">
        <v>140</v>
      </c>
      <c r="D52" s="12"/>
      <c r="E52" s="12"/>
      <c r="F52" s="12"/>
      <c r="G52" s="13"/>
    </row>
  </sheetData>
  <mergeCells count="19">
    <mergeCell ref="B2:C3"/>
    <mergeCell ref="B39:C39"/>
    <mergeCell ref="D39:E39"/>
    <mergeCell ref="F39:G39"/>
    <mergeCell ref="G2:G3"/>
    <mergeCell ref="B4:C4"/>
    <mergeCell ref="B12:C12"/>
    <mergeCell ref="B25:C25"/>
    <mergeCell ref="D2:F2"/>
    <mergeCell ref="D4:E4"/>
    <mergeCell ref="F4:G4"/>
    <mergeCell ref="D12:E12"/>
    <mergeCell ref="F12:G12"/>
    <mergeCell ref="D25:E25"/>
    <mergeCell ref="F25:G25"/>
    <mergeCell ref="B48:C48"/>
    <mergeCell ref="D48:E48"/>
    <mergeCell ref="F48:G48"/>
    <mergeCell ref="B35:C35"/>
  </mergeCells>
  <conditionalFormatting sqref="D24:F24 D26:F34">
    <cfRule type="expression" dxfId="2" priority="8" stopIfTrue="1">
      <formula>IF($D$35,TRUE,FALSE)</formula>
    </cfRule>
  </conditionalFormatting>
  <conditionalFormatting sqref="C31:C33">
    <cfRule type="expression" dxfId="1" priority="1" stopIfTrue="1">
      <formula>IF($D$35,TRUE,FALSE)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tabSelected="1" topLeftCell="A46" workbookViewId="0">
      <selection activeCell="G56" sqref="G56"/>
    </sheetView>
  </sheetViews>
  <sheetFormatPr baseColWidth="10" defaultColWidth="11.44140625" defaultRowHeight="13.2" x14ac:dyDescent="0.25"/>
  <cols>
    <col min="1" max="1" width="3.33203125" style="43" customWidth="1"/>
    <col min="2" max="2" width="3" style="43" bestFit="1" customWidth="1"/>
    <col min="3" max="3" width="63.109375" style="43" customWidth="1"/>
    <col min="4" max="6" width="11.44140625" style="43"/>
    <col min="7" max="7" width="27.88671875" style="43" customWidth="1"/>
    <col min="8" max="16384" width="11.44140625" style="43"/>
  </cols>
  <sheetData>
    <row r="1" spans="1:7" x14ac:dyDescent="0.25">
      <c r="A1" s="5"/>
      <c r="B1" s="5"/>
      <c r="C1" s="5"/>
      <c r="D1" s="34"/>
      <c r="E1" s="34"/>
      <c r="F1" s="34"/>
      <c r="G1" s="5"/>
    </row>
    <row r="2" spans="1:7" x14ac:dyDescent="0.25">
      <c r="A2" s="5"/>
      <c r="B2" s="70"/>
      <c r="C2" s="66" t="s">
        <v>2</v>
      </c>
      <c r="D2" s="66" t="s">
        <v>3</v>
      </c>
      <c r="E2" s="66"/>
      <c r="F2" s="66"/>
      <c r="G2" s="66" t="s">
        <v>4</v>
      </c>
    </row>
    <row r="3" spans="1:7" x14ac:dyDescent="0.25">
      <c r="A3" s="5"/>
      <c r="B3" s="70"/>
      <c r="C3" s="66"/>
      <c r="D3" s="41" t="s">
        <v>5</v>
      </c>
      <c r="E3" s="41" t="s">
        <v>6</v>
      </c>
      <c r="F3" s="41" t="s">
        <v>10</v>
      </c>
      <c r="G3" s="66"/>
    </row>
    <row r="4" spans="1:7" ht="13.2" customHeight="1" x14ac:dyDescent="0.25">
      <c r="A4" s="5"/>
      <c r="B4" s="64" t="s">
        <v>26</v>
      </c>
      <c r="C4" s="64"/>
      <c r="D4" s="64"/>
      <c r="E4" s="64"/>
      <c r="F4" s="64"/>
      <c r="G4" s="64"/>
    </row>
    <row r="5" spans="1:7" ht="26.4" x14ac:dyDescent="0.25">
      <c r="A5" s="5"/>
      <c r="B5" s="44">
        <v>1</v>
      </c>
      <c r="C5" s="16" t="s">
        <v>31</v>
      </c>
      <c r="D5" s="45" t="s">
        <v>191</v>
      </c>
      <c r="E5" s="35"/>
      <c r="F5" s="35"/>
      <c r="G5" s="51"/>
    </row>
    <row r="6" spans="1:7" ht="26.4" x14ac:dyDescent="0.25">
      <c r="A6" s="5"/>
      <c r="B6" s="10">
        <f>+B5+1</f>
        <v>2</v>
      </c>
      <c r="C6" s="16" t="s">
        <v>32</v>
      </c>
      <c r="D6" s="45"/>
      <c r="E6" s="35" t="s">
        <v>191</v>
      </c>
      <c r="F6" s="35"/>
      <c r="G6" s="51" t="s">
        <v>192</v>
      </c>
    </row>
    <row r="7" spans="1:7" x14ac:dyDescent="0.25">
      <c r="A7" s="5"/>
      <c r="B7" s="10">
        <f>+B6+1</f>
        <v>3</v>
      </c>
      <c r="C7" s="16" t="s">
        <v>36</v>
      </c>
      <c r="D7" s="45" t="s">
        <v>191</v>
      </c>
      <c r="E7" s="35"/>
      <c r="F7" s="35"/>
      <c r="G7" s="51"/>
    </row>
    <row r="8" spans="1:7" x14ac:dyDescent="0.25">
      <c r="A8" s="5"/>
      <c r="B8" s="10">
        <f t="shared" ref="B8:B14" si="0">+B7+1</f>
        <v>4</v>
      </c>
      <c r="C8" s="16" t="s">
        <v>55</v>
      </c>
      <c r="D8" s="45" t="s">
        <v>191</v>
      </c>
      <c r="E8" s="35"/>
      <c r="F8" s="35"/>
      <c r="G8" s="51"/>
    </row>
    <row r="9" spans="1:7" x14ac:dyDescent="0.25">
      <c r="A9" s="5"/>
      <c r="B9" s="10">
        <f t="shared" si="0"/>
        <v>5</v>
      </c>
      <c r="C9" s="16" t="s">
        <v>56</v>
      </c>
      <c r="D9" s="45" t="s">
        <v>191</v>
      </c>
      <c r="E9" s="35"/>
      <c r="F9" s="35"/>
      <c r="G9" s="51"/>
    </row>
    <row r="10" spans="1:7" x14ac:dyDescent="0.25">
      <c r="A10" s="5"/>
      <c r="B10" s="10">
        <f t="shared" si="0"/>
        <v>6</v>
      </c>
      <c r="C10" s="16" t="s">
        <v>57</v>
      </c>
      <c r="D10" s="45" t="s">
        <v>191</v>
      </c>
      <c r="E10" s="35"/>
      <c r="F10" s="35"/>
      <c r="G10" s="51"/>
    </row>
    <row r="11" spans="1:7" x14ac:dyDescent="0.25">
      <c r="A11" s="5"/>
      <c r="B11" s="10">
        <f t="shared" si="0"/>
        <v>7</v>
      </c>
      <c r="C11" s="16" t="s">
        <v>33</v>
      </c>
      <c r="D11" s="45" t="s">
        <v>191</v>
      </c>
      <c r="E11" s="35"/>
      <c r="F11" s="35"/>
      <c r="G11" s="51"/>
    </row>
    <row r="12" spans="1:7" x14ac:dyDescent="0.25">
      <c r="A12" s="5"/>
      <c r="B12" s="10">
        <f t="shared" si="0"/>
        <v>8</v>
      </c>
      <c r="C12" s="16" t="s">
        <v>98</v>
      </c>
      <c r="D12" s="45" t="s">
        <v>191</v>
      </c>
      <c r="E12" s="35"/>
      <c r="F12" s="35"/>
      <c r="G12" s="51"/>
    </row>
    <row r="13" spans="1:7" ht="26.4" x14ac:dyDescent="0.25">
      <c r="A13" s="5"/>
      <c r="B13" s="10">
        <f t="shared" si="0"/>
        <v>9</v>
      </c>
      <c r="C13" s="16" t="s">
        <v>58</v>
      </c>
      <c r="D13" s="45" t="s">
        <v>191</v>
      </c>
      <c r="E13" s="35"/>
      <c r="F13" s="35"/>
      <c r="G13" s="51"/>
    </row>
    <row r="14" spans="1:7" ht="39.6" x14ac:dyDescent="0.25">
      <c r="A14" s="5"/>
      <c r="B14" s="10">
        <f t="shared" si="0"/>
        <v>10</v>
      </c>
      <c r="C14" s="37" t="s">
        <v>27</v>
      </c>
      <c r="D14" s="45"/>
      <c r="E14" s="35" t="s">
        <v>191</v>
      </c>
      <c r="F14" s="35"/>
      <c r="G14" s="51" t="s">
        <v>193</v>
      </c>
    </row>
    <row r="15" spans="1:7" x14ac:dyDescent="0.25">
      <c r="A15" s="5"/>
      <c r="B15" s="46"/>
      <c r="C15" s="46"/>
      <c r="D15" s="46"/>
      <c r="E15" s="46"/>
      <c r="F15" s="46"/>
      <c r="G15" s="46"/>
    </row>
    <row r="16" spans="1:7" x14ac:dyDescent="0.25">
      <c r="A16" s="5"/>
      <c r="B16" s="64" t="s">
        <v>119</v>
      </c>
      <c r="C16" s="64"/>
      <c r="D16" s="64"/>
      <c r="E16" s="64"/>
      <c r="F16" s="64"/>
      <c r="G16" s="64"/>
    </row>
    <row r="17" spans="1:7" x14ac:dyDescent="0.25">
      <c r="A17" s="5"/>
      <c r="B17" s="10">
        <v>1</v>
      </c>
      <c r="C17" s="16" t="s">
        <v>152</v>
      </c>
      <c r="D17" s="45" t="s">
        <v>191</v>
      </c>
      <c r="E17" s="35"/>
      <c r="F17" s="35"/>
      <c r="G17" s="36"/>
    </row>
    <row r="18" spans="1:7" x14ac:dyDescent="0.25">
      <c r="A18" s="5"/>
      <c r="B18" s="10">
        <f>B17+1</f>
        <v>2</v>
      </c>
      <c r="C18" s="16" t="s">
        <v>153</v>
      </c>
      <c r="D18" s="45" t="s">
        <v>191</v>
      </c>
      <c r="E18" s="35"/>
      <c r="F18" s="35"/>
      <c r="G18" s="36"/>
    </row>
    <row r="19" spans="1:7" x14ac:dyDescent="0.25">
      <c r="A19" s="5"/>
      <c r="B19" s="10">
        <f t="shared" ref="B19:B32" si="1">B18+1</f>
        <v>3</v>
      </c>
      <c r="C19" s="16" t="s">
        <v>154</v>
      </c>
      <c r="D19" s="45" t="s">
        <v>191</v>
      </c>
      <c r="E19" s="35"/>
      <c r="F19" s="35"/>
      <c r="G19" s="36"/>
    </row>
    <row r="20" spans="1:7" x14ac:dyDescent="0.25">
      <c r="A20" s="5"/>
      <c r="B20" s="10">
        <f t="shared" si="1"/>
        <v>4</v>
      </c>
      <c r="C20" s="16" t="s">
        <v>155</v>
      </c>
      <c r="D20" s="45" t="s">
        <v>191</v>
      </c>
      <c r="E20" s="35"/>
      <c r="F20" s="35"/>
      <c r="G20" s="36"/>
    </row>
    <row r="21" spans="1:7" x14ac:dyDescent="0.25">
      <c r="A21" s="5"/>
      <c r="B21" s="10">
        <f t="shared" si="1"/>
        <v>5</v>
      </c>
      <c r="C21" s="16" t="s">
        <v>157</v>
      </c>
      <c r="D21" s="45" t="s">
        <v>191</v>
      </c>
      <c r="E21" s="35"/>
      <c r="F21" s="35"/>
      <c r="G21" s="36"/>
    </row>
    <row r="22" spans="1:7" x14ac:dyDescent="0.25">
      <c r="A22" s="5"/>
      <c r="B22" s="10">
        <f t="shared" si="1"/>
        <v>6</v>
      </c>
      <c r="C22" s="16" t="s">
        <v>156</v>
      </c>
      <c r="D22" s="45" t="s">
        <v>191</v>
      </c>
      <c r="E22" s="35"/>
      <c r="F22" s="35"/>
      <c r="G22" s="36"/>
    </row>
    <row r="23" spans="1:7" x14ac:dyDescent="0.25">
      <c r="A23" s="5"/>
      <c r="B23" s="10">
        <f t="shared" si="1"/>
        <v>7</v>
      </c>
      <c r="C23" s="16" t="s">
        <v>158</v>
      </c>
      <c r="D23" s="45" t="s">
        <v>191</v>
      </c>
      <c r="E23" s="35"/>
      <c r="F23" s="35"/>
      <c r="G23" s="36"/>
    </row>
    <row r="24" spans="1:7" ht="26.4" x14ac:dyDescent="0.25">
      <c r="A24" s="5"/>
      <c r="B24" s="10">
        <f t="shared" si="1"/>
        <v>8</v>
      </c>
      <c r="C24" s="16" t="s">
        <v>159</v>
      </c>
      <c r="D24" s="45"/>
      <c r="E24" s="35" t="s">
        <v>191</v>
      </c>
      <c r="F24" s="35"/>
      <c r="G24" s="51" t="s">
        <v>199</v>
      </c>
    </row>
    <row r="25" spans="1:7" x14ac:dyDescent="0.25">
      <c r="A25" s="5"/>
      <c r="B25" s="10">
        <f t="shared" si="1"/>
        <v>9</v>
      </c>
      <c r="C25" s="16" t="s">
        <v>160</v>
      </c>
      <c r="D25" s="45" t="s">
        <v>191</v>
      </c>
      <c r="E25" s="35"/>
      <c r="F25" s="35"/>
      <c r="G25" s="36"/>
    </row>
    <row r="26" spans="1:7" x14ac:dyDescent="0.25">
      <c r="A26" s="5"/>
      <c r="B26" s="10">
        <f t="shared" si="1"/>
        <v>10</v>
      </c>
      <c r="C26" s="16" t="s">
        <v>161</v>
      </c>
      <c r="D26" s="45" t="s">
        <v>191</v>
      </c>
      <c r="E26" s="35"/>
      <c r="F26" s="35"/>
      <c r="G26" s="36"/>
    </row>
    <row r="27" spans="1:7" x14ac:dyDescent="0.25">
      <c r="A27" s="5"/>
      <c r="B27" s="10">
        <f t="shared" si="1"/>
        <v>11</v>
      </c>
      <c r="C27" s="16" t="s">
        <v>162</v>
      </c>
      <c r="D27" s="45" t="s">
        <v>191</v>
      </c>
      <c r="E27" s="35"/>
      <c r="F27" s="35"/>
      <c r="G27" s="36"/>
    </row>
    <row r="28" spans="1:7" ht="26.4" x14ac:dyDescent="0.25">
      <c r="A28" s="5"/>
      <c r="B28" s="10">
        <f t="shared" si="1"/>
        <v>12</v>
      </c>
      <c r="C28" s="16" t="s">
        <v>163</v>
      </c>
      <c r="D28" s="45" t="s">
        <v>191</v>
      </c>
      <c r="E28" s="35"/>
      <c r="F28" s="35"/>
      <c r="G28" s="36"/>
    </row>
    <row r="29" spans="1:7" x14ac:dyDescent="0.25">
      <c r="A29" s="5"/>
      <c r="B29" s="10">
        <f t="shared" si="1"/>
        <v>13</v>
      </c>
      <c r="C29" s="16" t="s">
        <v>164</v>
      </c>
      <c r="D29" s="45" t="s">
        <v>191</v>
      </c>
      <c r="E29" s="35"/>
      <c r="F29" s="35"/>
      <c r="G29" s="36"/>
    </row>
    <row r="30" spans="1:7" ht="26.4" x14ac:dyDescent="0.25">
      <c r="A30" s="5"/>
      <c r="B30" s="10">
        <f t="shared" si="1"/>
        <v>14</v>
      </c>
      <c r="C30" s="16" t="s">
        <v>165</v>
      </c>
      <c r="D30" s="45" t="s">
        <v>191</v>
      </c>
      <c r="E30" s="35"/>
      <c r="F30" s="35"/>
      <c r="G30" s="36"/>
    </row>
    <row r="31" spans="1:7" x14ac:dyDescent="0.25">
      <c r="A31" s="5"/>
      <c r="B31" s="10">
        <f t="shared" si="1"/>
        <v>15</v>
      </c>
      <c r="C31" s="16" t="s">
        <v>166</v>
      </c>
      <c r="D31" s="45" t="s">
        <v>191</v>
      </c>
      <c r="E31" s="35"/>
      <c r="F31" s="35"/>
      <c r="G31" s="36"/>
    </row>
    <row r="32" spans="1:7" x14ac:dyDescent="0.25">
      <c r="A32" s="5"/>
      <c r="B32" s="10">
        <f t="shared" si="1"/>
        <v>16</v>
      </c>
      <c r="C32" s="16" t="s">
        <v>167</v>
      </c>
      <c r="D32" s="45" t="s">
        <v>191</v>
      </c>
      <c r="E32" s="35"/>
      <c r="F32" s="35"/>
      <c r="G32" s="36"/>
    </row>
    <row r="33" spans="1:7" x14ac:dyDescent="0.25">
      <c r="A33" s="5"/>
      <c r="B33" s="46"/>
      <c r="C33" s="46"/>
      <c r="D33" s="46"/>
      <c r="E33" s="46"/>
      <c r="F33" s="46"/>
      <c r="G33" s="46"/>
    </row>
    <row r="34" spans="1:7" ht="13.2" customHeight="1" x14ac:dyDescent="0.25">
      <c r="A34" s="5"/>
      <c r="B34" s="64" t="s">
        <v>34</v>
      </c>
      <c r="C34" s="64"/>
      <c r="D34" s="64"/>
      <c r="E34" s="64"/>
      <c r="F34" s="64"/>
      <c r="G34" s="64"/>
    </row>
    <row r="35" spans="1:7" x14ac:dyDescent="0.25">
      <c r="A35" s="5"/>
      <c r="B35" s="10">
        <v>1</v>
      </c>
      <c r="C35" s="37" t="s">
        <v>35</v>
      </c>
      <c r="D35" s="12" t="s">
        <v>191</v>
      </c>
      <c r="E35" s="12"/>
      <c r="F35" s="12"/>
      <c r="G35" s="13"/>
    </row>
    <row r="36" spans="1:7" x14ac:dyDescent="0.25">
      <c r="A36" s="5"/>
      <c r="B36" s="10">
        <f>+B35+1</f>
        <v>2</v>
      </c>
      <c r="C36" s="37" t="s">
        <v>37</v>
      </c>
      <c r="D36" s="12" t="s">
        <v>191</v>
      </c>
      <c r="E36" s="12"/>
      <c r="F36" s="12"/>
      <c r="G36" s="13"/>
    </row>
    <row r="37" spans="1:7" x14ac:dyDescent="0.25">
      <c r="A37" s="5"/>
      <c r="B37" s="10">
        <f t="shared" ref="B37:B41" si="2">+B36+1</f>
        <v>3</v>
      </c>
      <c r="C37" s="37" t="s">
        <v>120</v>
      </c>
      <c r="D37" s="12" t="s">
        <v>191</v>
      </c>
      <c r="E37" s="12"/>
      <c r="F37" s="12"/>
      <c r="G37" s="13"/>
    </row>
    <row r="38" spans="1:7" x14ac:dyDescent="0.25">
      <c r="A38" s="5"/>
      <c r="B38" s="10">
        <f t="shared" si="2"/>
        <v>4</v>
      </c>
      <c r="C38" s="37" t="s">
        <v>121</v>
      </c>
      <c r="D38" s="12" t="s">
        <v>191</v>
      </c>
      <c r="E38" s="12"/>
      <c r="F38" s="12"/>
      <c r="G38" s="13"/>
    </row>
    <row r="39" spans="1:7" ht="32.25" customHeight="1" x14ac:dyDescent="0.25">
      <c r="A39" s="5"/>
      <c r="B39" s="10">
        <f t="shared" si="2"/>
        <v>5</v>
      </c>
      <c r="C39" s="37" t="s">
        <v>50</v>
      </c>
      <c r="D39" s="12" t="s">
        <v>191</v>
      </c>
      <c r="E39" s="12"/>
      <c r="F39" s="12"/>
      <c r="G39" s="13"/>
    </row>
    <row r="40" spans="1:7" x14ac:dyDescent="0.25">
      <c r="A40" s="5"/>
      <c r="B40" s="10">
        <f t="shared" si="2"/>
        <v>6</v>
      </c>
      <c r="C40" s="37" t="s">
        <v>122</v>
      </c>
      <c r="D40" s="12" t="s">
        <v>191</v>
      </c>
      <c r="E40" s="12"/>
      <c r="F40" s="12"/>
      <c r="G40" s="13"/>
    </row>
    <row r="41" spans="1:7" ht="19.5" customHeight="1" x14ac:dyDescent="0.25">
      <c r="A41" s="5"/>
      <c r="B41" s="10">
        <f t="shared" si="2"/>
        <v>7</v>
      </c>
      <c r="C41" s="37" t="s">
        <v>54</v>
      </c>
      <c r="D41" s="12" t="s">
        <v>191</v>
      </c>
      <c r="E41" s="12"/>
      <c r="F41" s="12"/>
      <c r="G41" s="13"/>
    </row>
    <row r="42" spans="1:7" ht="19.5" customHeight="1" x14ac:dyDescent="0.25">
      <c r="A42" s="5"/>
      <c r="B42" s="46"/>
      <c r="C42" s="46"/>
      <c r="D42" s="46"/>
      <c r="E42" s="46"/>
      <c r="F42" s="46"/>
      <c r="G42" s="46"/>
    </row>
    <row r="43" spans="1:7" ht="13.2" customHeight="1" x14ac:dyDescent="0.25">
      <c r="A43" s="5"/>
      <c r="B43" s="64" t="s">
        <v>59</v>
      </c>
      <c r="C43" s="64"/>
      <c r="D43" s="64"/>
      <c r="E43" s="64"/>
      <c r="F43" s="64"/>
      <c r="G43" s="64"/>
    </row>
    <row r="44" spans="1:7" ht="26.4" x14ac:dyDescent="0.25">
      <c r="A44" s="5"/>
      <c r="B44" s="10">
        <v>1</v>
      </c>
      <c r="C44" s="11" t="s">
        <v>99</v>
      </c>
      <c r="D44" s="12"/>
      <c r="E44" s="12" t="s">
        <v>191</v>
      </c>
      <c r="F44" s="12"/>
      <c r="G44" s="13" t="s">
        <v>200</v>
      </c>
    </row>
    <row r="45" spans="1:7" ht="26.4" x14ac:dyDescent="0.25">
      <c r="A45" s="5"/>
      <c r="B45" s="10">
        <f>+B44+1</f>
        <v>2</v>
      </c>
      <c r="C45" s="11" t="s">
        <v>100</v>
      </c>
      <c r="D45" s="12"/>
      <c r="E45" s="12" t="s">
        <v>191</v>
      </c>
      <c r="F45" s="12"/>
      <c r="G45" s="13" t="s">
        <v>201</v>
      </c>
    </row>
    <row r="46" spans="1:7" ht="26.4" x14ac:dyDescent="0.25">
      <c r="A46" s="5"/>
      <c r="B46" s="10">
        <f>+B45+1</f>
        <v>3</v>
      </c>
      <c r="C46" s="11" t="s">
        <v>101</v>
      </c>
      <c r="D46" s="12"/>
      <c r="E46" s="12" t="s">
        <v>191</v>
      </c>
      <c r="F46" s="12"/>
      <c r="G46" s="13" t="s">
        <v>202</v>
      </c>
    </row>
    <row r="47" spans="1:7" x14ac:dyDescent="0.25">
      <c r="A47" s="5"/>
      <c r="B47" s="10">
        <f>+B46+1</f>
        <v>4</v>
      </c>
      <c r="C47" s="11" t="s">
        <v>102</v>
      </c>
      <c r="D47" s="12" t="s">
        <v>191</v>
      </c>
      <c r="E47" s="12"/>
      <c r="F47" s="12"/>
      <c r="G47" s="13"/>
    </row>
    <row r="48" spans="1:7" x14ac:dyDescent="0.25">
      <c r="A48" s="5"/>
      <c r="B48" s="10">
        <f t="shared" ref="B48:B66" si="3">+B47+1</f>
        <v>5</v>
      </c>
      <c r="C48" s="11" t="s">
        <v>38</v>
      </c>
      <c r="D48" s="12" t="s">
        <v>191</v>
      </c>
      <c r="E48" s="12"/>
      <c r="F48" s="12"/>
      <c r="G48" s="13"/>
    </row>
    <row r="49" spans="1:7" x14ac:dyDescent="0.25">
      <c r="A49" s="5"/>
      <c r="B49" s="10">
        <f t="shared" si="3"/>
        <v>6</v>
      </c>
      <c r="C49" s="11" t="s">
        <v>29</v>
      </c>
      <c r="D49" s="12"/>
      <c r="E49" s="12" t="s">
        <v>191</v>
      </c>
      <c r="F49" s="12"/>
      <c r="G49" s="13" t="s">
        <v>203</v>
      </c>
    </row>
    <row r="50" spans="1:7" x14ac:dyDescent="0.25">
      <c r="A50" s="5"/>
      <c r="B50" s="10">
        <f t="shared" si="3"/>
        <v>7</v>
      </c>
      <c r="C50" s="11" t="s">
        <v>30</v>
      </c>
      <c r="D50" s="12" t="s">
        <v>191</v>
      </c>
      <c r="E50" s="12"/>
      <c r="F50" s="12"/>
      <c r="G50" s="13"/>
    </row>
    <row r="51" spans="1:7" x14ac:dyDescent="0.25">
      <c r="A51" s="5"/>
      <c r="B51" s="10">
        <f t="shared" si="3"/>
        <v>8</v>
      </c>
      <c r="C51" s="11" t="s">
        <v>103</v>
      </c>
      <c r="D51" s="12" t="s">
        <v>191</v>
      </c>
      <c r="E51" s="12"/>
      <c r="F51" s="12"/>
      <c r="G51" s="13"/>
    </row>
    <row r="52" spans="1:7" x14ac:dyDescent="0.25">
      <c r="A52" s="5"/>
      <c r="B52" s="10">
        <f t="shared" si="3"/>
        <v>9</v>
      </c>
      <c r="C52" s="11" t="s">
        <v>104</v>
      </c>
      <c r="D52" s="12" t="s">
        <v>191</v>
      </c>
      <c r="E52" s="12"/>
      <c r="F52" s="12"/>
      <c r="G52" s="13"/>
    </row>
    <row r="53" spans="1:7" x14ac:dyDescent="0.25">
      <c r="A53" s="5"/>
      <c r="B53" s="10">
        <f t="shared" si="3"/>
        <v>10</v>
      </c>
      <c r="C53" s="11" t="s">
        <v>105</v>
      </c>
      <c r="D53" s="12" t="s">
        <v>191</v>
      </c>
      <c r="E53" s="12"/>
      <c r="F53" s="12"/>
      <c r="G53" s="13"/>
    </row>
    <row r="54" spans="1:7" x14ac:dyDescent="0.25">
      <c r="A54" s="5"/>
      <c r="B54" s="10">
        <f t="shared" si="3"/>
        <v>11</v>
      </c>
      <c r="C54" s="11" t="s">
        <v>106</v>
      </c>
      <c r="D54" s="12" t="s">
        <v>191</v>
      </c>
      <c r="E54" s="12"/>
      <c r="F54" s="12"/>
      <c r="G54" s="13"/>
    </row>
    <row r="55" spans="1:7" ht="26.4" x14ac:dyDescent="0.25">
      <c r="A55" s="5"/>
      <c r="B55" s="10">
        <f t="shared" si="3"/>
        <v>12</v>
      </c>
      <c r="C55" s="11" t="s">
        <v>107</v>
      </c>
      <c r="D55" s="12"/>
      <c r="E55" s="12" t="s">
        <v>191</v>
      </c>
      <c r="F55" s="12"/>
      <c r="G55" s="13" t="s">
        <v>204</v>
      </c>
    </row>
    <row r="56" spans="1:7" ht="26.4" x14ac:dyDescent="0.25">
      <c r="A56" s="5"/>
      <c r="B56" s="10">
        <f t="shared" si="3"/>
        <v>13</v>
      </c>
      <c r="C56" s="11" t="s">
        <v>114</v>
      </c>
      <c r="D56" s="12" t="s">
        <v>191</v>
      </c>
      <c r="E56" s="12"/>
      <c r="F56" s="12"/>
      <c r="G56" s="13" t="s">
        <v>212</v>
      </c>
    </row>
    <row r="57" spans="1:7" x14ac:dyDescent="0.25">
      <c r="A57" s="5"/>
      <c r="B57" s="10">
        <f t="shared" si="3"/>
        <v>14</v>
      </c>
      <c r="C57" s="11" t="s">
        <v>108</v>
      </c>
      <c r="D57" s="12" t="s">
        <v>191</v>
      </c>
      <c r="E57" s="12"/>
      <c r="F57" s="12"/>
      <c r="G57" s="13"/>
    </row>
    <row r="58" spans="1:7" x14ac:dyDescent="0.25">
      <c r="A58" s="5"/>
      <c r="B58" s="10">
        <f t="shared" si="3"/>
        <v>15</v>
      </c>
      <c r="C58" s="11" t="s">
        <v>109</v>
      </c>
      <c r="D58" s="12" t="s">
        <v>191</v>
      </c>
      <c r="E58" s="12"/>
      <c r="F58" s="12"/>
      <c r="G58" s="13"/>
    </row>
    <row r="59" spans="1:7" x14ac:dyDescent="0.25">
      <c r="A59" s="5"/>
      <c r="B59" s="10">
        <f t="shared" si="3"/>
        <v>16</v>
      </c>
      <c r="C59" s="11" t="s">
        <v>111</v>
      </c>
      <c r="D59" s="12" t="s">
        <v>191</v>
      </c>
      <c r="E59" s="12"/>
      <c r="F59" s="12"/>
      <c r="G59" s="13"/>
    </row>
    <row r="60" spans="1:7" x14ac:dyDescent="0.25">
      <c r="A60" s="5"/>
      <c r="B60" s="10">
        <f t="shared" si="3"/>
        <v>17</v>
      </c>
      <c r="C60" s="11" t="s">
        <v>110</v>
      </c>
      <c r="D60" s="12" t="s">
        <v>191</v>
      </c>
      <c r="E60" s="12"/>
      <c r="F60" s="12"/>
      <c r="G60" s="13"/>
    </row>
    <row r="61" spans="1:7" x14ac:dyDescent="0.25">
      <c r="A61" s="5"/>
      <c r="B61" s="10">
        <f t="shared" si="3"/>
        <v>18</v>
      </c>
      <c r="C61" s="11" t="s">
        <v>112</v>
      </c>
      <c r="D61" s="12" t="s">
        <v>191</v>
      </c>
      <c r="E61" s="12"/>
      <c r="F61" s="12"/>
      <c r="G61" s="13"/>
    </row>
    <row r="62" spans="1:7" x14ac:dyDescent="0.25">
      <c r="A62" s="5"/>
      <c r="B62" s="10">
        <f t="shared" si="3"/>
        <v>19</v>
      </c>
      <c r="C62" s="11" t="s">
        <v>113</v>
      </c>
      <c r="D62" s="12" t="s">
        <v>191</v>
      </c>
      <c r="E62" s="12"/>
      <c r="F62" s="12"/>
      <c r="G62" s="13"/>
    </row>
    <row r="63" spans="1:7" x14ac:dyDescent="0.25">
      <c r="A63" s="5"/>
      <c r="B63" s="10">
        <f t="shared" si="3"/>
        <v>20</v>
      </c>
      <c r="C63" s="11" t="s">
        <v>116</v>
      </c>
      <c r="D63" s="12" t="s">
        <v>191</v>
      </c>
      <c r="E63" s="12"/>
      <c r="F63" s="12"/>
      <c r="G63" s="13"/>
    </row>
    <row r="64" spans="1:7" x14ac:dyDescent="0.25">
      <c r="A64" s="5"/>
      <c r="B64" s="10">
        <f t="shared" si="3"/>
        <v>21</v>
      </c>
      <c r="C64" s="11" t="s">
        <v>115</v>
      </c>
      <c r="D64" s="12" t="s">
        <v>191</v>
      </c>
      <c r="E64" s="12"/>
      <c r="F64" s="12"/>
      <c r="G64" s="13"/>
    </row>
    <row r="65" spans="1:7" x14ac:dyDescent="0.25">
      <c r="A65" s="5"/>
      <c r="B65" s="10">
        <f t="shared" si="3"/>
        <v>22</v>
      </c>
      <c r="C65" s="11" t="s">
        <v>117</v>
      </c>
      <c r="D65" s="12" t="s">
        <v>191</v>
      </c>
      <c r="E65" s="12"/>
      <c r="F65" s="12"/>
      <c r="G65" s="13"/>
    </row>
    <row r="66" spans="1:7" ht="39.6" x14ac:dyDescent="0.25">
      <c r="A66" s="5"/>
      <c r="B66" s="10">
        <f t="shared" si="3"/>
        <v>23</v>
      </c>
      <c r="C66" s="11" t="s">
        <v>118</v>
      </c>
      <c r="D66" s="12"/>
      <c r="E66" s="12" t="s">
        <v>191</v>
      </c>
      <c r="F66" s="12"/>
      <c r="G66" s="13" t="s">
        <v>205</v>
      </c>
    </row>
    <row r="67" spans="1:7" x14ac:dyDescent="0.25">
      <c r="A67" s="5"/>
      <c r="B67" s="46"/>
      <c r="C67" s="46"/>
      <c r="D67" s="46"/>
      <c r="E67" s="46"/>
      <c r="F67" s="46"/>
      <c r="G67" s="46"/>
    </row>
    <row r="68" spans="1:7" x14ac:dyDescent="0.25">
      <c r="A68" s="5"/>
      <c r="B68" s="64" t="s">
        <v>168</v>
      </c>
      <c r="C68" s="64"/>
      <c r="D68" s="64"/>
      <c r="E68" s="64"/>
      <c r="F68" s="64"/>
      <c r="G68" s="64"/>
    </row>
    <row r="69" spans="1:7" x14ac:dyDescent="0.25">
      <c r="A69" s="5"/>
      <c r="B69" s="46">
        <v>1</v>
      </c>
      <c r="C69" s="11" t="s">
        <v>169</v>
      </c>
      <c r="D69" s="12"/>
      <c r="E69" s="12"/>
      <c r="F69" s="12"/>
      <c r="G69" s="13"/>
    </row>
    <row r="70" spans="1:7" x14ac:dyDescent="0.25">
      <c r="A70" s="5"/>
      <c r="B70" s="46">
        <f>B69+1</f>
        <v>2</v>
      </c>
      <c r="C70" s="11" t="s">
        <v>170</v>
      </c>
      <c r="D70" s="12"/>
      <c r="E70" s="12"/>
      <c r="F70" s="12"/>
      <c r="G70" s="13"/>
    </row>
    <row r="71" spans="1:7" x14ac:dyDescent="0.25">
      <c r="A71" s="5"/>
      <c r="B71" s="46">
        <f t="shared" ref="B71:B79" si="4">B70+1</f>
        <v>3</v>
      </c>
      <c r="C71" s="11" t="s">
        <v>171</v>
      </c>
      <c r="D71" s="12"/>
      <c r="E71" s="12"/>
      <c r="F71" s="12"/>
      <c r="G71" s="13"/>
    </row>
    <row r="72" spans="1:7" x14ac:dyDescent="0.25">
      <c r="A72" s="5"/>
      <c r="B72" s="46">
        <f t="shared" si="4"/>
        <v>4</v>
      </c>
      <c r="C72" s="11" t="s">
        <v>172</v>
      </c>
      <c r="D72" s="12"/>
      <c r="E72" s="12"/>
      <c r="F72" s="12"/>
      <c r="G72" s="13"/>
    </row>
    <row r="73" spans="1:7" x14ac:dyDescent="0.25">
      <c r="A73" s="5"/>
      <c r="B73" s="46">
        <f t="shared" si="4"/>
        <v>5</v>
      </c>
      <c r="C73" s="11" t="s">
        <v>173</v>
      </c>
      <c r="D73" s="12"/>
      <c r="E73" s="12"/>
      <c r="F73" s="12"/>
      <c r="G73" s="13"/>
    </row>
    <row r="74" spans="1:7" x14ac:dyDescent="0.25">
      <c r="A74" s="5"/>
      <c r="B74" s="46">
        <f t="shared" si="4"/>
        <v>6</v>
      </c>
      <c r="C74" s="11" t="s">
        <v>174</v>
      </c>
      <c r="D74" s="12"/>
      <c r="E74" s="12"/>
      <c r="F74" s="12"/>
      <c r="G74" s="13"/>
    </row>
    <row r="75" spans="1:7" x14ac:dyDescent="0.25">
      <c r="A75" s="5"/>
      <c r="B75" s="46">
        <f t="shared" si="4"/>
        <v>7</v>
      </c>
      <c r="C75" s="11" t="s">
        <v>176</v>
      </c>
      <c r="D75" s="12"/>
      <c r="E75" s="12"/>
      <c r="F75" s="12"/>
      <c r="G75" s="13"/>
    </row>
    <row r="76" spans="1:7" x14ac:dyDescent="0.25">
      <c r="A76" s="5"/>
      <c r="B76" s="46">
        <f t="shared" si="4"/>
        <v>8</v>
      </c>
      <c r="C76" s="11" t="s">
        <v>175</v>
      </c>
      <c r="D76" s="12"/>
      <c r="E76" s="12"/>
      <c r="F76" s="12"/>
      <c r="G76" s="13"/>
    </row>
    <row r="77" spans="1:7" x14ac:dyDescent="0.25">
      <c r="A77" s="5"/>
      <c r="B77" s="46">
        <f t="shared" si="4"/>
        <v>9</v>
      </c>
      <c r="C77" s="11" t="s">
        <v>177</v>
      </c>
      <c r="D77" s="12"/>
      <c r="E77" s="12"/>
      <c r="F77" s="12"/>
      <c r="G77" s="13"/>
    </row>
    <row r="78" spans="1:7" x14ac:dyDescent="0.25">
      <c r="A78" s="5"/>
      <c r="B78" s="46">
        <f t="shared" si="4"/>
        <v>10</v>
      </c>
      <c r="C78" s="11" t="s">
        <v>178</v>
      </c>
      <c r="D78" s="12"/>
      <c r="E78" s="12"/>
      <c r="F78" s="12"/>
      <c r="G78" s="13"/>
    </row>
    <row r="79" spans="1:7" x14ac:dyDescent="0.25">
      <c r="A79" s="5"/>
      <c r="B79" s="46">
        <f t="shared" si="4"/>
        <v>11</v>
      </c>
      <c r="C79" s="11" t="s">
        <v>179</v>
      </c>
      <c r="D79" s="12"/>
      <c r="E79" s="12"/>
      <c r="F79" s="12"/>
      <c r="G79" s="13"/>
    </row>
    <row r="80" spans="1:7" x14ac:dyDescent="0.25">
      <c r="A80" s="5"/>
      <c r="B80" s="46"/>
      <c r="C80" s="46"/>
      <c r="D80" s="46"/>
      <c r="E80" s="46"/>
      <c r="F80" s="46"/>
      <c r="G80" s="46"/>
    </row>
    <row r="81" spans="1:7" x14ac:dyDescent="0.25">
      <c r="A81" s="5"/>
      <c r="B81" s="64" t="s">
        <v>180</v>
      </c>
      <c r="C81" s="64"/>
      <c r="D81" s="64"/>
      <c r="E81" s="64"/>
      <c r="F81" s="64"/>
      <c r="G81" s="64"/>
    </row>
    <row r="82" spans="1:7" x14ac:dyDescent="0.25">
      <c r="A82" s="5"/>
      <c r="B82" s="46">
        <v>1</v>
      </c>
      <c r="C82" s="11" t="s">
        <v>181</v>
      </c>
      <c r="D82" s="12"/>
      <c r="E82" s="12"/>
      <c r="F82" s="12"/>
      <c r="G82" s="13"/>
    </row>
    <row r="83" spans="1:7" x14ac:dyDescent="0.25">
      <c r="A83" s="5"/>
      <c r="B83" s="46">
        <f>B82+1</f>
        <v>2</v>
      </c>
      <c r="C83" s="11" t="s">
        <v>182</v>
      </c>
      <c r="D83" s="12"/>
      <c r="E83" s="12"/>
      <c r="F83" s="12"/>
      <c r="G83" s="13"/>
    </row>
    <row r="84" spans="1:7" x14ac:dyDescent="0.25">
      <c r="A84" s="5"/>
      <c r="B84" s="46">
        <f t="shared" ref="B84:B88" si="5">B83+1</f>
        <v>3</v>
      </c>
      <c r="C84" s="11" t="s">
        <v>183</v>
      </c>
      <c r="D84" s="12"/>
      <c r="E84" s="12"/>
      <c r="F84" s="12"/>
      <c r="G84" s="13"/>
    </row>
    <row r="85" spans="1:7" x14ac:dyDescent="0.25">
      <c r="A85" s="5"/>
      <c r="B85" s="46">
        <f t="shared" si="5"/>
        <v>4</v>
      </c>
      <c r="C85" s="11" t="s">
        <v>184</v>
      </c>
      <c r="D85" s="12"/>
      <c r="E85" s="12"/>
      <c r="F85" s="12"/>
      <c r="G85" s="13"/>
    </row>
    <row r="86" spans="1:7" x14ac:dyDescent="0.25">
      <c r="A86" s="5"/>
      <c r="B86" s="46">
        <f t="shared" si="5"/>
        <v>5</v>
      </c>
      <c r="C86" s="11" t="s">
        <v>185</v>
      </c>
      <c r="D86" s="12"/>
      <c r="E86" s="12"/>
      <c r="F86" s="12"/>
      <c r="G86" s="13"/>
    </row>
    <row r="87" spans="1:7" x14ac:dyDescent="0.25">
      <c r="A87" s="5"/>
      <c r="B87" s="46">
        <f t="shared" si="5"/>
        <v>6</v>
      </c>
      <c r="C87" s="11" t="s">
        <v>186</v>
      </c>
      <c r="D87" s="12"/>
      <c r="E87" s="12"/>
      <c r="F87" s="12"/>
      <c r="G87" s="13"/>
    </row>
    <row r="88" spans="1:7" x14ac:dyDescent="0.25">
      <c r="A88" s="5"/>
      <c r="B88" s="46">
        <f t="shared" si="5"/>
        <v>7</v>
      </c>
      <c r="C88" s="11" t="s">
        <v>187</v>
      </c>
      <c r="D88" s="12"/>
      <c r="E88" s="12"/>
      <c r="F88" s="12"/>
      <c r="G88" s="13"/>
    </row>
    <row r="89" spans="1:7" x14ac:dyDescent="0.25">
      <c r="A89" s="5"/>
      <c r="B89" s="46"/>
      <c r="C89" s="46"/>
      <c r="D89" s="46"/>
      <c r="E89" s="46"/>
      <c r="F89" s="46"/>
      <c r="G89" s="46"/>
    </row>
    <row r="90" spans="1:7" ht="13.2" customHeight="1" x14ac:dyDescent="0.25">
      <c r="A90" s="5"/>
      <c r="B90" s="64" t="s">
        <v>60</v>
      </c>
      <c r="C90" s="64"/>
      <c r="D90" s="64"/>
      <c r="E90" s="64"/>
      <c r="F90" s="64"/>
      <c r="G90" s="64"/>
    </row>
    <row r="91" spans="1:7" x14ac:dyDescent="0.25">
      <c r="B91" s="10">
        <v>1</v>
      </c>
      <c r="C91" s="11" t="s">
        <v>123</v>
      </c>
      <c r="D91" s="12"/>
      <c r="E91" s="12"/>
      <c r="F91" s="12"/>
      <c r="G91" s="13"/>
    </row>
    <row r="92" spans="1:7" x14ac:dyDescent="0.25">
      <c r="B92" s="10">
        <f>B91+1</f>
        <v>2</v>
      </c>
      <c r="C92" s="11" t="s">
        <v>124</v>
      </c>
      <c r="D92" s="12"/>
      <c r="E92" s="12"/>
      <c r="F92" s="12"/>
      <c r="G92" s="13"/>
    </row>
    <row r="93" spans="1:7" x14ac:dyDescent="0.25">
      <c r="B93" s="10">
        <f t="shared" ref="B93:B98" si="6">B92+1</f>
        <v>3</v>
      </c>
      <c r="C93" s="11" t="s">
        <v>125</v>
      </c>
      <c r="D93" s="12"/>
      <c r="E93" s="12"/>
      <c r="F93" s="12"/>
      <c r="G93" s="13"/>
    </row>
    <row r="94" spans="1:7" x14ac:dyDescent="0.25">
      <c r="B94" s="10">
        <f t="shared" si="6"/>
        <v>4</v>
      </c>
      <c r="C94" s="11" t="s">
        <v>126</v>
      </c>
      <c r="D94" s="12"/>
      <c r="E94" s="12"/>
      <c r="F94" s="12"/>
      <c r="G94" s="13"/>
    </row>
    <row r="95" spans="1:7" x14ac:dyDescent="0.25">
      <c r="B95" s="10">
        <f t="shared" si="6"/>
        <v>5</v>
      </c>
      <c r="C95" s="11" t="s">
        <v>127</v>
      </c>
      <c r="D95" s="12"/>
      <c r="E95" s="12"/>
      <c r="F95" s="12"/>
      <c r="G95" s="13"/>
    </row>
    <row r="96" spans="1:7" x14ac:dyDescent="0.25">
      <c r="B96" s="10">
        <f t="shared" si="6"/>
        <v>6</v>
      </c>
      <c r="C96" s="11" t="s">
        <v>128</v>
      </c>
      <c r="D96" s="12"/>
      <c r="E96" s="12"/>
      <c r="F96" s="12"/>
      <c r="G96" s="13"/>
    </row>
    <row r="97" spans="2:7" x14ac:dyDescent="0.25">
      <c r="B97" s="10">
        <f t="shared" si="6"/>
        <v>7</v>
      </c>
      <c r="C97" s="11" t="s">
        <v>129</v>
      </c>
      <c r="D97" s="12"/>
      <c r="E97" s="12"/>
      <c r="F97" s="12"/>
      <c r="G97" s="13"/>
    </row>
    <row r="98" spans="2:7" x14ac:dyDescent="0.25">
      <c r="B98" s="10">
        <f t="shared" si="6"/>
        <v>8</v>
      </c>
      <c r="C98" s="11" t="s">
        <v>130</v>
      </c>
      <c r="D98" s="12"/>
      <c r="E98" s="12"/>
      <c r="F98" s="12"/>
      <c r="G98" s="13"/>
    </row>
    <row r="99" spans="2:7" x14ac:dyDescent="0.25">
      <c r="C99" s="18"/>
    </row>
    <row r="100" spans="2:7" x14ac:dyDescent="0.25">
      <c r="B100" s="64" t="s">
        <v>141</v>
      </c>
      <c r="C100" s="64"/>
      <c r="D100" s="64"/>
      <c r="E100" s="64"/>
      <c r="F100" s="64"/>
      <c r="G100" s="64"/>
    </row>
    <row r="101" spans="2:7" x14ac:dyDescent="0.25">
      <c r="B101" s="10">
        <v>1</v>
      </c>
      <c r="C101" s="11" t="s">
        <v>142</v>
      </c>
      <c r="D101" s="12"/>
      <c r="E101" s="12"/>
      <c r="F101" s="12"/>
      <c r="G101" s="13"/>
    </row>
    <row r="102" spans="2:7" x14ac:dyDescent="0.25">
      <c r="B102" s="10">
        <f>B101+1</f>
        <v>2</v>
      </c>
      <c r="C102" s="11" t="s">
        <v>143</v>
      </c>
      <c r="D102" s="12"/>
      <c r="E102" s="12"/>
      <c r="F102" s="12"/>
      <c r="G102" s="13"/>
    </row>
    <row r="103" spans="2:7" x14ac:dyDescent="0.25">
      <c r="B103" s="10">
        <f t="shared" ref="B103:B105" si="7">B102+1</f>
        <v>3</v>
      </c>
      <c r="C103" s="11" t="s">
        <v>144</v>
      </c>
      <c r="D103" s="12"/>
      <c r="E103" s="12"/>
      <c r="F103" s="12"/>
      <c r="G103" s="13"/>
    </row>
    <row r="104" spans="2:7" x14ac:dyDescent="0.25">
      <c r="B104" s="10">
        <f t="shared" si="7"/>
        <v>4</v>
      </c>
      <c r="C104" s="11" t="s">
        <v>145</v>
      </c>
      <c r="D104" s="12"/>
      <c r="E104" s="12"/>
      <c r="F104" s="12"/>
      <c r="G104" s="13"/>
    </row>
    <row r="105" spans="2:7" x14ac:dyDescent="0.25">
      <c r="B105" s="10">
        <f t="shared" si="7"/>
        <v>5</v>
      </c>
      <c r="C105" s="11" t="s">
        <v>146</v>
      </c>
      <c r="D105" s="12"/>
      <c r="E105" s="12"/>
      <c r="F105" s="12"/>
      <c r="G105" s="13"/>
    </row>
  </sheetData>
  <mergeCells count="28">
    <mergeCell ref="B68:C68"/>
    <mergeCell ref="D68:E68"/>
    <mergeCell ref="F68:G68"/>
    <mergeCell ref="B81:C81"/>
    <mergeCell ref="D81:E81"/>
    <mergeCell ref="F81:G81"/>
    <mergeCell ref="D90:E90"/>
    <mergeCell ref="F90:G90"/>
    <mergeCell ref="B100:C100"/>
    <mergeCell ref="D100:E100"/>
    <mergeCell ref="F100:G100"/>
    <mergeCell ref="B90:C90"/>
    <mergeCell ref="G2:G3"/>
    <mergeCell ref="B4:C4"/>
    <mergeCell ref="B34:C34"/>
    <mergeCell ref="B43:C43"/>
    <mergeCell ref="B2:B3"/>
    <mergeCell ref="C2:C3"/>
    <mergeCell ref="D2:F2"/>
    <mergeCell ref="B16:C16"/>
    <mergeCell ref="D4:E4"/>
    <mergeCell ref="F4:G4"/>
    <mergeCell ref="D16:E16"/>
    <mergeCell ref="F16:G16"/>
    <mergeCell ref="D34:E34"/>
    <mergeCell ref="F34:G34"/>
    <mergeCell ref="D43:E43"/>
    <mergeCell ref="F43:G43"/>
  </mergeCells>
  <conditionalFormatting sqref="C99">
    <cfRule type="expression" dxfId="0" priority="3" stopIfTrue="1">
      <formula>IF(#REF!,TRUE,FALSE)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7"/>
  <sheetViews>
    <sheetView zoomScale="85" zoomScaleNormal="85" workbookViewId="0">
      <selection activeCell="G12" sqref="G12"/>
    </sheetView>
  </sheetViews>
  <sheetFormatPr baseColWidth="10" defaultColWidth="11.44140625" defaultRowHeight="13.8" x14ac:dyDescent="0.3"/>
  <cols>
    <col min="1" max="1" width="1.6640625" style="1" customWidth="1"/>
    <col min="2" max="2" width="3.109375" style="1" customWidth="1"/>
    <col min="3" max="3" width="73.109375" style="1" customWidth="1"/>
    <col min="4" max="6" width="11.44140625" style="2"/>
    <col min="7" max="7" width="26.109375" style="1" customWidth="1"/>
    <col min="8" max="8" width="11.44140625" style="1"/>
    <col min="9" max="9" width="5.44140625" style="3" customWidth="1"/>
    <col min="10" max="10" width="3.88671875" style="1" customWidth="1"/>
    <col min="11" max="11" width="4.88671875" style="1" customWidth="1"/>
    <col min="12" max="16384" width="11.44140625" style="1"/>
  </cols>
  <sheetData>
    <row r="2" spans="2:12" ht="13.8" customHeight="1" x14ac:dyDescent="0.3">
      <c r="B2" s="66" t="s">
        <v>2</v>
      </c>
      <c r="C2" s="66"/>
      <c r="D2" s="66" t="s">
        <v>3</v>
      </c>
      <c r="E2" s="66"/>
      <c r="F2" s="66"/>
      <c r="G2" s="66" t="s">
        <v>4</v>
      </c>
      <c r="H2" s="4"/>
      <c r="I2" s="4"/>
      <c r="J2" s="4"/>
      <c r="K2" s="4"/>
      <c r="L2" s="4"/>
    </row>
    <row r="3" spans="2:12" x14ac:dyDescent="0.3">
      <c r="B3" s="71"/>
      <c r="C3" s="71"/>
      <c r="D3" s="41" t="s">
        <v>5</v>
      </c>
      <c r="E3" s="41" t="s">
        <v>6</v>
      </c>
      <c r="F3" s="41" t="s">
        <v>10</v>
      </c>
      <c r="G3" s="66"/>
      <c r="H3" s="4"/>
      <c r="I3" s="4"/>
      <c r="J3" s="4"/>
      <c r="K3" s="4"/>
      <c r="L3" s="4"/>
    </row>
    <row r="4" spans="2:12" ht="12.75" customHeight="1" x14ac:dyDescent="0.3">
      <c r="B4" s="64" t="s">
        <v>74</v>
      </c>
      <c r="C4" s="64"/>
      <c r="D4" s="64"/>
      <c r="E4" s="64"/>
      <c r="F4" s="64"/>
      <c r="G4" s="64"/>
      <c r="H4" s="4"/>
      <c r="I4" s="4"/>
      <c r="J4" s="4"/>
      <c r="K4" s="4"/>
      <c r="L4" s="4"/>
    </row>
    <row r="5" spans="2:12" ht="39.6" x14ac:dyDescent="0.3">
      <c r="B5" s="44">
        <v>1</v>
      </c>
      <c r="C5" s="16" t="s">
        <v>63</v>
      </c>
      <c r="D5" s="45"/>
      <c r="E5" s="35" t="s">
        <v>191</v>
      </c>
      <c r="F5" s="35"/>
      <c r="G5" s="51" t="s">
        <v>206</v>
      </c>
      <c r="H5" s="4"/>
      <c r="I5" s="3">
        <f>IF(E5="x",1,0)</f>
        <v>1</v>
      </c>
      <c r="J5" s="3"/>
      <c r="K5" s="3"/>
      <c r="L5" s="4"/>
    </row>
    <row r="6" spans="2:12" ht="39.6" x14ac:dyDescent="0.3">
      <c r="B6" s="44">
        <v>2</v>
      </c>
      <c r="C6" s="16" t="s">
        <v>64</v>
      </c>
      <c r="D6" s="45"/>
      <c r="E6" s="35" t="s">
        <v>191</v>
      </c>
      <c r="F6" s="35"/>
      <c r="G6" s="51" t="s">
        <v>194</v>
      </c>
      <c r="H6" s="4"/>
      <c r="I6" s="3">
        <f t="shared" ref="I6:I7" si="0">IF(E6="x",1,0)</f>
        <v>1</v>
      </c>
      <c r="J6" s="3"/>
      <c r="K6" s="3"/>
      <c r="L6" s="4"/>
    </row>
    <row r="7" spans="2:12" ht="26.4" x14ac:dyDescent="0.3">
      <c r="B7" s="44">
        <v>3</v>
      </c>
      <c r="C7" s="16" t="s">
        <v>65</v>
      </c>
      <c r="D7" s="45"/>
      <c r="E7" s="35"/>
      <c r="F7" s="35" t="s">
        <v>191</v>
      </c>
      <c r="G7" s="36"/>
      <c r="H7" s="4"/>
      <c r="I7" s="3">
        <f t="shared" si="0"/>
        <v>0</v>
      </c>
      <c r="J7" s="3"/>
      <c r="K7" s="3"/>
      <c r="L7" s="4"/>
    </row>
    <row r="8" spans="2:12" x14ac:dyDescent="0.3">
      <c r="B8" s="46"/>
      <c r="C8" s="46"/>
      <c r="D8" s="46"/>
      <c r="E8" s="46"/>
      <c r="F8" s="46"/>
      <c r="G8" s="46"/>
      <c r="H8" s="4"/>
      <c r="J8" s="3"/>
      <c r="K8" s="3"/>
      <c r="L8" s="4"/>
    </row>
    <row r="9" spans="2:12" ht="12.75" customHeight="1" x14ac:dyDescent="0.3">
      <c r="B9" s="64" t="s">
        <v>19</v>
      </c>
      <c r="C9" s="64"/>
      <c r="D9" s="64"/>
      <c r="E9" s="64"/>
      <c r="F9" s="64"/>
      <c r="G9" s="64"/>
      <c r="H9" s="4"/>
      <c r="J9" s="3"/>
      <c r="K9" s="3"/>
      <c r="L9" s="4"/>
    </row>
    <row r="10" spans="2:12" x14ac:dyDescent="0.3">
      <c r="B10" s="44">
        <v>4</v>
      </c>
      <c r="C10" s="16" t="s">
        <v>16</v>
      </c>
      <c r="D10" s="45" t="s">
        <v>191</v>
      </c>
      <c r="E10" s="35"/>
      <c r="F10" s="35"/>
      <c r="G10" s="51"/>
      <c r="H10" s="4"/>
      <c r="I10" s="3">
        <f t="shared" ref="I10:I13" si="1">IF(E10="x",1,0)</f>
        <v>0</v>
      </c>
      <c r="J10" s="3"/>
      <c r="K10" s="3"/>
      <c r="L10" s="4"/>
    </row>
    <row r="11" spans="2:12" ht="26.4" x14ac:dyDescent="0.3">
      <c r="B11" s="44">
        <v>5</v>
      </c>
      <c r="C11" s="16" t="s">
        <v>66</v>
      </c>
      <c r="D11" s="45" t="s">
        <v>191</v>
      </c>
      <c r="E11" s="35"/>
      <c r="F11" s="35"/>
      <c r="G11" s="51"/>
      <c r="H11" s="4"/>
      <c r="I11" s="3">
        <f t="shared" si="1"/>
        <v>0</v>
      </c>
      <c r="J11" s="3"/>
      <c r="K11" s="3"/>
      <c r="L11" s="4"/>
    </row>
    <row r="12" spans="2:12" ht="39.6" x14ac:dyDescent="0.3">
      <c r="B12" s="44">
        <v>6</v>
      </c>
      <c r="C12" s="16" t="s">
        <v>67</v>
      </c>
      <c r="D12" s="45"/>
      <c r="E12" s="35" t="s">
        <v>191</v>
      </c>
      <c r="F12" s="35"/>
      <c r="G12" s="51" t="s">
        <v>208</v>
      </c>
      <c r="H12" s="4"/>
      <c r="I12" s="3">
        <f t="shared" si="1"/>
        <v>1</v>
      </c>
      <c r="J12" s="3"/>
      <c r="K12" s="3"/>
      <c r="L12" s="4"/>
    </row>
    <row r="13" spans="2:12" ht="26.4" x14ac:dyDescent="0.3">
      <c r="B13" s="44">
        <v>7</v>
      </c>
      <c r="C13" s="16" t="s">
        <v>15</v>
      </c>
      <c r="D13" s="45"/>
      <c r="E13" s="35"/>
      <c r="F13" s="35" t="s">
        <v>191</v>
      </c>
      <c r="G13" s="36"/>
      <c r="H13" s="4"/>
      <c r="I13" s="3">
        <f t="shared" si="1"/>
        <v>0</v>
      </c>
      <c r="J13" s="3"/>
      <c r="K13" s="3"/>
      <c r="L13" s="4"/>
    </row>
    <row r="14" spans="2:12" x14ac:dyDescent="0.3">
      <c r="B14" s="46"/>
      <c r="C14" s="46"/>
      <c r="D14" s="46"/>
      <c r="E14" s="46"/>
      <c r="F14" s="46"/>
      <c r="G14" s="46"/>
      <c r="H14" s="4"/>
      <c r="J14" s="3"/>
      <c r="K14" s="3"/>
      <c r="L14" s="4"/>
    </row>
    <row r="15" spans="2:12" ht="12.75" customHeight="1" x14ac:dyDescent="0.3">
      <c r="B15" s="64" t="s">
        <v>14</v>
      </c>
      <c r="C15" s="64"/>
      <c r="D15" s="64"/>
      <c r="E15" s="64"/>
      <c r="F15" s="64"/>
      <c r="G15" s="64"/>
      <c r="H15" s="4"/>
      <c r="J15" s="3"/>
      <c r="K15" s="3"/>
      <c r="L15" s="4"/>
    </row>
    <row r="16" spans="2:12" ht="26.4" x14ac:dyDescent="0.3">
      <c r="B16" s="44">
        <v>8</v>
      </c>
      <c r="C16" s="16" t="s">
        <v>68</v>
      </c>
      <c r="D16" s="45"/>
      <c r="E16" s="35"/>
      <c r="F16" s="35" t="s">
        <v>191</v>
      </c>
      <c r="G16" s="36"/>
      <c r="H16" s="4"/>
      <c r="I16" s="3">
        <f>IF(E16="x",1,0)</f>
        <v>0</v>
      </c>
      <c r="J16" s="3"/>
      <c r="K16" s="3"/>
      <c r="L16" s="4"/>
    </row>
    <row r="17" spans="9:11" x14ac:dyDescent="0.3">
      <c r="I17" s="3">
        <f>SUM(I5:I16)</f>
        <v>3</v>
      </c>
      <c r="J17" s="3"/>
      <c r="K17" s="3"/>
    </row>
  </sheetData>
  <mergeCells count="12">
    <mergeCell ref="G2:G3"/>
    <mergeCell ref="B2:C3"/>
    <mergeCell ref="D2:F2"/>
    <mergeCell ref="D4:E4"/>
    <mergeCell ref="F4:G4"/>
    <mergeCell ref="D15:E15"/>
    <mergeCell ref="F15:G15"/>
    <mergeCell ref="B15:C15"/>
    <mergeCell ref="B9:C9"/>
    <mergeCell ref="B4:C4"/>
    <mergeCell ref="D9:E9"/>
    <mergeCell ref="F9:G9"/>
  </mergeCells>
  <phoneticPr fontId="1" type="noConversion"/>
  <pageMargins left="0.75" right="0.75" top="1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25"/>
  <sheetViews>
    <sheetView workbookViewId="0">
      <selection activeCell="G14" sqref="G14:G18"/>
    </sheetView>
  </sheetViews>
  <sheetFormatPr baseColWidth="10" defaultRowHeight="13.2" x14ac:dyDescent="0.25"/>
  <cols>
    <col min="1" max="1" width="4.44140625" style="47" customWidth="1"/>
    <col min="2" max="2" width="2" style="47" bestFit="1" customWidth="1"/>
    <col min="3" max="3" width="57.44140625" style="47" customWidth="1"/>
    <col min="4" max="6" width="11.5546875" style="47"/>
    <col min="7" max="7" width="34.77734375" style="47" customWidth="1"/>
    <col min="8" max="16384" width="11.5546875" style="47"/>
  </cols>
  <sheetData>
    <row r="2" spans="2:7" ht="13.2" customHeight="1" x14ac:dyDescent="0.25">
      <c r="B2" s="66" t="s">
        <v>2</v>
      </c>
      <c r="C2" s="66"/>
      <c r="D2" s="66" t="s">
        <v>3</v>
      </c>
      <c r="E2" s="66"/>
      <c r="F2" s="66"/>
      <c r="G2" s="66" t="s">
        <v>4</v>
      </c>
    </row>
    <row r="3" spans="2:7" x14ac:dyDescent="0.25">
      <c r="B3" s="66"/>
      <c r="C3" s="66"/>
      <c r="D3" s="41" t="s">
        <v>5</v>
      </c>
      <c r="E3" s="41" t="s">
        <v>6</v>
      </c>
      <c r="F3" s="41" t="s">
        <v>10</v>
      </c>
      <c r="G3" s="66"/>
    </row>
    <row r="4" spans="2:7" ht="13.2" customHeight="1" x14ac:dyDescent="0.25">
      <c r="B4" s="64" t="s">
        <v>13</v>
      </c>
      <c r="C4" s="64"/>
      <c r="D4" s="64"/>
      <c r="E4" s="64"/>
      <c r="F4" s="64"/>
      <c r="G4" s="64"/>
    </row>
    <row r="5" spans="2:7" x14ac:dyDescent="0.25">
      <c r="B5" s="10">
        <v>1</v>
      </c>
      <c r="C5" s="16" t="s">
        <v>43</v>
      </c>
      <c r="D5" s="14" t="s">
        <v>191</v>
      </c>
      <c r="E5" s="15"/>
      <c r="F5" s="15"/>
      <c r="G5" s="51"/>
    </row>
    <row r="6" spans="2:7" ht="26.4" x14ac:dyDescent="0.25">
      <c r="B6" s="10">
        <v>2</v>
      </c>
      <c r="C6" s="16" t="s">
        <v>42</v>
      </c>
      <c r="D6" s="14"/>
      <c r="E6" s="15" t="s">
        <v>191</v>
      </c>
      <c r="F6" s="15"/>
      <c r="G6" s="51" t="s">
        <v>210</v>
      </c>
    </row>
    <row r="7" spans="2:7" ht="52.8" x14ac:dyDescent="0.25">
      <c r="B7" s="10">
        <v>3</v>
      </c>
      <c r="C7" s="16" t="s">
        <v>41</v>
      </c>
      <c r="D7" s="14"/>
      <c r="E7" s="15" t="s">
        <v>191</v>
      </c>
      <c r="F7" s="15"/>
      <c r="G7" s="51" t="s">
        <v>207</v>
      </c>
    </row>
    <row r="8" spans="2:7" ht="26.4" x14ac:dyDescent="0.25">
      <c r="B8" s="10">
        <v>4</v>
      </c>
      <c r="C8" s="16" t="s">
        <v>40</v>
      </c>
      <c r="D8" s="14"/>
      <c r="E8" s="15" t="s">
        <v>191</v>
      </c>
      <c r="F8" s="15"/>
      <c r="G8" s="51" t="s">
        <v>209</v>
      </c>
    </row>
    <row r="9" spans="2:7" x14ac:dyDescent="0.25">
      <c r="B9" s="46"/>
      <c r="C9" s="46"/>
      <c r="D9" s="46"/>
      <c r="E9" s="46"/>
      <c r="F9" s="46"/>
      <c r="G9" s="46"/>
    </row>
    <row r="10" spans="2:7" ht="13.2" customHeight="1" x14ac:dyDescent="0.25">
      <c r="B10" s="64" t="s">
        <v>17</v>
      </c>
      <c r="C10" s="64"/>
      <c r="D10" s="64"/>
      <c r="E10" s="64"/>
      <c r="F10" s="64"/>
      <c r="G10" s="64"/>
    </row>
    <row r="11" spans="2:7" ht="26.4" x14ac:dyDescent="0.25">
      <c r="B11" s="6">
        <v>1</v>
      </c>
      <c r="C11" s="7" t="s">
        <v>45</v>
      </c>
      <c r="D11" s="8"/>
      <c r="E11" s="8" t="s">
        <v>191</v>
      </c>
      <c r="F11" s="8"/>
      <c r="G11" s="9" t="s">
        <v>211</v>
      </c>
    </row>
    <row r="12" spans="2:7" x14ac:dyDescent="0.25">
      <c r="B12" s="6">
        <v>2</v>
      </c>
      <c r="C12" s="7" t="s">
        <v>44</v>
      </c>
      <c r="D12" s="8" t="s">
        <v>191</v>
      </c>
      <c r="E12" s="8"/>
      <c r="F12" s="8"/>
      <c r="G12" s="9"/>
    </row>
    <row r="13" spans="2:7" x14ac:dyDescent="0.25">
      <c r="B13" s="6">
        <v>3</v>
      </c>
      <c r="C13" s="7" t="s">
        <v>49</v>
      </c>
      <c r="D13" s="8" t="s">
        <v>191</v>
      </c>
      <c r="E13" s="8"/>
      <c r="F13" s="8"/>
      <c r="G13" s="9"/>
    </row>
    <row r="14" spans="2:7" ht="26.4" x14ac:dyDescent="0.25">
      <c r="B14" s="6">
        <v>4</v>
      </c>
      <c r="C14" s="7" t="s">
        <v>46</v>
      </c>
      <c r="D14" s="8"/>
      <c r="E14" s="8" t="s">
        <v>191</v>
      </c>
      <c r="F14" s="8"/>
      <c r="G14" s="9" t="s">
        <v>211</v>
      </c>
    </row>
    <row r="15" spans="2:7" x14ac:dyDescent="0.25">
      <c r="B15" s="6">
        <v>5</v>
      </c>
      <c r="C15" s="7" t="s">
        <v>47</v>
      </c>
      <c r="D15" s="8"/>
      <c r="E15" s="8"/>
      <c r="F15" s="8" t="s">
        <v>191</v>
      </c>
      <c r="G15" s="9"/>
    </row>
    <row r="16" spans="2:7" x14ac:dyDescent="0.25">
      <c r="B16" s="6">
        <v>6</v>
      </c>
      <c r="C16" s="7" t="s">
        <v>48</v>
      </c>
      <c r="D16" s="8"/>
      <c r="E16" s="8"/>
      <c r="F16" s="8" t="s">
        <v>191</v>
      </c>
      <c r="G16" s="9"/>
    </row>
    <row r="17" spans="2:7" x14ac:dyDescent="0.25">
      <c r="B17" s="6">
        <f>+B16+1</f>
        <v>7</v>
      </c>
      <c r="C17" s="7" t="s">
        <v>69</v>
      </c>
      <c r="D17" s="8" t="s">
        <v>191</v>
      </c>
      <c r="E17" s="8"/>
      <c r="F17" s="8"/>
      <c r="G17" s="9"/>
    </row>
    <row r="18" spans="2:7" ht="26.4" x14ac:dyDescent="0.25">
      <c r="B18" s="6">
        <f>+B17+1</f>
        <v>8</v>
      </c>
      <c r="C18" s="7" t="s">
        <v>70</v>
      </c>
      <c r="D18" s="8"/>
      <c r="E18" s="8" t="s">
        <v>191</v>
      </c>
      <c r="F18" s="8"/>
      <c r="G18" s="51" t="s">
        <v>195</v>
      </c>
    </row>
    <row r="19" spans="2:7" x14ac:dyDescent="0.25">
      <c r="B19" s="46"/>
      <c r="C19" s="46"/>
      <c r="D19" s="46"/>
      <c r="E19" s="46"/>
      <c r="F19" s="46"/>
      <c r="G19" s="46"/>
    </row>
    <row r="20" spans="2:7" ht="13.2" customHeight="1" x14ac:dyDescent="0.25">
      <c r="B20" s="64" t="s">
        <v>14</v>
      </c>
      <c r="C20" s="64"/>
      <c r="D20" s="64"/>
      <c r="E20" s="64"/>
      <c r="F20" s="64"/>
      <c r="G20" s="64"/>
    </row>
    <row r="21" spans="2:7" x14ac:dyDescent="0.25">
      <c r="B21" s="10">
        <v>1</v>
      </c>
      <c r="C21" s="11" t="s">
        <v>71</v>
      </c>
      <c r="D21" s="19"/>
      <c r="E21" s="19"/>
      <c r="F21" s="19" t="s">
        <v>191</v>
      </c>
      <c r="G21" s="20"/>
    </row>
    <row r="22" spans="2:7" x14ac:dyDescent="0.25">
      <c r="B22" s="10">
        <f>+B21+1</f>
        <v>2</v>
      </c>
      <c r="C22" s="11" t="s">
        <v>52</v>
      </c>
      <c r="D22" s="12"/>
      <c r="E22" s="12"/>
      <c r="F22" s="12" t="s">
        <v>191</v>
      </c>
      <c r="G22" s="13"/>
    </row>
    <row r="23" spans="2:7" x14ac:dyDescent="0.25">
      <c r="B23" s="10">
        <f>+B22+1</f>
        <v>3</v>
      </c>
      <c r="C23" s="11" t="s">
        <v>72</v>
      </c>
      <c r="D23" s="12"/>
      <c r="E23" s="12"/>
      <c r="F23" s="12" t="s">
        <v>191</v>
      </c>
      <c r="G23" s="13"/>
    </row>
    <row r="24" spans="2:7" ht="26.4" x14ac:dyDescent="0.25">
      <c r="B24" s="10">
        <f t="shared" ref="B24:B25" si="0">+B23+1</f>
        <v>4</v>
      </c>
      <c r="C24" s="11" t="s">
        <v>51</v>
      </c>
      <c r="D24" s="12"/>
      <c r="E24" s="12"/>
      <c r="F24" s="12" t="s">
        <v>191</v>
      </c>
      <c r="G24" s="13"/>
    </row>
    <row r="25" spans="2:7" x14ac:dyDescent="0.25">
      <c r="B25" s="10">
        <f t="shared" si="0"/>
        <v>5</v>
      </c>
      <c r="C25" s="11" t="s">
        <v>53</v>
      </c>
      <c r="D25" s="12"/>
      <c r="E25" s="12"/>
      <c r="F25" s="12" t="s">
        <v>191</v>
      </c>
      <c r="G25" s="13"/>
    </row>
  </sheetData>
  <mergeCells count="12">
    <mergeCell ref="B20:C20"/>
    <mergeCell ref="B10:C10"/>
    <mergeCell ref="G2:G3"/>
    <mergeCell ref="D2:F2"/>
    <mergeCell ref="B4:C4"/>
    <mergeCell ref="B2:C3"/>
    <mergeCell ref="D4:E4"/>
    <mergeCell ref="F4:G4"/>
    <mergeCell ref="D10:E10"/>
    <mergeCell ref="F10:G10"/>
    <mergeCell ref="D20:E20"/>
    <mergeCell ref="F20:G20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$Resources:CType_PWS_Document(1)" ma:contentTypeID="0x0101008A98423170284BEEB635F43C3CF4E98B001A4A1163653B6846ADC5D60A25EBD429" ma:contentTypeVersion="0" ma:contentTypeDescription="" ma:contentTypeScope="" ma:versionID="e2271a139a2b8ee801614f6b11c48dd3">
  <xsd:schema xmlns:xsd="http://www.w3.org/2001/XMLSchema" xmlns:p="http://schemas.microsoft.com/office/2006/metadata/properties" xmlns:ns2="035E5738-9077-49AA-867C-265905AEBD06" targetNamespace="http://schemas.microsoft.com/office/2006/metadata/properties" ma:root="true" ma:fieldsID="7346a5ed0265b509ea77989a5de5de18" ns2:_="">
    <xsd:import namespace="035E5738-9077-49AA-867C-265905AEBD06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35E5738-9077-49AA-867C-265905AEBD06" elementFormDefault="qualified">
    <xsd:import namespace="http://schemas.microsoft.com/office/2006/documentManagement/types"/>
    <xsd:element name="Owner" ma:index="8" nillable="true" ma:displayName="Propietario" ma:list="UserInfo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atus" ma:index="9" nillable="true" ma:displayName="Estado" ma:default="Borrador" ma:internalName="Status">
      <xsd:simpleType>
        <xsd:restriction base="dms:Choice">
          <xsd:enumeration value="Borrador"/>
          <xsd:enumeration value="Listo para revisión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Status xmlns="035E5738-9077-49AA-867C-265905AEBD06">Final</Status>
    <Owner xmlns="035E5738-9077-49AA-867C-265905AEBD06">
      <UserInfo>
        <DisplayName/>
        <AccountId xsi:nil="true"/>
        <AccountType/>
      </UserInfo>
    </Owner>
  </documentManagement>
</p:properties>
</file>

<file path=customXml/itemProps1.xml><?xml version="1.0" encoding="utf-8"?>
<ds:datastoreItem xmlns:ds="http://schemas.openxmlformats.org/officeDocument/2006/customXml" ds:itemID="{A4BF54FE-89ED-4BFD-984C-5255D8E3B1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CF9F90-20D9-439C-B7FA-079E4EC240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5E5738-9077-49AA-867C-265905AEBD06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B74BF6BA-412C-41A7-B0A7-7E1FCDB78793}">
  <ds:schemaRefs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035E5738-9077-49AA-867C-265905AEBD06"/>
    <ds:schemaRef ds:uri="http://purl.org/dc/terms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Inf. Gral.</vt:lpstr>
      <vt:lpstr>Procesos</vt:lpstr>
      <vt:lpstr>Productos</vt:lpstr>
      <vt:lpstr>Fisica</vt:lpstr>
      <vt:lpstr>Funcional</vt:lpstr>
    </vt:vector>
  </TitlesOfParts>
  <Company>cscauso - bperez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de Auditoría Funcional</dc:title>
  <dc:creator>cscauso;bperez</dc:creator>
  <cp:lastModifiedBy>Ariana Sosa</cp:lastModifiedBy>
  <dcterms:created xsi:type="dcterms:W3CDTF">2007-02-21T16:51:45Z</dcterms:created>
  <dcterms:modified xsi:type="dcterms:W3CDTF">2015-07-17T01:02:44Z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ddDocumentEventProcessedId">
    <vt:lpwstr>1766c155-7c79-4b88-aa7d-221a501efa6a</vt:lpwstr>
  </property>
  <property fmtid="{D5CDD505-2E9C-101B-9397-08002B2CF9AE}" pid="3" name="AutoVersionDisabled">
    <vt:lpwstr>false</vt:lpwstr>
  </property>
  <property fmtid="{D5CDD505-2E9C-101B-9397-08002B2CF9AE}" pid="4" name="ItemType">
    <vt:lpwstr>1</vt:lpwstr>
  </property>
  <property fmtid="{D5CDD505-2E9C-101B-9397-08002B2CF9AE}" pid="5" name="ContentTypeId">
    <vt:lpwstr>0x0101008A98423170284BEEB635F43C3CF4E98B001A4A1163653B6846ADC5D60A25EBD429</vt:lpwstr>
  </property>
</Properties>
</file>