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5" yWindow="30" windowWidth="7485" windowHeight="7935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38" i="1" l="1"/>
  <c r="C38" i="1"/>
  <c r="D37" i="1"/>
  <c r="C37" i="1"/>
  <c r="D21" i="1"/>
  <c r="C21" i="1"/>
  <c r="D25" i="1"/>
  <c r="C25" i="1"/>
  <c r="D24" i="1"/>
  <c r="C24" i="1"/>
  <c r="D23" i="1"/>
  <c r="C23" i="1"/>
  <c r="D22" i="1"/>
  <c r="C22" i="1"/>
  <c r="D17" i="1" l="1"/>
  <c r="C17" i="1"/>
  <c r="D16" i="1"/>
  <c r="C16" i="1"/>
  <c r="D15" i="1"/>
  <c r="C15" i="1"/>
  <c r="D13" i="1"/>
  <c r="C13" i="1"/>
  <c r="B25" i="1"/>
  <c r="B24" i="1"/>
  <c r="B22" i="1"/>
  <c r="B17" i="1"/>
  <c r="B16" i="1"/>
  <c r="B23" i="5"/>
  <c r="B24" i="5" s="1"/>
  <c r="B25" i="5" s="1"/>
  <c r="B17" i="5"/>
  <c r="B18" i="5" s="1"/>
  <c r="B43" i="6"/>
  <c r="B44" i="6" s="1"/>
  <c r="B45" i="6" s="1"/>
  <c r="B46" i="6" s="1"/>
  <c r="B47" i="6" s="1"/>
  <c r="B32" i="6"/>
  <c r="B33" i="6" s="1"/>
  <c r="B34" i="6" s="1"/>
  <c r="B35" i="6" s="1"/>
  <c r="B36" i="6" s="1"/>
  <c r="B37" i="6" s="1"/>
  <c r="B38" i="6" s="1"/>
  <c r="B39" i="6" s="1"/>
  <c r="B50" i="7"/>
  <c r="B51" i="7" s="1"/>
  <c r="B52" i="7" s="1"/>
  <c r="B25" i="7"/>
  <c r="B26" i="7" s="1"/>
  <c r="B27" i="7" s="1"/>
  <c r="B28" i="7" s="1"/>
  <c r="B29" i="7" s="1"/>
  <c r="B30" i="7" s="1"/>
  <c r="B31" i="7" l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46" i="7" l="1"/>
  <c r="B47" i="7" s="1"/>
  <c r="D14" i="1"/>
  <c r="C14" i="1"/>
  <c r="C39" i="1" l="1"/>
  <c r="D39" i="1"/>
  <c r="B37" i="1"/>
  <c r="B39" i="1"/>
  <c r="B38" i="1"/>
  <c r="B32" i="1"/>
  <c r="B31" i="1"/>
  <c r="B30" i="1"/>
  <c r="B23" i="1"/>
  <c r="B21" i="1"/>
  <c r="B15" i="1"/>
  <c r="B14" i="1"/>
  <c r="B13" i="1"/>
  <c r="D32" i="1" l="1"/>
  <c r="D31" i="1"/>
  <c r="D30" i="1"/>
  <c r="C32" i="1"/>
  <c r="C31" i="1"/>
  <c r="C30" i="1"/>
  <c r="I16" i="4" l="1"/>
  <c r="I14" i="4"/>
  <c r="I13" i="4"/>
  <c r="I12" i="4"/>
  <c r="I11" i="4"/>
  <c r="I9" i="4"/>
  <c r="I8" i="4"/>
  <c r="I7" i="4"/>
  <c r="I17" i="4" l="1"/>
</calcChain>
</file>

<file path=xl/comments1.xml><?xml version="1.0" encoding="utf-8"?>
<comments xmlns="http://schemas.openxmlformats.org/spreadsheetml/2006/main">
  <authors>
    <author>cscauso</author>
  </authors>
  <commentList>
    <comment ref="C28" authorId="0">
      <text>
        <r>
          <rPr>
            <sz val="8"/>
            <color indexed="81"/>
            <rFont val="Tahoma"/>
            <family val="2"/>
          </rPr>
          <t xml:space="preserve">Preguntas contestadas con SI o No Aplica
</t>
        </r>
      </text>
    </comment>
  </commentList>
</comments>
</file>

<file path=xl/comments2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<sst xmlns="http://schemas.openxmlformats.org/spreadsheetml/2006/main" count="319" uniqueCount="167">
  <si>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</si>
  <si>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</si>
  <si>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</si>
  <si>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</si>
  <si>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</si>
  <si>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</si>
  <si>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</si>
  <si>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</si>
  <si>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</si>
  <si>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</si>
  <si>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</si>
  <si>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</si>
  <si>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</si>
  <si>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r>
      <t>INSTRUCCIONES:</t>
    </r>
    <r>
      <rPr>
        <sz val="10"/>
        <rFont val="Calibri"/>
        <family val="2"/>
        <scheme val="minor"/>
      </rPr>
      <t xml:space="preserve"> Coloque una "x" en la colunma correspondiente a su respuesta. Cuando una pregunta sea invalidante la casilla se iluminara indicandolo.</t>
    </r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</si>
  <si>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</si>
  <si>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</si>
  <si>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</si>
  <si>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</si>
  <si>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</si>
  <si>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</si>
  <si>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</si>
  <si>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</si>
  <si>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</si>
  <si>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</si>
  <si>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</si>
  <si>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</si>
  <si>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</si>
  <si>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</si>
  <si>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Validación con el cliente</t>
  </si>
  <si>
    <t>¿Se realizo la entrevista con el cliente?</t>
  </si>
  <si>
    <t>¿Se generó una lista de requerimientos?</t>
  </si>
  <si>
    <t>¿Se interpretaron las necesidades del cliente en requerimientos funcionales y no funcionales?</t>
  </si>
  <si>
    <t>¿El cliente valido los requerimientos?</t>
  </si>
  <si>
    <t>¿El cliente firmo de autorizado los requerimientos?</t>
  </si>
  <si>
    <t>Estimación y Planeación</t>
  </si>
  <si>
    <t>¿Se selecciono a los proveedores?</t>
  </si>
  <si>
    <t>¿Se realizo el documento de selección de proveedores?</t>
  </si>
  <si>
    <t>¿Se solicitaron cotizaciones de los productos?</t>
  </si>
  <si>
    <t>¿Se generó la estimación del proyecto?</t>
  </si>
  <si>
    <t>¿Se generó el plan del proyecto?</t>
  </si>
  <si>
    <t>¿Se validó el plan del proyecto con el equipo?</t>
  </si>
  <si>
    <t>¿Se generó el documento de análisis y diseño?</t>
  </si>
  <si>
    <t>¿Se codificaron los módulos?</t>
  </si>
  <si>
    <t>¿Se elaboró el manual de pruebas?</t>
  </si>
  <si>
    <t>¿Se realizaron las pruebas?</t>
  </si>
  <si>
    <t>¿Se elaboró un manual técnico?</t>
  </si>
  <si>
    <t>¿Se elaboró un manual de usuario final?</t>
  </si>
  <si>
    <t>¿Se apicó la encuesta de satisfacción al cliente?</t>
  </si>
  <si>
    <t>¿Se generó el reporte de cierre?</t>
  </si>
  <si>
    <t>¿El proyecto auditado corresponde al cliente?</t>
  </si>
  <si>
    <t>¿Estan establecidos los hitos del proyecto?</t>
  </si>
  <si>
    <t>¿Se tiene un cronograma de actividades?</t>
  </si>
  <si>
    <t>¿Se tienen las estimaciones del proyecto?</t>
  </si>
  <si>
    <t>¿Se encuentran definidos los equipos de trabajo(cliente), por lo menos el nombre el telefono y el correo?</t>
  </si>
  <si>
    <t>¿Se encuentra definido un plan de Comunicación?</t>
  </si>
  <si>
    <t>¿Se encuentra establecido un plan de riesgos?</t>
  </si>
  <si>
    <t>¿Por cada riesgo se encuentra identificado el impacto?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</si>
  <si>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</si>
  <si>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</si>
  <si>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</si>
  <si>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¿Esta definido el Objetivo de Negocio?</t>
  </si>
  <si>
    <t>¿Se presentó el plan del proyecto a los involucrados en la empresa?</t>
  </si>
  <si>
    <t>Propuesta comercial</t>
  </si>
  <si>
    <t>¿La propuesta corresponde al cliente auditado?</t>
  </si>
  <si>
    <t>¿Se realizó el manual de requerimientos?</t>
  </si>
  <si>
    <t>¿Se tienen las cotizaciones de los proveedores?</t>
  </si>
  <si>
    <t>¿Se aprobo propuesta comercial por el cliente?</t>
  </si>
  <si>
    <t>¿Se cuenta con el plan aprobado por el director?</t>
  </si>
  <si>
    <t>¿Se generó el análisis de impacto de los documentos afectados por el cambio?</t>
  </si>
  <si>
    <t>¿Se efectúo el listado de defectos por parte del cliente?</t>
  </si>
  <si>
    <t>¿Se le está dando seguimiento a los proyectos?</t>
  </si>
  <si>
    <t>¿Se están tomando  acciones correctivas?</t>
  </si>
  <si>
    <t>¿Se está monitoreando el desempeño de los procesos?</t>
  </si>
  <si>
    <t>¿Se están mostrando las métricas definidas en el plan de medición?</t>
  </si>
  <si>
    <t>¿Se están presentando los riesgos más significativos por proyecto?</t>
  </si>
  <si>
    <t>¿Se están checando los hitos de los proyectos?</t>
  </si>
  <si>
    <t>¿Se tiene definido quien es el líder de proyecto?</t>
  </si>
  <si>
    <t>¿Se encuentran descritas las capacitaciones necesarias para la ejecucion del proyecto?</t>
  </si>
  <si>
    <t>¿Se tiene identificado el nombre del proyecto dentro del plan del proyecto?</t>
  </si>
  <si>
    <t>¿Estan establecidos los entregables del proyecto?</t>
  </si>
  <si>
    <t>¿Por cada riesgo se encuentra identificado la probabilidad?</t>
  </si>
  <si>
    <t>¿Se encuentran definidos los equipos de trabajo con su rol, nombre, télefono, correo?</t>
  </si>
  <si>
    <t>¿Están definidas las responsabilidades de cada equipo de trabajo?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</si>
  <si>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</si>
  <si>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</si>
  <si>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</si>
  <si>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</si>
  <si>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</si>
  <si>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</si>
  <si>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</si>
  <si>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</si>
  <si>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</si>
  <si>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</si>
  <si>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</si>
  <si>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¿Se están presentando las capacitaciones requeridas para los proyectos?</t>
  </si>
  <si>
    <t>¿Se firmo el contrato por parte del cliente?</t>
  </si>
  <si>
    <t>¿Se firmo la minuta validando la planeación por parte de los involucrados?</t>
  </si>
  <si>
    <t>¿El cliente firmo el documento de aceptación del proyecto?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</si>
  <si>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</si>
  <si>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</si>
  <si>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</si>
  <si>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</si>
  <si>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¿Los casos de uso descritos en la estimación corresponden a los del manual de casos de uso?</t>
  </si>
  <si>
    <t>¿Esta aceptada la propuesta comercial por parte del cliente?</t>
  </si>
  <si>
    <t>¿Se generó el cronograma  del proyecto en la herramienta dotproject en base a la estimación?</t>
  </si>
  <si>
    <t>¿Se expecifica el nombre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</si>
  <si>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</si>
  <si>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</si>
  <si>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</si>
  <si>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 la fuente del requisito?</t>
  </si>
  <si>
    <t>¿Se tiene documentados todos los requerimientos no funcionales con almenos No Aplica?</t>
  </si>
  <si>
    <t>Evaluación de proveedores</t>
  </si>
  <si>
    <t>¿Se tiene identificado nombre de proveedor?</t>
  </si>
  <si>
    <t>¿Se dió calificación a todos los rubros?</t>
  </si>
  <si>
    <t>¿Se llenaron todos los espacios con al menos un No Aplica?</t>
  </si>
  <si>
    <t>¿En la Presentación se especifican todos los datos?</t>
  </si>
  <si>
    <t>¿Coinciden las estimaciones con las plasmadas en Requerimientos?</t>
  </si>
  <si>
    <t>¿Se tiene especificado el Rol de cada empleado?</t>
  </si>
  <si>
    <t>Plan de proyecto</t>
  </si>
  <si>
    <t>Presentación y Seguimiento</t>
  </si>
  <si>
    <t>¿Se desaroollaron los casos de uso?</t>
  </si>
  <si>
    <t>¿Se incluyeron costos de proveedores en la estimación?</t>
  </si>
  <si>
    <t>¿Se firmó la propuesta por empresa y cliente?</t>
  </si>
  <si>
    <t>Ejecución</t>
  </si>
  <si>
    <t>Entrega con el Cliente</t>
  </si>
  <si>
    <t>¿Se entrego disco con código fuente al cliente?</t>
  </si>
  <si>
    <t>¿Se agregó sistema en línea en el disco?</t>
  </si>
  <si>
    <t>¿El disco tiene los manuales técnicos y de usuarios?</t>
  </si>
  <si>
    <t>¿Se aplicó encuesta de satisfacción al cliente?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</si>
  <si>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</si>
  <si>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</si>
  <si>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</si>
  <si>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</si>
  <si>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</si>
  <si>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</si>
  <si>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</si>
  <si>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generó solicitud de cambio?</t>
  </si>
  <si>
    <t>¿Se firmó la modificación de autorizada?</t>
  </si>
  <si>
    <t>Seguimiento del proyecto</t>
  </si>
  <si>
    <t>Elementos de Configuración</t>
  </si>
  <si>
    <t>x</t>
  </si>
  <si>
    <t>¿Se tienen calificados tiempo y costo de los proveedores dentro 
de la evaluación?</t>
  </si>
  <si>
    <t>¿Se eligio al proveedor?</t>
  </si>
  <si>
    <t>¿Los factores de complejidad ambiental y tecnica fueron llenados?</t>
  </si>
  <si>
    <t>¿Se definieron los recursos tecnológicos para el proyecto?</t>
  </si>
  <si>
    <t>¿Están identificada la evaluación de los riesgos?</t>
  </si>
  <si>
    <t>¿Se le da el seguimiento correspondiente a los parámetros?</t>
  </si>
  <si>
    <t>¿El costo del proyecto es el mismo que esta establecido en la estimación?</t>
  </si>
  <si>
    <t>¿Estan identificadas las etapas?</t>
  </si>
  <si>
    <t>¿Estan definidos los hitos?</t>
  </si>
  <si>
    <t>¿Estan documentados los avances?</t>
  </si>
  <si>
    <t>¿Estan definidos los tiempos y compromisos?</t>
  </si>
  <si>
    <t>¿Estan definidos los costos y recursos?</t>
  </si>
  <si>
    <t>¿Estan documentados los analisis de metricas?</t>
  </si>
  <si>
    <t>¿Estan definidos los respaldos?</t>
  </si>
  <si>
    <t>¿Estan definidos los riesgos?</t>
  </si>
  <si>
    <t>¿Se tiene minuta de la presentación?</t>
  </si>
  <si>
    <t>¿Se firmaron requerimientos por el cliente?</t>
  </si>
  <si>
    <t>Miguel Rubén López Ruiz</t>
  </si>
  <si>
    <t>Pagina Web IWM</t>
  </si>
  <si>
    <t>Falta firma de la empresa</t>
  </si>
  <si>
    <t>No se han presentado 
no conformidades</t>
  </si>
  <si>
    <t>Revisar ortografia de estimación de esfuerzos</t>
  </si>
  <si>
    <t>No se encuentra el documento con las firmas necesarias</t>
  </si>
  <si>
    <t>no se encuentra documento 
de seguimiento</t>
  </si>
  <si>
    <t xml:space="preserve">webiwm_Cotización_Proveedor_120906
</t>
  </si>
  <si>
    <t>Se sugiere definir mejor la empresa en el documento 
de propuesta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</si>
</sst>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10" fillId="0" borderId="0"/>
    <xf numFmtId="9" fontId="10" fillId="0" borderId="0" applyFont="0" applyFill="0" applyBorder="0" applyAlignment="0" applyProtection="0"/>
  </cellStyleXfs>
  <cellXfs count="152">
    <xf numFmtId="0" fontId="0" fillId="0" borderId="0" xfId="0"/>
    <xf numFmtId="0" fontId="5" fillId="0" borderId="0" xfId="0" applyFont="1"/>
    <xf numFmtId="0" fontId="5" fillId="0" borderId="0" xfId="0" applyFont="1" applyFill="1"/>
    <xf numFmtId="0" fontId="6" fillId="2" borderId="0" xfId="0" applyFont="1" applyFill="1" applyBorder="1" applyAlignment="1"/>
    <xf numFmtId="0" fontId="5" fillId="2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7" fillId="0" borderId="0" xfId="0" applyFont="1" applyBorder="1"/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/>
    <xf numFmtId="0" fontId="5" fillId="0" borderId="2" xfId="0" applyFont="1" applyBorder="1" applyAlignment="1">
      <alignment horizontal="left" wrapText="1"/>
    </xf>
    <xf numFmtId="0" fontId="3" fillId="3" borderId="0" xfId="0" applyFont="1" applyFill="1"/>
    <xf numFmtId="0" fontId="8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6" fillId="4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vertical="top" wrapText="1"/>
    </xf>
    <xf numFmtId="0" fontId="9" fillId="5" borderId="2" xfId="0" applyFont="1" applyFill="1" applyBorder="1" applyAlignment="1">
      <alignment vertical="top" wrapText="1"/>
    </xf>
    <xf numFmtId="0" fontId="12" fillId="3" borderId="1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2" fillId="3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 wrapText="1"/>
    </xf>
    <xf numFmtId="0" fontId="11" fillId="5" borderId="0" xfId="1" applyFont="1" applyFill="1" applyBorder="1" applyAlignment="1">
      <alignment horizontal="center" vertical="center" wrapText="1"/>
    </xf>
    <xf numFmtId="0" fontId="10" fillId="6" borderId="12" xfId="1" applyFont="1" applyFill="1" applyBorder="1" applyAlignment="1">
      <alignment vertical="center" wrapText="1"/>
    </xf>
    <xf numFmtId="0" fontId="11" fillId="6" borderId="12" xfId="1" applyFont="1" applyFill="1" applyBorder="1" applyAlignment="1">
      <alignment horizontal="center" vertical="center" wrapText="1"/>
    </xf>
    <xf numFmtId="10" fontId="11" fillId="6" borderId="12" xfId="2" applyNumberFormat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vertical="center" wrapText="1"/>
    </xf>
    <xf numFmtId="0" fontId="11" fillId="5" borderId="12" xfId="1" applyFont="1" applyFill="1" applyBorder="1" applyAlignment="1">
      <alignment horizontal="center" vertical="center" wrapText="1"/>
    </xf>
    <xf numFmtId="10" fontId="11" fillId="5" borderId="12" xfId="2" applyNumberFormat="1" applyFont="1" applyFill="1" applyBorder="1" applyAlignment="1">
      <alignment horizontal="center" vertical="center" wrapText="1"/>
    </xf>
    <xf numFmtId="0" fontId="10" fillId="6" borderId="5" xfId="1" applyFont="1" applyFill="1" applyBorder="1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0" fontId="7" fillId="0" borderId="2" xfId="0" applyNumberFormat="1" applyFont="1" applyBorder="1" applyAlignment="1">
      <alignment horizontal="center" vertical="top" wrapText="1"/>
    </xf>
    <xf numFmtId="0" fontId="11" fillId="5" borderId="0" xfId="1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0" fillId="0" borderId="0" xfId="0" applyFont="1"/>
    <xf numFmtId="0" fontId="0" fillId="0" borderId="0" xfId="0" applyAlignment="1">
      <alignment horizontal="center"/>
    </xf>
    <xf numFmtId="0" fontId="14" fillId="5" borderId="1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10" fillId="0" borderId="0" xfId="0" applyFont="1" applyFill="1" applyBorder="1"/>
    <xf numFmtId="0" fontId="12" fillId="0" borderId="0" xfId="0" applyFont="1"/>
    <xf numFmtId="0" fontId="12" fillId="0" borderId="0" xfId="0" applyFont="1" applyFill="1"/>
    <xf numFmtId="0" fontId="12" fillId="0" borderId="10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0" xfId="0" applyFont="1" applyFill="1" applyBorder="1" applyAlignment="1">
      <alignment horizontal="center"/>
    </xf>
    <xf numFmtId="0" fontId="12" fillId="6" borderId="17" xfId="0" applyFont="1" applyFill="1" applyBorder="1" applyAlignment="1">
      <alignment vertical="center" wrapText="1"/>
    </xf>
    <xf numFmtId="0" fontId="0" fillId="0" borderId="0" xfId="0" applyFill="1"/>
    <xf numFmtId="0" fontId="14" fillId="0" borderId="11" xfId="0" applyFont="1" applyFill="1" applyBorder="1" applyAlignment="1">
      <alignment vertical="center" wrapText="1"/>
    </xf>
    <xf numFmtId="0" fontId="10" fillId="0" borderId="5" xfId="1" applyFont="1" applyFill="1" applyBorder="1" applyAlignment="1">
      <alignment vertical="center" wrapText="1"/>
    </xf>
    <xf numFmtId="0" fontId="11" fillId="0" borderId="12" xfId="1" applyFont="1" applyFill="1" applyBorder="1" applyAlignment="1">
      <alignment horizontal="center" vertical="center" wrapText="1"/>
    </xf>
    <xf numFmtId="10" fontId="11" fillId="0" borderId="12" xfId="2" applyNumberFormat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Alignment="1">
      <alignment wrapText="1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4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5" fillId="4" borderId="0" xfId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top" wrapText="1"/>
    </xf>
    <xf numFmtId="0" fontId="11" fillId="6" borderId="5" xfId="1" applyFont="1" applyFill="1" applyBorder="1" applyAlignment="1">
      <alignment horizontal="left" vertical="center" wrapText="1"/>
    </xf>
    <xf numFmtId="0" fontId="11" fillId="6" borderId="15" xfId="1" applyFont="1" applyFill="1" applyBorder="1" applyAlignment="1">
      <alignment horizontal="left" vertical="center" wrapText="1"/>
    </xf>
    <xf numFmtId="14" fontId="11" fillId="6" borderId="5" xfId="1" applyNumberFormat="1" applyFont="1" applyFill="1" applyBorder="1" applyAlignment="1">
      <alignment horizontal="left" vertical="center" wrapText="1"/>
    </xf>
    <xf numFmtId="0" fontId="11" fillId="6" borderId="0" xfId="1" applyFont="1" applyFill="1" applyBorder="1" applyAlignment="1">
      <alignment horizontal="left" vertical="center" wrapText="1"/>
    </xf>
    <xf numFmtId="0" fontId="11" fillId="6" borderId="14" xfId="1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3" xfId="1"/>
    <cellStyle name="Porcentaje 2" xfId="2"/>
  </cellStyles>
  <dxfs count="4">
    <dxf>
      <fill>
        <patternFill>
          <bgColor rgb="FFFFC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showGridLines="0" tabSelected="1" workbookViewId="0">
      <selection activeCell="F12" sqref="F12"/>
    </sheetView>
  </sheetViews>
  <sheetFormatPr baseColWidth="10" defaultRowHeight="12.75" x14ac:dyDescent="0.2"/>
  <cols>
    <col min="1" max="1" width="2.5703125" style="1" customWidth="1"/>
    <col min="2" max="2" width="51.7109375" style="1" bestFit="1" customWidth="1"/>
    <col min="3" max="3" width="20.42578125" style="1" bestFit="1" customWidth="1"/>
    <col min="4" max="4" width="20.28515625" style="1" bestFit="1" customWidth="1"/>
    <col min="5" max="5" width="12.5703125" style="1" customWidth="1"/>
    <col min="6" max="6" width="11.140625" style="1" customWidth="1"/>
    <col min="7" max="7" width="10.7109375" style="1" customWidth="1"/>
    <col min="8" max="8" width="23" style="1" customWidth="1"/>
    <col min="9" max="16384" width="11.42578125" style="1"/>
  </cols>
  <sheetData>
    <row r="1" spans="1:7" ht="14.25" customHeight="1" x14ac:dyDescent="0.2"/>
    <row r="2" spans="1:7" ht="18.75" x14ac:dyDescent="0.3">
      <c r="A2" s="20"/>
      <c r="B2" s="21" t="s">
        <v>21</v>
      </c>
      <c r="C2" s="20"/>
      <c r="D2" s="20"/>
      <c r="E2" s="20"/>
      <c r="F2" s="20"/>
      <c r="G2" s="18"/>
    </row>
    <row r="3" spans="1:7" x14ac:dyDescent="0.2">
      <c r="A3" s="2"/>
    </row>
    <row r="4" spans="1:7" x14ac:dyDescent="0.2">
      <c r="B4" s="134" t="s">
        <v>0</v>
      </c>
      <c r="C4" s="134"/>
      <c r="D4" s="134"/>
      <c r="E4" s="134"/>
      <c r="F4" s="134"/>
    </row>
    <row r="5" spans="1:7" ht="12.75" customHeight="1" x14ac:dyDescent="0.2">
      <c r="B5" s="8" t="s">
        <v>26</v>
      </c>
      <c r="C5" s="138" t="s">
        <v>159</v>
      </c>
      <c r="D5" s="138"/>
      <c r="E5" s="138"/>
      <c r="F5" s="139"/>
    </row>
    <row r="6" spans="1:7" x14ac:dyDescent="0.2">
      <c r="B6" s="9" t="s">
        <v>11</v>
      </c>
      <c r="C6" s="135" t="s">
        <v>158</v>
      </c>
      <c r="D6" s="135"/>
      <c r="E6" s="135"/>
      <c r="F6" s="136"/>
    </row>
    <row r="7" spans="1:7" ht="12.75" customHeight="1" x14ac:dyDescent="0.2">
      <c r="B7" s="10" t="s">
        <v>7</v>
      </c>
      <c r="C7" s="137">
        <v>41211</v>
      </c>
      <c r="D7" s="135"/>
      <c r="E7" s="135"/>
      <c r="F7" s="136"/>
    </row>
    <row r="8" spans="1:7" ht="12.75" customHeight="1" x14ac:dyDescent="0.2">
      <c r="B8" s="10" t="s">
        <v>1</v>
      </c>
      <c r="C8" s="135" t="s">
        <v>158</v>
      </c>
      <c r="D8" s="135"/>
      <c r="E8" s="135"/>
      <c r="F8" s="136"/>
    </row>
    <row r="9" spans="1:7" ht="16.5" customHeight="1" x14ac:dyDescent="0.2"/>
    <row r="10" spans="1:7" ht="16.5" customHeight="1" x14ac:dyDescent="0.2"/>
    <row r="11" spans="1:7" ht="16.5" customHeight="1" x14ac:dyDescent="0.2">
      <c r="B11" s="127" t="s">
        <v>22</v>
      </c>
      <c r="C11" s="127"/>
      <c r="D11" s="127"/>
    </row>
    <row r="12" spans="1:7" ht="16.5" customHeight="1" x14ac:dyDescent="0.2">
      <c r="B12" s="63" t="s">
        <v>12</v>
      </c>
      <c r="C12" s="52" t="s">
        <v>19</v>
      </c>
      <c r="D12" s="52" t="s">
        <v>9</v>
      </c>
    </row>
    <row r="13" spans="1:7" ht="16.5" customHeight="1" x14ac:dyDescent="0.2">
      <c r="B13" s="95" t="str">
        <f>Procesos!B4</f>
        <v>Requerimientos</v>
      </c>
      <c r="C13" s="96">
        <f>COUNTA(Procesos!D5:D12)</f>
        <v>0</v>
      </c>
      <c r="D13" s="97" t="e">
        <f>COUNTIF((Procesos!D5:D12),"x")/(COUNTIF((Procesos!D5:D12),"x")+COUNTIF((Procesos!E5:E12),"x"))</f>
        <v>#DIV/0!</v>
      </c>
    </row>
    <row r="14" spans="1:7" ht="16.5" customHeight="1" x14ac:dyDescent="0.2">
      <c r="B14" s="56" t="str">
        <f>Procesos!B14</f>
        <v>Estimación y Planeación</v>
      </c>
      <c r="C14" s="57">
        <f>COUNTA(Procesos!D15:D28)</f>
        <v>13</v>
      </c>
      <c r="D14" s="58">
        <f>COUNTIF((Procesos!D15:D28),"x")/(COUNTIF((Procesos!D15:D28),"x")+COUNTIF((Procesos!E15:E28),"x"))</f>
        <v>0.9285714285714286</v>
      </c>
    </row>
    <row r="15" spans="1:7" ht="16.5" customHeight="1" x14ac:dyDescent="0.2">
      <c r="B15" s="95" t="str">
        <f>Procesos!B30</f>
        <v>Ejecución</v>
      </c>
      <c r="C15" s="96">
        <f>COUNTA(Procesos!D31:D39)</f>
        <v>0</v>
      </c>
      <c r="D15" s="97" t="e">
        <f>COUNTIF((Procesos!D31:D39),"x")/(COUNTIF((Procesos!D31:D39),"x")+COUNTIF((Procesos!E31:E39),"x"))</f>
        <v>#DIV/0!</v>
      </c>
    </row>
    <row r="16" spans="1:7" ht="16.5" customHeight="1" x14ac:dyDescent="0.2">
      <c r="B16" s="56" t="str">
        <f>Procesos!B41</f>
        <v>Entrega con el Cliente</v>
      </c>
      <c r="C16" s="57">
        <f>COUNTA(Procesos!D42:D47)</f>
        <v>0</v>
      </c>
      <c r="D16" s="58" t="e">
        <f>COUNTIF((Procesos!D42:D47),"x")/(COUNTIF((Procesos!D42:D47),"x")+COUNTIF((Procesos!E42:E47),"x"))</f>
        <v>#DIV/0!</v>
      </c>
    </row>
    <row r="17" spans="2:9" ht="16.5" customHeight="1" x14ac:dyDescent="0.2">
      <c r="B17" s="59" t="str">
        <f>Procesos!B49</f>
        <v>Seguimiento del proyecto</v>
      </c>
      <c r="C17" s="54">
        <f>COUNTA(Procesos!D50:D56)</f>
        <v>5</v>
      </c>
      <c r="D17" s="55">
        <f>COUNTIF((Procesos!D50:D56),"x")/(COUNTIF((Procesos!D50:D56),"x")+COUNTIF((Procesos!D50:D56),"x"))</f>
        <v>0.5</v>
      </c>
    </row>
    <row r="18" spans="2:9" ht="16.5" customHeight="1" x14ac:dyDescent="0.2"/>
    <row r="19" spans="2:9" ht="16.5" customHeight="1" x14ac:dyDescent="0.2">
      <c r="B19" s="127" t="s">
        <v>23</v>
      </c>
      <c r="C19" s="127"/>
      <c r="D19" s="127"/>
    </row>
    <row r="20" spans="2:9" ht="16.5" customHeight="1" x14ac:dyDescent="0.2">
      <c r="B20" s="63" t="s">
        <v>12</v>
      </c>
      <c r="C20" s="52" t="s">
        <v>19</v>
      </c>
      <c r="D20" s="52" t="s">
        <v>9</v>
      </c>
    </row>
    <row r="21" spans="2:9" ht="16.5" customHeight="1" x14ac:dyDescent="0.2">
      <c r="B21" s="98" t="str">
        <f>Productos!B4</f>
        <v>Requerimientos</v>
      </c>
      <c r="C21" s="96">
        <f>COUNTA(Productos!D6:D16)</f>
        <v>0</v>
      </c>
      <c r="D21" s="97" t="e">
        <f>COUNTIF((Productos!D6:D16),"x")/(COUNTIF((Productos!D6:D16),"x")+COUNTIF((Productos!E6:E16),"x"))</f>
        <v>#DIV/0!</v>
      </c>
    </row>
    <row r="22" spans="2:9" ht="16.5" customHeight="1" x14ac:dyDescent="0.2">
      <c r="B22" s="56" t="str">
        <f>Productos!B17</f>
        <v>Evaluación de proveedores</v>
      </c>
      <c r="C22" s="57">
        <f>COUNTA(Productos!D18:D22)</f>
        <v>5</v>
      </c>
      <c r="D22" s="58">
        <f>COUNTIF((Productos!D18:D22),"x")/(COUNTIF((Productos!D18:D22),"x")+COUNTIF((Productos!D18:D22),"x"))</f>
        <v>0.5</v>
      </c>
    </row>
    <row r="23" spans="2:9" ht="16.5" customHeight="1" x14ac:dyDescent="0.2">
      <c r="B23" s="95" t="str">
        <f>Productos!B23</f>
        <v>Plan de proyecto</v>
      </c>
      <c r="C23" s="96">
        <f>COUNTA(Productos!D24:D47)</f>
        <v>23</v>
      </c>
      <c r="D23" s="97">
        <f>COUNTIF((Productos!D24:D47),"x")/(COUNTIF((Productos!D24:D47),"x")+COUNTIF((Productos!E24:E47),"x"))</f>
        <v>0.95833333333333337</v>
      </c>
    </row>
    <row r="24" spans="2:9" ht="16.5" customHeight="1" x14ac:dyDescent="0.2">
      <c r="B24" s="56" t="str">
        <f>Productos!B48</f>
        <v>Propuesta comercial</v>
      </c>
      <c r="C24" s="57">
        <f>COUNTA(Productos!D49:D52)</f>
        <v>4</v>
      </c>
      <c r="D24" s="58">
        <f>COUNTIF((Productos!D49:D52),"x")/(COUNTIF((Productos!D49:D52),"x")+COUNTIF((Productos!E49:E52),"x"))</f>
        <v>1</v>
      </c>
    </row>
    <row r="25" spans="2:9" ht="16.5" customHeight="1" x14ac:dyDescent="0.2">
      <c r="B25" s="95" t="str">
        <f>Productos!B53</f>
        <v>Presentación y Seguimiento</v>
      </c>
      <c r="C25" s="96">
        <f>COUNTA(Productos!D54:D62)</f>
        <v>0</v>
      </c>
      <c r="D25" s="97">
        <f>COUNTIF((Productos!D54:D62),"x")/(COUNTIF((Productos!D54:D62),"x")+COUNTIF((Productos!E54:E62),"x"))</f>
        <v>0</v>
      </c>
    </row>
    <row r="26" spans="2:9" ht="19.5" customHeight="1" x14ac:dyDescent="0.2"/>
    <row r="27" spans="2:9" s="5" customFormat="1" x14ac:dyDescent="0.2">
      <c r="B27" s="132" t="s">
        <v>24</v>
      </c>
      <c r="C27" s="133"/>
      <c r="D27" s="133"/>
      <c r="E27" s="1"/>
      <c r="F27" s="3"/>
      <c r="G27" s="3"/>
      <c r="H27" s="3"/>
      <c r="I27" s="4"/>
    </row>
    <row r="28" spans="2:9" s="5" customFormat="1" ht="12.75" customHeight="1" x14ac:dyDescent="0.2">
      <c r="B28" s="128" t="s">
        <v>12</v>
      </c>
      <c r="C28" s="130" t="s">
        <v>8</v>
      </c>
      <c r="D28" s="130" t="s">
        <v>9</v>
      </c>
      <c r="E28" s="1"/>
    </row>
    <row r="29" spans="2:9" s="5" customFormat="1" x14ac:dyDescent="0.2">
      <c r="B29" s="129"/>
      <c r="C29" s="131"/>
      <c r="D29" s="131"/>
      <c r="E29" s="1"/>
    </row>
    <row r="30" spans="2:9" s="5" customFormat="1" x14ac:dyDescent="0.2">
      <c r="B30" s="60" t="str">
        <f>Fisica!B6</f>
        <v>Elementos de Configuración</v>
      </c>
      <c r="C30" s="61">
        <f>COUNTA(Fisica!D7:D9)</f>
        <v>1</v>
      </c>
      <c r="D30" s="62">
        <f>COUNTIF((Fisica!D7:D9),"x")/(COUNTIF((Fisica!D7:D9),"x")+COUNTIF((Fisica!E7:E9),"x"))</f>
        <v>0.5</v>
      </c>
      <c r="E30" s="1"/>
    </row>
    <row r="31" spans="2:9" s="5" customFormat="1" x14ac:dyDescent="0.2">
      <c r="B31" s="60" t="str">
        <f>Fisica!B10</f>
        <v>Línea Base</v>
      </c>
      <c r="C31" s="61">
        <f>COUNTA(Fisica!D11:D14)</f>
        <v>3</v>
      </c>
      <c r="D31" s="62">
        <f>COUNTIF((Fisica!D11:D14),"x")/(COUNTIF((Fisica!D11:D14),"x")+COUNTIF((Fisica!E11:E14),"x"))</f>
        <v>1</v>
      </c>
      <c r="E31" s="1"/>
    </row>
    <row r="32" spans="2:9" s="5" customFormat="1" x14ac:dyDescent="0.2">
      <c r="B32" s="60" t="str">
        <f>Fisica!B15</f>
        <v>Control de Cambios</v>
      </c>
      <c r="C32" s="61">
        <f>COUNTA(Fisica!D16:D16)</f>
        <v>0</v>
      </c>
      <c r="D32" s="62" t="e">
        <f>COUNTIF((Fisica!D16:D16),"x")/(COUNTIF((Fisica!D16:D16),"x")+COUNTIF((Fisica!E16:E16),"x"))</f>
        <v>#DIV/0!</v>
      </c>
      <c r="E32" s="1"/>
    </row>
    <row r="33" spans="2:5" s="5" customFormat="1" x14ac:dyDescent="0.2">
      <c r="B33" s="6"/>
      <c r="C33" s="6"/>
      <c r="D33" s="6"/>
      <c r="E33" s="6"/>
    </row>
    <row r="34" spans="2:5" s="5" customFormat="1" x14ac:dyDescent="0.2"/>
    <row r="35" spans="2:5" s="5" customFormat="1" x14ac:dyDescent="0.2">
      <c r="B35" s="127" t="s">
        <v>25</v>
      </c>
      <c r="C35" s="127"/>
      <c r="D35" s="127"/>
      <c r="E35" s="7"/>
    </row>
    <row r="36" spans="2:5" s="5" customFormat="1" x14ac:dyDescent="0.2">
      <c r="B36" s="63" t="s">
        <v>12</v>
      </c>
      <c r="C36" s="52" t="s">
        <v>19</v>
      </c>
      <c r="D36" s="52" t="s">
        <v>9</v>
      </c>
      <c r="E36" s="7"/>
    </row>
    <row r="37" spans="2:5" s="5" customFormat="1" x14ac:dyDescent="0.2">
      <c r="B37" s="53" t="str">
        <f>Funcional!B4</f>
        <v>Líneas Base</v>
      </c>
      <c r="C37" s="54">
        <f>COUNTA(Funcional!D5:D8)</f>
        <v>4</v>
      </c>
      <c r="D37" s="55">
        <f>COUNTIF((Funcional!D5:D8),"x")/(COUNTIF((Funcional!D5:D8),"x")+COUNTIF((Funcional!E5:E8),"x"))</f>
        <v>1</v>
      </c>
      <c r="E37" s="7"/>
    </row>
    <row r="38" spans="2:5" s="5" customFormat="1" x14ac:dyDescent="0.2">
      <c r="B38" s="56" t="str">
        <f>Funcional!B10</f>
        <v>Entregables</v>
      </c>
      <c r="C38" s="57">
        <f>COUNTA(Funcional!D11:D18)</f>
        <v>7</v>
      </c>
      <c r="D38" s="58">
        <f>COUNTIF((Funcional!D11:D18),"x")/(COUNTIF((Funcional!D11:D18),"x")+COUNTIF((Funcional!E11:E18),"x"))</f>
        <v>0.875</v>
      </c>
    </row>
    <row r="39" spans="2:5" s="5" customFormat="1" x14ac:dyDescent="0.2">
      <c r="B39" s="59" t="str">
        <f>Funcional!B20</f>
        <v>Control de Cambios</v>
      </c>
      <c r="C39" s="54">
        <f>COUNTA(Funcional!D22:D26)</f>
        <v>0</v>
      </c>
      <c r="D39" s="55" t="e">
        <f>COUNTIF((Funcional!D22:D26),"x")/(COUNTIF((Funcional!D22:D26),"x")+COUNTIF((Funcional!E22:E26),"x"))</f>
        <v>#DIV/0!</v>
      </c>
    </row>
    <row r="40" spans="2:5" s="5" customFormat="1" x14ac:dyDescent="0.2"/>
    <row r="41" spans="2:5" s="5" customFormat="1" x14ac:dyDescent="0.2"/>
  </sheetData>
  <mergeCells count="16">
    <mergeCell ref="B4:F4"/>
    <mergeCell ref="C8:D8"/>
    <mergeCell ref="E8:F8"/>
    <mergeCell ref="C7:D7"/>
    <mergeCell ref="C5:D5"/>
    <mergeCell ref="E5:F5"/>
    <mergeCell ref="C6:D6"/>
    <mergeCell ref="E6:F6"/>
    <mergeCell ref="E7:F7"/>
    <mergeCell ref="B35:D35"/>
    <mergeCell ref="B11:D11"/>
    <mergeCell ref="B19:D19"/>
    <mergeCell ref="B28:B29"/>
    <mergeCell ref="C28:C29"/>
    <mergeCell ref="D28:D29"/>
    <mergeCell ref="B27:D2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2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C61" sqref="C61"/>
    </sheetView>
  </sheetViews>
  <sheetFormatPr baseColWidth="10" defaultRowHeight="12.75" x14ac:dyDescent="0.2"/>
  <cols>
    <col min="1" max="1" width="4.140625" style="28" customWidth="1"/>
    <col min="3" max="3" width="68.5703125" customWidth="1"/>
    <col min="4" max="5" width="11.42578125" style="72"/>
    <col min="6" max="6" width="11.42578125" style="108"/>
    <col min="7" max="7" width="22.28515625" customWidth="1"/>
  </cols>
  <sheetData>
    <row r="1" spans="2:7" x14ac:dyDescent="0.2">
      <c r="B1" s="30"/>
      <c r="C1" s="30"/>
      <c r="D1" s="31"/>
      <c r="E1" s="31"/>
      <c r="F1" s="123"/>
      <c r="G1" s="30"/>
    </row>
    <row r="2" spans="2:7" x14ac:dyDescent="0.2">
      <c r="B2" s="144"/>
      <c r="C2" s="142" t="s">
        <v>2</v>
      </c>
      <c r="D2" s="142" t="s">
        <v>3</v>
      </c>
      <c r="E2" s="142"/>
      <c r="F2" s="142"/>
      <c r="G2" s="142" t="s">
        <v>4</v>
      </c>
    </row>
    <row r="3" spans="2:7" x14ac:dyDescent="0.2">
      <c r="B3" s="144"/>
      <c r="C3" s="142"/>
      <c r="D3" s="100" t="s">
        <v>5</v>
      </c>
      <c r="E3" s="100" t="s">
        <v>6</v>
      </c>
      <c r="F3" s="103" t="s">
        <v>10</v>
      </c>
      <c r="G3" s="142"/>
    </row>
    <row r="4" spans="2:7" x14ac:dyDescent="0.2">
      <c r="B4" s="140" t="s">
        <v>27</v>
      </c>
      <c r="C4" s="140"/>
      <c r="D4" s="99"/>
      <c r="E4" s="102"/>
      <c r="F4" s="105"/>
      <c r="G4" s="43"/>
    </row>
    <row r="5" spans="2:7" x14ac:dyDescent="0.2">
      <c r="B5" s="32">
        <v>1</v>
      </c>
      <c r="C5" s="33" t="s">
        <v>29</v>
      </c>
      <c r="D5" s="34"/>
      <c r="E5" s="34"/>
      <c r="F5" s="34" t="s">
        <v>140</v>
      </c>
      <c r="G5" s="35"/>
    </row>
    <row r="6" spans="2:7" x14ac:dyDescent="0.2">
      <c r="B6" s="32">
        <v>2</v>
      </c>
      <c r="C6" s="33" t="s">
        <v>30</v>
      </c>
      <c r="D6" s="34"/>
      <c r="E6" s="34"/>
      <c r="F6" s="34" t="s">
        <v>140</v>
      </c>
      <c r="G6" s="35"/>
    </row>
    <row r="7" spans="2:7" ht="25.5" x14ac:dyDescent="0.2">
      <c r="B7" s="32">
        <v>3</v>
      </c>
      <c r="C7" s="33" t="s">
        <v>31</v>
      </c>
      <c r="D7" s="34"/>
      <c r="E7" s="34"/>
      <c r="F7" s="34" t="s">
        <v>140</v>
      </c>
      <c r="G7" s="35"/>
    </row>
    <row r="8" spans="2:7" s="28" customFormat="1" x14ac:dyDescent="0.2">
      <c r="B8" s="32">
        <v>4</v>
      </c>
      <c r="C8" s="33" t="s">
        <v>64</v>
      </c>
      <c r="D8" s="34"/>
      <c r="E8" s="34"/>
      <c r="F8" s="34" t="s">
        <v>140</v>
      </c>
      <c r="G8" s="35"/>
    </row>
    <row r="9" spans="2:7" s="28" customFormat="1" x14ac:dyDescent="0.2">
      <c r="B9" s="32">
        <v>5</v>
      </c>
      <c r="C9" s="33" t="s">
        <v>32</v>
      </c>
      <c r="D9" s="34"/>
      <c r="E9" s="34"/>
      <c r="F9" s="34" t="s">
        <v>140</v>
      </c>
      <c r="G9" s="35"/>
    </row>
    <row r="10" spans="2:7" s="28" customFormat="1" x14ac:dyDescent="0.2">
      <c r="B10" s="32">
        <v>6</v>
      </c>
      <c r="C10" s="33" t="s">
        <v>33</v>
      </c>
      <c r="D10" s="34"/>
      <c r="E10" s="34"/>
      <c r="F10" s="34" t="s">
        <v>140</v>
      </c>
      <c r="G10" s="35"/>
    </row>
    <row r="11" spans="2:7" s="28" customFormat="1" x14ac:dyDescent="0.2">
      <c r="B11" s="32">
        <v>7</v>
      </c>
      <c r="C11" s="82" t="s">
        <v>120</v>
      </c>
      <c r="D11" s="34"/>
      <c r="E11" s="34"/>
      <c r="F11" s="34" t="s">
        <v>140</v>
      </c>
      <c r="G11" s="35"/>
    </row>
    <row r="12" spans="2:7" s="28" customFormat="1" x14ac:dyDescent="0.2">
      <c r="B12" s="32">
        <v>8</v>
      </c>
      <c r="C12" s="33" t="s">
        <v>83</v>
      </c>
      <c r="D12" s="34"/>
      <c r="E12" s="34"/>
      <c r="F12" s="34" t="s">
        <v>140</v>
      </c>
      <c r="G12" s="35"/>
    </row>
    <row r="13" spans="2:7" s="28" customFormat="1" x14ac:dyDescent="0.2">
      <c r="B13" s="32"/>
      <c r="C13" s="33"/>
      <c r="D13" s="34"/>
      <c r="E13" s="34"/>
      <c r="F13" s="34" t="s">
        <v>140</v>
      </c>
      <c r="G13" s="35"/>
    </row>
    <row r="14" spans="2:7" x14ac:dyDescent="0.2">
      <c r="B14" s="141" t="s">
        <v>34</v>
      </c>
      <c r="C14" s="143"/>
      <c r="D14" s="101"/>
      <c r="E14" s="101"/>
      <c r="F14" s="104"/>
      <c r="G14" s="45"/>
    </row>
    <row r="15" spans="2:7" x14ac:dyDescent="0.2">
      <c r="B15" s="37">
        <v>1</v>
      </c>
      <c r="C15" s="69" t="s">
        <v>36</v>
      </c>
      <c r="D15" s="39" t="s">
        <v>140</v>
      </c>
      <c r="E15" s="39"/>
      <c r="F15" s="39"/>
      <c r="G15" s="40"/>
    </row>
    <row r="16" spans="2:7" x14ac:dyDescent="0.2">
      <c r="B16" s="37">
        <v>2</v>
      </c>
      <c r="C16" s="68" t="s">
        <v>35</v>
      </c>
      <c r="D16" s="67" t="s">
        <v>140</v>
      </c>
      <c r="E16" s="39"/>
      <c r="F16" s="39"/>
      <c r="G16" s="40"/>
    </row>
    <row r="17" spans="2:7" x14ac:dyDescent="0.2">
      <c r="B17" s="37">
        <v>3</v>
      </c>
      <c r="C17" s="70" t="s">
        <v>37</v>
      </c>
      <c r="D17" s="39" t="s">
        <v>140</v>
      </c>
      <c r="E17" s="39"/>
      <c r="F17" s="39"/>
      <c r="G17" s="40"/>
    </row>
    <row r="18" spans="2:7" x14ac:dyDescent="0.2">
      <c r="B18" s="37">
        <v>4</v>
      </c>
      <c r="C18" s="38" t="s">
        <v>65</v>
      </c>
      <c r="D18" s="39" t="s">
        <v>140</v>
      </c>
      <c r="E18" s="39"/>
      <c r="F18" s="39"/>
      <c r="G18" s="40"/>
    </row>
    <row r="19" spans="2:7" x14ac:dyDescent="0.2">
      <c r="B19" s="37">
        <v>5</v>
      </c>
      <c r="C19" s="38" t="s">
        <v>38</v>
      </c>
      <c r="D19" s="39" t="s">
        <v>140</v>
      </c>
      <c r="E19" s="39"/>
      <c r="F19" s="39"/>
      <c r="G19" s="40"/>
    </row>
    <row r="20" spans="2:7" s="28" customFormat="1" x14ac:dyDescent="0.2">
      <c r="B20" s="37">
        <v>6</v>
      </c>
      <c r="C20" s="38" t="s">
        <v>121</v>
      </c>
      <c r="D20" s="39" t="s">
        <v>140</v>
      </c>
      <c r="E20" s="39"/>
      <c r="F20" s="39"/>
      <c r="G20" s="40"/>
    </row>
    <row r="21" spans="2:7" s="28" customFormat="1" x14ac:dyDescent="0.2">
      <c r="B21" s="37">
        <v>7</v>
      </c>
      <c r="C21" s="38" t="s">
        <v>66</v>
      </c>
      <c r="D21" s="39" t="s">
        <v>140</v>
      </c>
      <c r="E21" s="39"/>
      <c r="F21" s="39"/>
      <c r="G21" s="40"/>
    </row>
    <row r="22" spans="2:7" s="28" customFormat="1" x14ac:dyDescent="0.2">
      <c r="B22" s="37">
        <v>8</v>
      </c>
      <c r="C22" s="38" t="s">
        <v>95</v>
      </c>
      <c r="D22" s="39" t="s">
        <v>140</v>
      </c>
      <c r="E22" s="39"/>
      <c r="F22" s="39"/>
      <c r="G22" s="40"/>
    </row>
    <row r="23" spans="2:7" s="28" customFormat="1" ht="25.5" x14ac:dyDescent="0.2">
      <c r="B23" s="37">
        <v>9</v>
      </c>
      <c r="C23" s="38" t="s">
        <v>122</v>
      </c>
      <c r="D23" s="39"/>
      <c r="E23" s="39" t="s">
        <v>140</v>
      </c>
      <c r="F23" s="39"/>
      <c r="G23" s="40" t="s">
        <v>160</v>
      </c>
    </row>
    <row r="24" spans="2:7" s="28" customFormat="1" x14ac:dyDescent="0.2">
      <c r="B24" s="37">
        <v>10</v>
      </c>
      <c r="C24" s="38" t="s">
        <v>39</v>
      </c>
      <c r="D24" s="39" t="s">
        <v>140</v>
      </c>
      <c r="E24" s="39"/>
      <c r="F24" s="39"/>
      <c r="G24" s="40"/>
    </row>
    <row r="25" spans="2:7" s="28" customFormat="1" ht="25.5" x14ac:dyDescent="0.2">
      <c r="B25" s="37">
        <v>11</v>
      </c>
      <c r="C25" s="38" t="s">
        <v>104</v>
      </c>
      <c r="D25" s="39" t="s">
        <v>140</v>
      </c>
      <c r="E25" s="39"/>
      <c r="F25" s="39"/>
      <c r="G25" s="40"/>
    </row>
    <row r="26" spans="2:7" s="28" customFormat="1" x14ac:dyDescent="0.2">
      <c r="B26" s="37">
        <v>12</v>
      </c>
      <c r="C26" s="81" t="s">
        <v>67</v>
      </c>
      <c r="D26" s="39" t="s">
        <v>140</v>
      </c>
      <c r="E26" s="39"/>
      <c r="F26" s="39"/>
      <c r="G26" s="40"/>
    </row>
    <row r="27" spans="2:7" s="28" customFormat="1" x14ac:dyDescent="0.2">
      <c r="B27" s="37">
        <v>13</v>
      </c>
      <c r="C27" s="38" t="s">
        <v>40</v>
      </c>
      <c r="D27" s="39" t="s">
        <v>140</v>
      </c>
      <c r="E27" s="39"/>
      <c r="F27" s="39"/>
      <c r="G27" s="40"/>
    </row>
    <row r="28" spans="2:7" s="28" customFormat="1" x14ac:dyDescent="0.2">
      <c r="B28" s="37">
        <v>14</v>
      </c>
      <c r="C28" s="38" t="s">
        <v>61</v>
      </c>
      <c r="D28" s="39" t="s">
        <v>140</v>
      </c>
      <c r="E28" s="39"/>
      <c r="F28" s="39"/>
      <c r="G28" s="40"/>
    </row>
    <row r="29" spans="2:7" s="28" customFormat="1" x14ac:dyDescent="0.2">
      <c r="B29" s="37"/>
      <c r="C29" s="38"/>
      <c r="D29" s="39"/>
      <c r="E29" s="39"/>
      <c r="F29" s="39"/>
      <c r="G29" s="40"/>
    </row>
    <row r="30" spans="2:7" x14ac:dyDescent="0.2">
      <c r="B30" s="141" t="s">
        <v>123</v>
      </c>
      <c r="C30" s="143"/>
      <c r="D30" s="101"/>
      <c r="E30" s="101"/>
      <c r="F30" s="104"/>
      <c r="G30" s="45"/>
    </row>
    <row r="31" spans="2:7" x14ac:dyDescent="0.2">
      <c r="B31" s="37">
        <v>1</v>
      </c>
      <c r="C31" s="36" t="s">
        <v>41</v>
      </c>
      <c r="D31" s="34"/>
      <c r="E31" s="34"/>
      <c r="F31" s="34" t="s">
        <v>140</v>
      </c>
      <c r="G31" s="35"/>
    </row>
    <row r="32" spans="2:7" s="28" customFormat="1" x14ac:dyDescent="0.2">
      <c r="B32" s="37">
        <f>+B31+1</f>
        <v>2</v>
      </c>
      <c r="C32" s="38" t="s">
        <v>42</v>
      </c>
      <c r="D32" s="34"/>
      <c r="E32" s="34"/>
      <c r="F32" s="34" t="s">
        <v>140</v>
      </c>
      <c r="G32" s="35"/>
    </row>
    <row r="33" spans="2:7" s="28" customFormat="1" x14ac:dyDescent="0.2">
      <c r="B33" s="37">
        <f>+B32+1</f>
        <v>3</v>
      </c>
      <c r="C33" s="36" t="s">
        <v>68</v>
      </c>
      <c r="D33" s="34"/>
      <c r="E33" s="34"/>
      <c r="F33" s="34" t="s">
        <v>140</v>
      </c>
      <c r="G33" s="35"/>
    </row>
    <row r="34" spans="2:7" s="28" customFormat="1" x14ac:dyDescent="0.2">
      <c r="B34" s="37">
        <f t="shared" ref="B34:B39" si="0">+B33+1</f>
        <v>4</v>
      </c>
      <c r="C34" s="38" t="s">
        <v>43</v>
      </c>
      <c r="D34" s="34"/>
      <c r="E34" s="34"/>
      <c r="F34" s="34" t="s">
        <v>140</v>
      </c>
      <c r="G34" s="35"/>
    </row>
    <row r="35" spans="2:7" s="28" customFormat="1" x14ac:dyDescent="0.2">
      <c r="B35" s="37">
        <f t="shared" si="0"/>
        <v>5</v>
      </c>
      <c r="C35" s="36" t="s">
        <v>44</v>
      </c>
      <c r="D35" s="34"/>
      <c r="E35" s="34"/>
      <c r="F35" s="34" t="s">
        <v>140</v>
      </c>
      <c r="G35" s="35"/>
    </row>
    <row r="36" spans="2:7" s="28" customFormat="1" x14ac:dyDescent="0.2">
      <c r="B36" s="37">
        <f t="shared" si="0"/>
        <v>6</v>
      </c>
      <c r="C36" s="38" t="s">
        <v>45</v>
      </c>
      <c r="D36" s="34"/>
      <c r="E36" s="34"/>
      <c r="F36" s="34" t="s">
        <v>140</v>
      </c>
      <c r="G36" s="35"/>
    </row>
    <row r="37" spans="2:7" s="28" customFormat="1" x14ac:dyDescent="0.2">
      <c r="B37" s="37">
        <f t="shared" si="0"/>
        <v>7</v>
      </c>
      <c r="C37" s="38" t="s">
        <v>46</v>
      </c>
      <c r="D37" s="34"/>
      <c r="E37" s="34"/>
      <c r="F37" s="34" t="s">
        <v>140</v>
      </c>
      <c r="G37" s="35"/>
    </row>
    <row r="38" spans="2:7" s="28" customFormat="1" x14ac:dyDescent="0.2">
      <c r="B38" s="37">
        <f t="shared" si="0"/>
        <v>8</v>
      </c>
      <c r="C38" s="64" t="s">
        <v>69</v>
      </c>
      <c r="D38" s="34"/>
      <c r="E38" s="34"/>
      <c r="F38" s="34" t="s">
        <v>140</v>
      </c>
      <c r="G38" s="35"/>
    </row>
    <row r="39" spans="2:7" s="28" customFormat="1" x14ac:dyDescent="0.2">
      <c r="B39" s="37">
        <f t="shared" si="0"/>
        <v>9</v>
      </c>
      <c r="C39" s="66" t="s">
        <v>47</v>
      </c>
      <c r="D39" s="39"/>
      <c r="E39" s="39"/>
      <c r="F39" s="39" t="s">
        <v>140</v>
      </c>
      <c r="G39" s="40"/>
    </row>
    <row r="40" spans="2:7" s="28" customFormat="1" x14ac:dyDescent="0.2">
      <c r="B40" s="37"/>
      <c r="C40" s="38"/>
      <c r="D40" s="39"/>
      <c r="E40" s="39"/>
      <c r="F40" s="39"/>
      <c r="G40" s="40"/>
    </row>
    <row r="41" spans="2:7" s="28" customFormat="1" x14ac:dyDescent="0.2">
      <c r="B41" s="140" t="s">
        <v>124</v>
      </c>
      <c r="C41" s="140" t="s">
        <v>28</v>
      </c>
      <c r="D41" s="141"/>
      <c r="E41" s="101"/>
      <c r="F41" s="104"/>
      <c r="G41" s="65"/>
    </row>
    <row r="42" spans="2:7" x14ac:dyDescent="0.2">
      <c r="B42" s="26">
        <v>1</v>
      </c>
      <c r="C42" s="71" t="s">
        <v>48</v>
      </c>
      <c r="D42" s="108"/>
      <c r="E42" s="108"/>
      <c r="F42" s="108" t="s">
        <v>140</v>
      </c>
    </row>
    <row r="43" spans="2:7" s="28" customFormat="1" x14ac:dyDescent="0.2">
      <c r="B43" s="26">
        <f>+B42+1</f>
        <v>2</v>
      </c>
      <c r="C43" s="71" t="s">
        <v>125</v>
      </c>
      <c r="D43" s="108"/>
      <c r="E43" s="108"/>
      <c r="F43" s="109" t="s">
        <v>140</v>
      </c>
    </row>
    <row r="44" spans="2:7" s="28" customFormat="1" x14ac:dyDescent="0.2">
      <c r="B44" s="26">
        <f>+B43+1</f>
        <v>3</v>
      </c>
      <c r="C44" s="71" t="s">
        <v>126</v>
      </c>
      <c r="D44" s="108"/>
      <c r="E44" s="108"/>
      <c r="F44" s="109" t="s">
        <v>140</v>
      </c>
    </row>
    <row r="45" spans="2:7" s="28" customFormat="1" x14ac:dyDescent="0.2">
      <c r="B45" s="26">
        <f t="shared" ref="B45:B47" si="1">+B44+1</f>
        <v>4</v>
      </c>
      <c r="C45" s="78" t="s">
        <v>127</v>
      </c>
      <c r="D45" s="108"/>
      <c r="E45" s="108"/>
      <c r="F45" s="110" t="s">
        <v>140</v>
      </c>
    </row>
    <row r="46" spans="2:7" s="28" customFormat="1" x14ac:dyDescent="0.2">
      <c r="B46" s="26">
        <f t="shared" si="1"/>
        <v>5</v>
      </c>
      <c r="C46" s="78" t="s">
        <v>128</v>
      </c>
      <c r="D46" s="108"/>
      <c r="E46" s="108"/>
      <c r="F46" s="110" t="s">
        <v>140</v>
      </c>
    </row>
    <row r="47" spans="2:7" x14ac:dyDescent="0.2">
      <c r="B47" s="26">
        <f t="shared" si="1"/>
        <v>6</v>
      </c>
      <c r="C47" s="71" t="s">
        <v>97</v>
      </c>
      <c r="D47" s="108"/>
      <c r="E47" s="108"/>
      <c r="F47" s="110" t="s">
        <v>140</v>
      </c>
    </row>
    <row r="48" spans="2:7" x14ac:dyDescent="0.2">
      <c r="D48" s="108"/>
      <c r="E48" s="108"/>
      <c r="F48" s="110"/>
    </row>
    <row r="49" spans="2:7" x14ac:dyDescent="0.2">
      <c r="B49" s="140" t="s">
        <v>138</v>
      </c>
      <c r="C49" s="140"/>
      <c r="D49" s="141"/>
      <c r="E49" s="101"/>
      <c r="F49" s="104"/>
      <c r="G49" s="73"/>
    </row>
    <row r="50" spans="2:7" x14ac:dyDescent="0.2">
      <c r="B50" s="72">
        <v>1</v>
      </c>
      <c r="C50" s="71" t="s">
        <v>70</v>
      </c>
      <c r="D50" s="108" t="s">
        <v>140</v>
      </c>
      <c r="E50" s="108"/>
    </row>
    <row r="51" spans="2:7" s="28" customFormat="1" x14ac:dyDescent="0.2">
      <c r="B51" s="72">
        <v>2</v>
      </c>
      <c r="C51" s="78" t="s">
        <v>94</v>
      </c>
      <c r="D51" s="108"/>
      <c r="E51" s="108"/>
      <c r="F51" s="108" t="s">
        <v>140</v>
      </c>
    </row>
    <row r="52" spans="2:7" s="106" customFormat="1" x14ac:dyDescent="0.2">
      <c r="B52" s="107">
        <v>3</v>
      </c>
      <c r="C52" s="112" t="s">
        <v>74</v>
      </c>
      <c r="D52" s="109" t="s">
        <v>140</v>
      </c>
      <c r="E52" s="109"/>
      <c r="F52" s="109"/>
      <c r="G52" s="113"/>
    </row>
    <row r="53" spans="2:7" s="28" customFormat="1" x14ac:dyDescent="0.2">
      <c r="B53" s="72">
        <v>4</v>
      </c>
      <c r="C53" s="78" t="s">
        <v>75</v>
      </c>
      <c r="D53" s="108" t="s">
        <v>140</v>
      </c>
      <c r="E53" s="108"/>
      <c r="F53" s="108"/>
      <c r="G53" s="111"/>
    </row>
    <row r="54" spans="2:7" s="106" customFormat="1" ht="25.5" x14ac:dyDescent="0.2">
      <c r="B54" s="107">
        <v>5</v>
      </c>
      <c r="C54" s="112" t="s">
        <v>71</v>
      </c>
      <c r="D54" s="109"/>
      <c r="E54" s="109"/>
      <c r="F54" s="109" t="s">
        <v>140</v>
      </c>
      <c r="G54" s="124" t="s">
        <v>161</v>
      </c>
    </row>
    <row r="55" spans="2:7" x14ac:dyDescent="0.2">
      <c r="B55" s="72">
        <v>6</v>
      </c>
      <c r="C55" s="78" t="s">
        <v>72</v>
      </c>
      <c r="D55" s="108" t="s">
        <v>140</v>
      </c>
      <c r="E55" s="108"/>
    </row>
    <row r="56" spans="2:7" x14ac:dyDescent="0.2">
      <c r="B56" s="72">
        <v>7</v>
      </c>
      <c r="C56" s="78" t="s">
        <v>73</v>
      </c>
      <c r="D56" s="108" t="s">
        <v>140</v>
      </c>
      <c r="E56" s="108"/>
    </row>
  </sheetData>
  <mergeCells count="9">
    <mergeCell ref="B49:D49"/>
    <mergeCell ref="G2:G3"/>
    <mergeCell ref="B4:C4"/>
    <mergeCell ref="B14:C14"/>
    <mergeCell ref="B30:C30"/>
    <mergeCell ref="B41:D41"/>
    <mergeCell ref="B2:B3"/>
    <mergeCell ref="C2:C3"/>
    <mergeCell ref="D2:F2"/>
  </mergeCells>
  <conditionalFormatting sqref="D31:F40 D15:F29 C39 B42:B47">
    <cfRule type="expression" dxfId="3" priority="8" stopIfTrue="1">
      <formula>IF($D$41,TRUE,FALSE)</formula>
    </cfRule>
  </conditionalFormatting>
  <conditionalFormatting sqref="C36:C38">
    <cfRule type="expression" dxfId="2" priority="1" stopIfTrue="1">
      <formula>IF($D$41,TRUE,FALSE)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0" zoomScale="90" zoomScaleNormal="90" workbookViewId="0">
      <selection activeCell="G58" sqref="G58"/>
    </sheetView>
  </sheetViews>
  <sheetFormatPr baseColWidth="10" defaultRowHeight="12.75" x14ac:dyDescent="0.2"/>
  <cols>
    <col min="1" max="1" width="3.28515625" style="79" customWidth="1"/>
    <col min="2" max="2" width="11.42578125" style="79"/>
    <col min="3" max="3" width="65.85546875" style="79" customWidth="1"/>
    <col min="4" max="6" width="11.42578125" style="114"/>
    <col min="7" max="7" width="27.85546875" style="79" customWidth="1"/>
    <col min="8" max="16384" width="11.42578125" style="79"/>
  </cols>
  <sheetData>
    <row r="1" spans="1:7" x14ac:dyDescent="0.2">
      <c r="A1" s="30"/>
      <c r="B1" s="30"/>
      <c r="C1" s="30"/>
      <c r="D1" s="31"/>
      <c r="E1" s="31"/>
      <c r="F1" s="31"/>
      <c r="G1" s="30"/>
    </row>
    <row r="2" spans="1:7" x14ac:dyDescent="0.2">
      <c r="A2" s="30"/>
      <c r="B2" s="147"/>
      <c r="C2" s="142" t="s">
        <v>2</v>
      </c>
      <c r="D2" s="142" t="s">
        <v>3</v>
      </c>
      <c r="E2" s="142"/>
      <c r="F2" s="142"/>
      <c r="G2" s="142" t="s">
        <v>4</v>
      </c>
    </row>
    <row r="3" spans="1:7" x14ac:dyDescent="0.2">
      <c r="A3" s="30"/>
      <c r="B3" s="147"/>
      <c r="C3" s="142"/>
      <c r="D3" s="100" t="s">
        <v>5</v>
      </c>
      <c r="E3" s="100" t="s">
        <v>6</v>
      </c>
      <c r="F3" s="100" t="s">
        <v>10</v>
      </c>
      <c r="G3" s="142"/>
    </row>
    <row r="4" spans="1:7" x14ac:dyDescent="0.2">
      <c r="A4" s="30"/>
      <c r="B4" s="145" t="s">
        <v>27</v>
      </c>
      <c r="C4" s="146"/>
      <c r="D4" s="102"/>
      <c r="E4" s="102"/>
      <c r="F4" s="102"/>
      <c r="G4" s="43"/>
    </row>
    <row r="5" spans="1:7" x14ac:dyDescent="0.2">
      <c r="A5" s="30"/>
      <c r="D5" s="47"/>
      <c r="E5" s="48"/>
    </row>
    <row r="6" spans="1:7" x14ac:dyDescent="0.2">
      <c r="A6" s="30"/>
      <c r="B6" s="85">
        <v>1</v>
      </c>
      <c r="C6" s="84" t="s">
        <v>105</v>
      </c>
      <c r="D6" s="47"/>
      <c r="E6" s="48"/>
      <c r="F6" s="48" t="s">
        <v>140</v>
      </c>
      <c r="G6" s="49"/>
    </row>
    <row r="7" spans="1:7" ht="24.75" customHeight="1" x14ac:dyDescent="0.2">
      <c r="A7" s="30"/>
      <c r="B7" s="37">
        <f>+B6+1</f>
        <v>2</v>
      </c>
      <c r="C7" s="50" t="s">
        <v>57</v>
      </c>
      <c r="D7" s="47"/>
      <c r="E7" s="48"/>
      <c r="F7" s="48" t="s">
        <v>140</v>
      </c>
      <c r="G7" s="49"/>
    </row>
    <row r="8" spans="1:7" x14ac:dyDescent="0.2">
      <c r="A8" s="30"/>
      <c r="B8" s="37">
        <f>+B7+1</f>
        <v>3</v>
      </c>
      <c r="C8" s="79" t="s">
        <v>58</v>
      </c>
      <c r="D8" s="47"/>
      <c r="E8" s="48"/>
      <c r="F8" s="48" t="s">
        <v>140</v>
      </c>
      <c r="G8" s="49"/>
    </row>
    <row r="9" spans="1:7" x14ac:dyDescent="0.2">
      <c r="A9" s="30"/>
      <c r="B9" s="37">
        <f t="shared" ref="B9:B16" si="0">+B8+1</f>
        <v>4</v>
      </c>
      <c r="C9" s="50" t="s">
        <v>76</v>
      </c>
      <c r="D9" s="47"/>
      <c r="E9" s="48"/>
      <c r="F9" s="48" t="s">
        <v>140</v>
      </c>
      <c r="G9" s="49"/>
    </row>
    <row r="10" spans="1:7" x14ac:dyDescent="0.2">
      <c r="A10" s="30"/>
      <c r="B10" s="37">
        <f t="shared" si="0"/>
        <v>5</v>
      </c>
      <c r="C10" s="50" t="s">
        <v>106</v>
      </c>
      <c r="D10" s="47"/>
      <c r="E10" s="48"/>
      <c r="F10" s="48" t="s">
        <v>140</v>
      </c>
      <c r="G10" s="49"/>
    </row>
    <row r="11" spans="1:7" x14ac:dyDescent="0.2">
      <c r="A11" s="30"/>
      <c r="B11" s="37">
        <f t="shared" si="0"/>
        <v>6</v>
      </c>
      <c r="C11" s="50" t="s">
        <v>107</v>
      </c>
      <c r="D11" s="47"/>
      <c r="E11" s="48"/>
      <c r="F11" s="48" t="s">
        <v>140</v>
      </c>
      <c r="G11" s="49"/>
    </row>
    <row r="12" spans="1:7" x14ac:dyDescent="0.2">
      <c r="A12" s="30"/>
      <c r="B12" s="37">
        <f t="shared" si="0"/>
        <v>7</v>
      </c>
      <c r="C12" s="50" t="s">
        <v>108</v>
      </c>
      <c r="D12" s="47"/>
      <c r="E12" s="48"/>
      <c r="F12" s="48" t="s">
        <v>140</v>
      </c>
      <c r="G12" s="49"/>
    </row>
    <row r="13" spans="1:7" x14ac:dyDescent="0.2">
      <c r="A13" s="30"/>
      <c r="B13" s="37">
        <f t="shared" si="0"/>
        <v>8</v>
      </c>
      <c r="C13" s="50" t="s">
        <v>59</v>
      </c>
      <c r="D13" s="47"/>
      <c r="E13" s="48"/>
      <c r="F13" s="48" t="s">
        <v>140</v>
      </c>
      <c r="G13" s="49"/>
    </row>
    <row r="14" spans="1:7" x14ac:dyDescent="0.2">
      <c r="A14" s="30"/>
      <c r="B14" s="37">
        <f t="shared" si="0"/>
        <v>9</v>
      </c>
      <c r="C14" s="50" t="s">
        <v>109</v>
      </c>
      <c r="D14" s="47"/>
      <c r="E14" s="48"/>
      <c r="F14" s="48" t="s">
        <v>140</v>
      </c>
      <c r="G14" s="49"/>
    </row>
    <row r="15" spans="1:7" ht="25.5" x14ac:dyDescent="0.2">
      <c r="A15" s="30"/>
      <c r="B15" s="37">
        <f t="shared" si="0"/>
        <v>10</v>
      </c>
      <c r="C15" s="50" t="s">
        <v>110</v>
      </c>
      <c r="D15" s="47"/>
      <c r="E15" s="48"/>
      <c r="F15" s="48" t="s">
        <v>140</v>
      </c>
      <c r="G15" s="49"/>
    </row>
    <row r="16" spans="1:7" x14ac:dyDescent="0.2">
      <c r="A16" s="30"/>
      <c r="B16" s="37">
        <f t="shared" si="0"/>
        <v>11</v>
      </c>
      <c r="C16" s="77" t="s">
        <v>33</v>
      </c>
      <c r="D16" s="47"/>
      <c r="E16" s="48"/>
      <c r="F16" s="48" t="s">
        <v>140</v>
      </c>
      <c r="G16" s="49"/>
    </row>
    <row r="17" spans="1:7" ht="12.75" customHeight="1" x14ac:dyDescent="0.2">
      <c r="B17" s="140" t="s">
        <v>111</v>
      </c>
      <c r="C17" s="140"/>
      <c r="D17" s="99"/>
      <c r="E17" s="101"/>
      <c r="F17" s="101"/>
      <c r="G17" s="83"/>
    </row>
    <row r="18" spans="1:7" x14ac:dyDescent="0.2">
      <c r="B18" s="91">
        <v>1</v>
      </c>
      <c r="C18" s="66" t="s">
        <v>112</v>
      </c>
      <c r="D18" s="115" t="s">
        <v>140</v>
      </c>
      <c r="E18" s="115"/>
      <c r="F18" s="115"/>
    </row>
    <row r="19" spans="1:7" x14ac:dyDescent="0.2">
      <c r="A19" s="80"/>
      <c r="B19" s="91">
        <v>2</v>
      </c>
      <c r="C19" s="80" t="s">
        <v>113</v>
      </c>
      <c r="D19" s="116" t="s">
        <v>140</v>
      </c>
      <c r="E19" s="116"/>
      <c r="F19" s="116"/>
    </row>
    <row r="20" spans="1:7" x14ac:dyDescent="0.2">
      <c r="A20" s="80"/>
      <c r="B20" s="91">
        <v>3</v>
      </c>
      <c r="C20" s="80" t="s">
        <v>114</v>
      </c>
      <c r="D20" s="116" t="s">
        <v>140</v>
      </c>
      <c r="E20" s="116"/>
      <c r="F20" s="116"/>
    </row>
    <row r="21" spans="1:7" ht="25.5" x14ac:dyDescent="0.2">
      <c r="B21" s="91">
        <v>4</v>
      </c>
      <c r="C21" s="87" t="s">
        <v>141</v>
      </c>
      <c r="D21" s="115" t="s">
        <v>140</v>
      </c>
      <c r="E21" s="115"/>
      <c r="F21" s="115"/>
    </row>
    <row r="22" spans="1:7" x14ac:dyDescent="0.2">
      <c r="B22" s="91">
        <v>5</v>
      </c>
      <c r="C22" s="80" t="s">
        <v>142</v>
      </c>
      <c r="D22" s="115" t="s">
        <v>140</v>
      </c>
      <c r="E22" s="115"/>
      <c r="F22" s="115"/>
    </row>
    <row r="23" spans="1:7" x14ac:dyDescent="0.2">
      <c r="A23" s="30"/>
      <c r="B23" s="141" t="s">
        <v>118</v>
      </c>
      <c r="C23" s="143"/>
      <c r="D23" s="101"/>
      <c r="E23" s="101"/>
      <c r="F23" s="101"/>
      <c r="G23" s="45"/>
    </row>
    <row r="24" spans="1:7" x14ac:dyDescent="0.2">
      <c r="A24" s="29"/>
      <c r="B24" s="37">
        <v>1</v>
      </c>
      <c r="C24" s="81" t="s">
        <v>115</v>
      </c>
      <c r="D24" s="34" t="s">
        <v>140</v>
      </c>
      <c r="E24" s="34"/>
      <c r="F24" s="115"/>
      <c r="G24" s="40"/>
    </row>
    <row r="25" spans="1:7" x14ac:dyDescent="0.2">
      <c r="A25" s="29"/>
      <c r="B25" s="37">
        <f>+B24+1</f>
        <v>2</v>
      </c>
      <c r="C25" s="81" t="s">
        <v>52</v>
      </c>
      <c r="D25" s="34" t="s">
        <v>140</v>
      </c>
      <c r="E25" s="34"/>
      <c r="F25" s="116"/>
      <c r="G25" s="40"/>
    </row>
    <row r="26" spans="1:7" x14ac:dyDescent="0.2">
      <c r="A26" s="29"/>
      <c r="B26" s="37">
        <f>+B25+1</f>
        <v>3</v>
      </c>
      <c r="C26" s="86" t="s">
        <v>116</v>
      </c>
      <c r="D26" s="34" t="s">
        <v>140</v>
      </c>
      <c r="E26" s="34"/>
      <c r="F26" s="116"/>
    </row>
    <row r="27" spans="1:7" x14ac:dyDescent="0.2">
      <c r="A27" s="29"/>
      <c r="B27" s="37">
        <f>+B26+1</f>
        <v>4</v>
      </c>
      <c r="C27" s="87" t="s">
        <v>143</v>
      </c>
      <c r="D27" s="34" t="s">
        <v>140</v>
      </c>
      <c r="E27" s="34"/>
      <c r="F27" s="115"/>
      <c r="G27" s="40"/>
    </row>
    <row r="28" spans="1:7" ht="25.5" x14ac:dyDescent="0.2">
      <c r="A28" s="29"/>
      <c r="B28" s="37">
        <f t="shared" ref="B28:B47" si="1">+B27+1</f>
        <v>5</v>
      </c>
      <c r="C28" s="81" t="s">
        <v>53</v>
      </c>
      <c r="D28" s="34" t="s">
        <v>140</v>
      </c>
      <c r="E28" s="34"/>
      <c r="F28" s="115"/>
      <c r="G28" s="40"/>
    </row>
    <row r="29" spans="1:7" x14ac:dyDescent="0.2">
      <c r="A29" s="29"/>
      <c r="B29" s="37">
        <f t="shared" si="1"/>
        <v>6</v>
      </c>
      <c r="C29" s="81" t="s">
        <v>117</v>
      </c>
      <c r="D29" s="34" t="s">
        <v>140</v>
      </c>
      <c r="E29" s="34"/>
      <c r="F29" s="115"/>
      <c r="G29" s="40"/>
    </row>
    <row r="30" spans="1:7" ht="25.5" x14ac:dyDescent="0.2">
      <c r="A30" s="29"/>
      <c r="B30" s="37">
        <f t="shared" si="1"/>
        <v>7</v>
      </c>
      <c r="C30" s="81" t="s">
        <v>102</v>
      </c>
      <c r="D30" s="34" t="s">
        <v>140</v>
      </c>
      <c r="E30" s="34"/>
      <c r="F30" s="116"/>
      <c r="G30" s="40" t="s">
        <v>162</v>
      </c>
    </row>
    <row r="31" spans="1:7" ht="27.75" customHeight="1" x14ac:dyDescent="0.2">
      <c r="A31" s="29"/>
      <c r="B31" s="37">
        <f t="shared" si="1"/>
        <v>8</v>
      </c>
      <c r="C31" s="38" t="s">
        <v>78</v>
      </c>
      <c r="D31" s="34" t="s">
        <v>140</v>
      </c>
      <c r="E31" s="34"/>
      <c r="F31" s="116"/>
      <c r="G31" s="40"/>
    </row>
    <row r="32" spans="1:7" x14ac:dyDescent="0.2">
      <c r="A32" s="29"/>
      <c r="B32" s="37">
        <f t="shared" si="1"/>
        <v>9</v>
      </c>
      <c r="C32" s="38" t="s">
        <v>49</v>
      </c>
      <c r="D32" s="34" t="s">
        <v>140</v>
      </c>
      <c r="E32" s="34"/>
      <c r="F32" s="115"/>
      <c r="G32" s="40"/>
    </row>
    <row r="33" spans="1:7" x14ac:dyDescent="0.2">
      <c r="A33" s="29"/>
      <c r="B33" s="37">
        <f t="shared" si="1"/>
        <v>10</v>
      </c>
      <c r="C33" s="38" t="s">
        <v>60</v>
      </c>
      <c r="D33" s="34" t="s">
        <v>140</v>
      </c>
      <c r="E33" s="34"/>
      <c r="F33" s="115"/>
      <c r="G33" s="40"/>
    </row>
    <row r="34" spans="1:7" x14ac:dyDescent="0.2">
      <c r="A34" s="29"/>
      <c r="B34" s="37">
        <f t="shared" si="1"/>
        <v>11</v>
      </c>
      <c r="C34" s="29" t="s">
        <v>79</v>
      </c>
      <c r="D34" s="34" t="s">
        <v>140</v>
      </c>
      <c r="E34" s="34"/>
      <c r="F34" s="115"/>
      <c r="G34" s="40"/>
    </row>
    <row r="35" spans="1:7" x14ac:dyDescent="0.2">
      <c r="A35" s="29"/>
      <c r="B35" s="37">
        <f t="shared" si="1"/>
        <v>12</v>
      </c>
      <c r="C35" s="38" t="s">
        <v>50</v>
      </c>
      <c r="D35" s="34" t="s">
        <v>140</v>
      </c>
      <c r="E35" s="34"/>
      <c r="F35" s="116"/>
      <c r="G35" s="40"/>
    </row>
    <row r="36" spans="1:7" x14ac:dyDescent="0.2">
      <c r="A36" s="29"/>
      <c r="B36" s="37">
        <f t="shared" si="1"/>
        <v>13</v>
      </c>
      <c r="C36" s="38" t="s">
        <v>51</v>
      </c>
      <c r="D36" s="34" t="s">
        <v>140</v>
      </c>
      <c r="E36" s="34"/>
      <c r="F36" s="116"/>
      <c r="G36" s="40"/>
    </row>
    <row r="37" spans="1:7" x14ac:dyDescent="0.2">
      <c r="A37" s="29"/>
      <c r="B37" s="37">
        <f t="shared" si="1"/>
        <v>14</v>
      </c>
      <c r="C37" s="81" t="s">
        <v>54</v>
      </c>
      <c r="D37" s="34" t="s">
        <v>140</v>
      </c>
      <c r="E37" s="34"/>
      <c r="F37" s="115"/>
      <c r="G37" s="40"/>
    </row>
    <row r="38" spans="1:7" x14ac:dyDescent="0.2">
      <c r="A38" s="29"/>
      <c r="B38" s="37">
        <f t="shared" si="1"/>
        <v>15</v>
      </c>
      <c r="C38" s="81" t="s">
        <v>55</v>
      </c>
      <c r="D38" s="34" t="s">
        <v>140</v>
      </c>
      <c r="E38" s="34"/>
      <c r="F38" s="115"/>
      <c r="G38" s="40"/>
    </row>
    <row r="39" spans="1:7" x14ac:dyDescent="0.2">
      <c r="A39" s="29"/>
      <c r="B39" s="37">
        <f t="shared" si="1"/>
        <v>16</v>
      </c>
      <c r="C39" s="81" t="s">
        <v>56</v>
      </c>
      <c r="D39" s="34" t="s">
        <v>140</v>
      </c>
      <c r="E39" s="34"/>
      <c r="F39" s="115"/>
      <c r="G39" s="40"/>
    </row>
    <row r="40" spans="1:7" x14ac:dyDescent="0.2">
      <c r="A40" s="29"/>
      <c r="B40" s="37">
        <f t="shared" si="1"/>
        <v>17</v>
      </c>
      <c r="C40" s="81" t="s">
        <v>80</v>
      </c>
      <c r="D40" s="34" t="s">
        <v>140</v>
      </c>
      <c r="E40" s="34"/>
      <c r="F40" s="116"/>
      <c r="G40" s="40"/>
    </row>
    <row r="41" spans="1:7" x14ac:dyDescent="0.2">
      <c r="A41" s="29"/>
      <c r="B41" s="37">
        <f t="shared" si="1"/>
        <v>18</v>
      </c>
      <c r="C41" s="88" t="s">
        <v>144</v>
      </c>
      <c r="D41" s="34" t="s">
        <v>140</v>
      </c>
      <c r="E41" s="34"/>
      <c r="F41" s="116"/>
      <c r="G41" s="40"/>
    </row>
    <row r="42" spans="1:7" ht="30.75" customHeight="1" x14ac:dyDescent="0.2">
      <c r="A42" s="29"/>
      <c r="B42" s="37">
        <f t="shared" si="1"/>
        <v>19</v>
      </c>
      <c r="C42" s="86" t="s">
        <v>96</v>
      </c>
      <c r="D42" s="34"/>
      <c r="E42" s="34" t="s">
        <v>140</v>
      </c>
      <c r="F42" s="115"/>
      <c r="G42" s="40" t="s">
        <v>163</v>
      </c>
    </row>
    <row r="43" spans="1:7" ht="25.5" x14ac:dyDescent="0.2">
      <c r="A43" s="29"/>
      <c r="B43" s="37">
        <f t="shared" si="1"/>
        <v>20</v>
      </c>
      <c r="C43" s="38" t="s">
        <v>81</v>
      </c>
      <c r="D43" s="34" t="s">
        <v>140</v>
      </c>
      <c r="E43" s="34"/>
      <c r="F43" s="115"/>
      <c r="G43" s="40"/>
    </row>
    <row r="44" spans="1:7" x14ac:dyDescent="0.2">
      <c r="A44" s="29"/>
      <c r="B44" s="37">
        <f t="shared" si="1"/>
        <v>21</v>
      </c>
      <c r="C44" s="64" t="s">
        <v>82</v>
      </c>
      <c r="D44" s="34" t="s">
        <v>140</v>
      </c>
      <c r="E44" s="34"/>
      <c r="F44" s="116"/>
      <c r="G44" s="40"/>
    </row>
    <row r="45" spans="1:7" ht="25.5" x14ac:dyDescent="0.2">
      <c r="A45" s="29"/>
      <c r="B45" s="37">
        <f t="shared" si="1"/>
        <v>22</v>
      </c>
      <c r="C45" s="38" t="s">
        <v>77</v>
      </c>
      <c r="D45" s="34" t="s">
        <v>140</v>
      </c>
      <c r="E45" s="34"/>
      <c r="F45" s="116"/>
      <c r="G45" s="40"/>
    </row>
    <row r="46" spans="1:7" x14ac:dyDescent="0.2">
      <c r="A46" s="29"/>
      <c r="B46" s="37">
        <f t="shared" si="1"/>
        <v>23</v>
      </c>
      <c r="C46" s="36" t="s">
        <v>145</v>
      </c>
      <c r="D46" s="34" t="s">
        <v>140</v>
      </c>
      <c r="E46" s="34"/>
      <c r="F46" s="115"/>
      <c r="G46" s="40"/>
    </row>
    <row r="47" spans="1:7" x14ac:dyDescent="0.2">
      <c r="A47" s="29"/>
      <c r="B47" s="37">
        <f t="shared" si="1"/>
        <v>24</v>
      </c>
      <c r="C47" s="36" t="s">
        <v>146</v>
      </c>
      <c r="D47" s="34" t="s">
        <v>140</v>
      </c>
      <c r="E47" s="34"/>
      <c r="F47" s="115"/>
      <c r="G47" s="40"/>
    </row>
    <row r="48" spans="1:7" x14ac:dyDescent="0.2">
      <c r="A48" s="29"/>
      <c r="B48" s="140" t="s">
        <v>62</v>
      </c>
      <c r="C48" s="140"/>
      <c r="D48" s="99"/>
      <c r="E48" s="102"/>
      <c r="F48" s="102"/>
      <c r="G48" s="43"/>
    </row>
    <row r="49" spans="1:7" x14ac:dyDescent="0.2">
      <c r="A49" s="29"/>
      <c r="B49" s="76">
        <v>1</v>
      </c>
      <c r="C49" s="77" t="s">
        <v>63</v>
      </c>
      <c r="D49" s="34" t="s">
        <v>140</v>
      </c>
      <c r="E49" s="34"/>
      <c r="F49" s="34"/>
      <c r="G49" s="35"/>
    </row>
    <row r="50" spans="1:7" x14ac:dyDescent="0.2">
      <c r="A50" s="29"/>
      <c r="B50" s="76">
        <f>+B49+1</f>
        <v>2</v>
      </c>
      <c r="C50" s="80" t="s">
        <v>147</v>
      </c>
      <c r="D50" s="34" t="s">
        <v>140</v>
      </c>
      <c r="E50" s="34"/>
      <c r="F50" s="34"/>
      <c r="G50" s="35"/>
    </row>
    <row r="51" spans="1:7" ht="32.25" customHeight="1" x14ac:dyDescent="0.2">
      <c r="A51" s="29"/>
      <c r="B51" s="76">
        <f>+B50+1</f>
        <v>3</v>
      </c>
      <c r="C51" s="77" t="s">
        <v>98</v>
      </c>
      <c r="D51" s="34" t="s">
        <v>140</v>
      </c>
      <c r="E51" s="34"/>
      <c r="F51" s="34"/>
      <c r="G51" s="35"/>
    </row>
    <row r="52" spans="1:7" x14ac:dyDescent="0.2">
      <c r="A52" s="29"/>
      <c r="B52" s="76">
        <f>+B51+1</f>
        <v>4</v>
      </c>
      <c r="C52" s="77" t="s">
        <v>103</v>
      </c>
      <c r="D52" s="34" t="s">
        <v>140</v>
      </c>
      <c r="E52" s="34"/>
      <c r="F52" s="34"/>
      <c r="G52" s="35"/>
    </row>
    <row r="53" spans="1:7" x14ac:dyDescent="0.2">
      <c r="A53" s="30"/>
      <c r="B53" s="141" t="s">
        <v>119</v>
      </c>
      <c r="C53" s="143"/>
      <c r="D53" s="101"/>
      <c r="E53" s="101"/>
      <c r="F53" s="101"/>
      <c r="G53" s="45"/>
    </row>
    <row r="54" spans="1:7" s="125" customFormat="1" ht="25.5" x14ac:dyDescent="0.2">
      <c r="B54" s="114">
        <v>3</v>
      </c>
      <c r="C54" s="125" t="s">
        <v>148</v>
      </c>
      <c r="D54" s="115"/>
      <c r="E54" s="115" t="s">
        <v>140</v>
      </c>
      <c r="F54" s="115"/>
      <c r="G54" s="126" t="s">
        <v>164</v>
      </c>
    </row>
    <row r="55" spans="1:7" x14ac:dyDescent="0.2">
      <c r="B55" s="89">
        <v>4</v>
      </c>
      <c r="C55" s="79" t="s">
        <v>150</v>
      </c>
      <c r="D55" s="115"/>
      <c r="E55" s="115" t="s">
        <v>140</v>
      </c>
      <c r="F55" s="115"/>
    </row>
    <row r="56" spans="1:7" x14ac:dyDescent="0.2">
      <c r="B56" s="89">
        <v>5</v>
      </c>
      <c r="C56" s="79" t="s">
        <v>151</v>
      </c>
      <c r="D56" s="115"/>
      <c r="E56" s="115" t="s">
        <v>140</v>
      </c>
      <c r="F56" s="115"/>
    </row>
    <row r="57" spans="1:7" x14ac:dyDescent="0.2">
      <c r="B57" s="89">
        <v>6</v>
      </c>
      <c r="C57" s="79" t="s">
        <v>152</v>
      </c>
      <c r="D57" s="115"/>
      <c r="E57" s="115" t="s">
        <v>140</v>
      </c>
      <c r="F57" s="115"/>
    </row>
    <row r="58" spans="1:7" x14ac:dyDescent="0.2">
      <c r="B58" s="89">
        <v>7</v>
      </c>
      <c r="C58" s="79" t="s">
        <v>153</v>
      </c>
      <c r="D58" s="115"/>
      <c r="E58" s="115" t="s">
        <v>140</v>
      </c>
      <c r="F58" s="115"/>
    </row>
    <row r="59" spans="1:7" x14ac:dyDescent="0.2">
      <c r="B59" s="89">
        <v>8</v>
      </c>
      <c r="C59" s="79" t="s">
        <v>154</v>
      </c>
      <c r="D59" s="115"/>
      <c r="E59" s="115" t="s">
        <v>140</v>
      </c>
      <c r="F59" s="115"/>
    </row>
    <row r="60" spans="1:7" x14ac:dyDescent="0.2">
      <c r="B60" s="89">
        <v>9</v>
      </c>
      <c r="C60" s="79" t="s">
        <v>149</v>
      </c>
      <c r="D60" s="115"/>
      <c r="E60" s="115" t="s">
        <v>140</v>
      </c>
      <c r="F60" s="115"/>
      <c r="G60" s="117"/>
    </row>
    <row r="61" spans="1:7" x14ac:dyDescent="0.2">
      <c r="B61" s="89">
        <v>10</v>
      </c>
      <c r="C61" s="79" t="s">
        <v>155</v>
      </c>
      <c r="D61" s="115"/>
      <c r="E61" s="115" t="s">
        <v>140</v>
      </c>
      <c r="F61" s="115"/>
      <c r="G61" s="117"/>
    </row>
    <row r="62" spans="1:7" x14ac:dyDescent="0.2">
      <c r="B62" s="89">
        <v>11</v>
      </c>
      <c r="C62" s="79" t="s">
        <v>156</v>
      </c>
      <c r="D62" s="115"/>
      <c r="E62" s="115" t="s">
        <v>140</v>
      </c>
      <c r="F62" s="115"/>
      <c r="G62" s="117"/>
    </row>
    <row r="63" spans="1:7" x14ac:dyDescent="0.2">
      <c r="B63" s="89"/>
      <c r="C63" s="90"/>
      <c r="D63" s="115"/>
      <c r="E63" s="115"/>
      <c r="F63" s="115"/>
    </row>
    <row r="64" spans="1:7" x14ac:dyDescent="0.2">
      <c r="C64" s="90"/>
    </row>
    <row r="65" spans="3:3" x14ac:dyDescent="0.2">
      <c r="C65" s="90"/>
    </row>
    <row r="66" spans="3:3" x14ac:dyDescent="0.2">
      <c r="C66" s="90"/>
    </row>
    <row r="67" spans="3:3" x14ac:dyDescent="0.2">
      <c r="C67" s="90"/>
    </row>
    <row r="68" spans="3:3" x14ac:dyDescent="0.2">
      <c r="C68" s="90"/>
    </row>
  </sheetData>
  <mergeCells count="9">
    <mergeCell ref="B53:C53"/>
    <mergeCell ref="G2:G3"/>
    <mergeCell ref="B4:C4"/>
    <mergeCell ref="B48:C48"/>
    <mergeCell ref="B23:C23"/>
    <mergeCell ref="B2:B3"/>
    <mergeCell ref="C2:C3"/>
    <mergeCell ref="D2:F2"/>
    <mergeCell ref="B17:C17"/>
  </mergeCells>
  <conditionalFormatting sqref="C18">
    <cfRule type="expression" dxfId="1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F17" sqref="F17"/>
    </sheetView>
  </sheetViews>
  <sheetFormatPr baseColWidth="10" defaultRowHeight="12.75" x14ac:dyDescent="0.2"/>
  <cols>
    <col min="1" max="1" width="1.7109375" style="11" customWidth="1"/>
    <col min="2" max="2" width="3.140625" style="11" customWidth="1"/>
    <col min="3" max="3" width="73.140625" style="11" customWidth="1"/>
    <col min="4" max="6" width="11.42578125" style="13"/>
    <col min="7" max="7" width="45.7109375" style="11" bestFit="1" customWidth="1"/>
    <col min="8" max="8" width="11.42578125" style="11"/>
    <col min="9" max="9" width="5.42578125" style="14" customWidth="1"/>
    <col min="10" max="10" width="3.85546875" style="11" customWidth="1"/>
    <col min="11" max="11" width="4.85546875" style="11" customWidth="1"/>
    <col min="12" max="16384" width="11.42578125" style="11"/>
  </cols>
  <sheetData>
    <row r="2" spans="2:12" x14ac:dyDescent="0.2">
      <c r="B2" s="12" t="s">
        <v>13</v>
      </c>
    </row>
    <row r="4" spans="2:12" x14ac:dyDescent="0.2">
      <c r="B4" s="150" t="s">
        <v>2</v>
      </c>
      <c r="C4" s="150"/>
      <c r="D4" s="151" t="s">
        <v>3</v>
      </c>
      <c r="E4" s="151"/>
      <c r="F4" s="151"/>
      <c r="G4" s="150" t="s">
        <v>4</v>
      </c>
      <c r="H4" s="19"/>
      <c r="I4" s="19"/>
      <c r="J4" s="19"/>
      <c r="K4" s="19"/>
      <c r="L4" s="19"/>
    </row>
    <row r="5" spans="2:12" x14ac:dyDescent="0.2">
      <c r="B5" s="150"/>
      <c r="C5" s="150"/>
      <c r="D5" s="22" t="s">
        <v>5</v>
      </c>
      <c r="E5" s="22" t="s">
        <v>6</v>
      </c>
      <c r="F5" s="22" t="s">
        <v>10</v>
      </c>
      <c r="G5" s="150"/>
      <c r="H5" s="19"/>
      <c r="I5" s="19"/>
      <c r="J5" s="19"/>
      <c r="K5" s="19"/>
      <c r="L5" s="19"/>
    </row>
    <row r="6" spans="2:12" ht="12.75" customHeight="1" x14ac:dyDescent="0.2">
      <c r="B6" s="148" t="s">
        <v>139</v>
      </c>
      <c r="C6" s="149"/>
      <c r="D6" s="23"/>
      <c r="E6" s="23"/>
      <c r="F6" s="23"/>
      <c r="G6" s="24"/>
      <c r="H6" s="19"/>
      <c r="I6" s="19"/>
      <c r="J6" s="19"/>
      <c r="K6" s="19"/>
      <c r="L6" s="19"/>
    </row>
    <row r="7" spans="2:12" ht="25.5" x14ac:dyDescent="0.2">
      <c r="B7" s="15">
        <v>1</v>
      </c>
      <c r="C7" s="17" t="s">
        <v>129</v>
      </c>
      <c r="D7" s="118"/>
      <c r="E7" s="118" t="s">
        <v>140</v>
      </c>
      <c r="F7" s="118"/>
      <c r="G7" s="122" t="s">
        <v>165</v>
      </c>
      <c r="H7" s="19"/>
      <c r="I7" s="14">
        <f>IF(E7="x",1,0)</f>
        <v>1</v>
      </c>
      <c r="J7" s="14"/>
      <c r="K7" s="14"/>
      <c r="L7" s="19"/>
    </row>
    <row r="8" spans="2:12" ht="25.5" x14ac:dyDescent="0.2">
      <c r="B8" s="15">
        <v>2</v>
      </c>
      <c r="C8" s="17" t="s">
        <v>130</v>
      </c>
      <c r="D8" s="118" t="s">
        <v>140</v>
      </c>
      <c r="E8" s="119"/>
      <c r="F8" s="118"/>
      <c r="G8" s="16"/>
      <c r="H8" s="19"/>
      <c r="I8" s="14">
        <f t="shared" ref="I8:I9" si="0">IF(E8="x",1,0)</f>
        <v>0</v>
      </c>
      <c r="J8" s="14"/>
      <c r="K8" s="14"/>
      <c r="L8" s="19"/>
    </row>
    <row r="9" spans="2:12" ht="25.5" x14ac:dyDescent="0.2">
      <c r="B9" s="15">
        <v>3</v>
      </c>
      <c r="C9" s="17" t="s">
        <v>131</v>
      </c>
      <c r="D9" s="118"/>
      <c r="E9" s="119"/>
      <c r="F9" s="118" t="s">
        <v>140</v>
      </c>
      <c r="G9" s="16"/>
      <c r="H9" s="19"/>
      <c r="I9" s="14">
        <f t="shared" si="0"/>
        <v>0</v>
      </c>
      <c r="J9" s="14"/>
      <c r="K9" s="14"/>
      <c r="L9" s="19"/>
    </row>
    <row r="10" spans="2:12" ht="12.75" customHeight="1" x14ac:dyDescent="0.2">
      <c r="B10" s="148" t="s">
        <v>20</v>
      </c>
      <c r="C10" s="149"/>
      <c r="D10" s="120"/>
      <c r="E10" s="120"/>
      <c r="F10" s="120"/>
      <c r="G10" s="25"/>
      <c r="H10" s="19"/>
      <c r="J10" s="14"/>
      <c r="K10" s="14"/>
      <c r="L10" s="19"/>
    </row>
    <row r="11" spans="2:12" x14ac:dyDescent="0.2">
      <c r="B11" s="15">
        <v>4</v>
      </c>
      <c r="C11" s="17" t="s">
        <v>17</v>
      </c>
      <c r="D11" s="118" t="s">
        <v>140</v>
      </c>
      <c r="E11" s="118"/>
      <c r="F11" s="118"/>
      <c r="G11" s="16"/>
      <c r="H11" s="19"/>
      <c r="I11" s="14">
        <f t="shared" ref="I11:I14" si="1">IF(E11="x",1,0)</f>
        <v>0</v>
      </c>
      <c r="J11" s="14"/>
      <c r="K11" s="14"/>
      <c r="L11" s="19"/>
    </row>
    <row r="12" spans="2:12" x14ac:dyDescent="0.2">
      <c r="B12" s="15">
        <v>5</v>
      </c>
      <c r="C12" s="17" t="s">
        <v>132</v>
      </c>
      <c r="D12" s="118" t="s">
        <v>140</v>
      </c>
      <c r="E12" s="118"/>
      <c r="F12" s="118"/>
      <c r="G12" s="16"/>
      <c r="H12" s="19"/>
      <c r="I12" s="14">
        <f t="shared" si="1"/>
        <v>0</v>
      </c>
      <c r="J12" s="14"/>
      <c r="K12" s="14"/>
      <c r="L12" s="19"/>
    </row>
    <row r="13" spans="2:12" ht="25.5" x14ac:dyDescent="0.2">
      <c r="B13" s="15">
        <v>6</v>
      </c>
      <c r="C13" s="17" t="s">
        <v>133</v>
      </c>
      <c r="D13" s="118" t="s">
        <v>140</v>
      </c>
      <c r="E13" s="119"/>
      <c r="F13" s="118"/>
      <c r="G13" s="15" t="s">
        <v>166</v>
      </c>
      <c r="H13" s="19"/>
      <c r="I13" s="14">
        <f t="shared" si="1"/>
        <v>0</v>
      </c>
      <c r="J13" s="14"/>
      <c r="K13" s="14"/>
      <c r="L13" s="19"/>
    </row>
    <row r="14" spans="2:12" ht="25.5" x14ac:dyDescent="0.2">
      <c r="B14" s="15">
        <v>7</v>
      </c>
      <c r="C14" s="17" t="s">
        <v>16</v>
      </c>
      <c r="D14" s="118"/>
      <c r="E14" s="118"/>
      <c r="F14" s="118" t="s">
        <v>140</v>
      </c>
      <c r="G14" s="16"/>
      <c r="H14" s="19"/>
      <c r="I14" s="14">
        <f t="shared" si="1"/>
        <v>0</v>
      </c>
      <c r="J14" s="14"/>
      <c r="K14" s="14"/>
      <c r="L14" s="19"/>
    </row>
    <row r="15" spans="2:12" ht="12.75" customHeight="1" x14ac:dyDescent="0.2">
      <c r="B15" s="148" t="s">
        <v>15</v>
      </c>
      <c r="C15" s="149"/>
      <c r="D15" s="121"/>
      <c r="E15" s="121"/>
      <c r="F15" s="121"/>
      <c r="G15" s="24"/>
      <c r="H15" s="19"/>
      <c r="J15" s="14"/>
      <c r="K15" s="14"/>
      <c r="L15" s="19"/>
    </row>
    <row r="16" spans="2:12" ht="25.5" x14ac:dyDescent="0.2">
      <c r="B16" s="15">
        <v>8</v>
      </c>
      <c r="C16" s="9" t="s">
        <v>134</v>
      </c>
      <c r="D16" s="118"/>
      <c r="E16" s="118"/>
      <c r="F16" s="118" t="s">
        <v>140</v>
      </c>
      <c r="G16" s="16"/>
      <c r="H16" s="19"/>
      <c r="I16" s="14">
        <f>IF(E16="x",1,0)</f>
        <v>0</v>
      </c>
      <c r="J16" s="14"/>
      <c r="K16" s="14"/>
      <c r="L16" s="19"/>
    </row>
    <row r="17" spans="9:11" x14ac:dyDescent="0.2">
      <c r="I17" s="14">
        <f>SUM(I7:I16)</f>
        <v>1</v>
      </c>
      <c r="J17" s="14"/>
      <c r="K17" s="14"/>
    </row>
  </sheetData>
  <mergeCells count="6">
    <mergeCell ref="B15:C15"/>
    <mergeCell ref="B10:C10"/>
    <mergeCell ref="B6:C6"/>
    <mergeCell ref="G4:G5"/>
    <mergeCell ref="B4:C5"/>
    <mergeCell ref="D4:F4"/>
  </mergeCells>
  <phoneticPr fontId="1" type="noConversion"/>
  <conditionalFormatting sqref="E7:E16">
    <cfRule type="cellIs" dxfId="0" priority="2" stopIfTrue="1" operator="equal">
      <formula>"x"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F21" sqref="F21"/>
    </sheetView>
  </sheetViews>
  <sheetFormatPr baseColWidth="10" defaultRowHeight="12.75" x14ac:dyDescent="0.2"/>
  <cols>
    <col min="1" max="1" width="4.42578125" customWidth="1"/>
    <col min="2" max="2" width="6.7109375" customWidth="1"/>
    <col min="3" max="3" width="57.42578125" customWidth="1"/>
    <col min="7" max="7" width="24.140625" customWidth="1"/>
  </cols>
  <sheetData>
    <row r="1" spans="1:7" x14ac:dyDescent="0.2">
      <c r="A1" s="27"/>
      <c r="B1" s="27"/>
      <c r="C1" s="27"/>
      <c r="D1" s="27"/>
      <c r="E1" s="27"/>
      <c r="F1" s="27"/>
      <c r="G1" s="27"/>
    </row>
    <row r="2" spans="1:7" x14ac:dyDescent="0.2">
      <c r="A2" s="27"/>
      <c r="B2" s="144"/>
      <c r="C2" s="142" t="s">
        <v>2</v>
      </c>
      <c r="D2" s="142" t="s">
        <v>3</v>
      </c>
      <c r="E2" s="142"/>
      <c r="F2" s="142"/>
      <c r="G2" s="142" t="s">
        <v>4</v>
      </c>
    </row>
    <row r="3" spans="1:7" x14ac:dyDescent="0.2">
      <c r="A3" s="27"/>
      <c r="B3" s="144"/>
      <c r="C3" s="142"/>
      <c r="D3" s="41" t="s">
        <v>5</v>
      </c>
      <c r="E3" s="41" t="s">
        <v>6</v>
      </c>
      <c r="F3" s="41" t="s">
        <v>10</v>
      </c>
      <c r="G3" s="142"/>
    </row>
    <row r="4" spans="1:7" x14ac:dyDescent="0.2">
      <c r="A4" s="27"/>
      <c r="B4" s="145" t="s">
        <v>14</v>
      </c>
      <c r="C4" s="146"/>
      <c r="D4" s="42"/>
      <c r="E4" s="42"/>
      <c r="F4" s="42"/>
      <c r="G4" s="43"/>
    </row>
    <row r="5" spans="1:7" x14ac:dyDescent="0.2">
      <c r="A5" s="27"/>
      <c r="B5" s="37">
        <v>1</v>
      </c>
      <c r="C5" s="50" t="s">
        <v>87</v>
      </c>
      <c r="D5" s="47" t="s">
        <v>140</v>
      </c>
      <c r="E5" s="48"/>
      <c r="F5" s="48"/>
      <c r="G5" s="49"/>
    </row>
    <row r="6" spans="1:7" ht="25.5" x14ac:dyDescent="0.2">
      <c r="A6" s="27"/>
      <c r="B6" s="37">
        <v>2</v>
      </c>
      <c r="C6" s="50" t="s">
        <v>86</v>
      </c>
      <c r="D6" s="47" t="s">
        <v>140</v>
      </c>
      <c r="E6" s="48"/>
      <c r="F6" s="48"/>
      <c r="G6" s="51"/>
    </row>
    <row r="7" spans="1:7" ht="25.5" x14ac:dyDescent="0.2">
      <c r="A7" s="27"/>
      <c r="B7" s="37">
        <v>3</v>
      </c>
      <c r="C7" s="50" t="s">
        <v>85</v>
      </c>
      <c r="D7" s="47" t="s">
        <v>140</v>
      </c>
      <c r="E7" s="48"/>
      <c r="F7" s="48"/>
      <c r="G7" s="51"/>
    </row>
    <row r="8" spans="1:7" s="28" customFormat="1" x14ac:dyDescent="0.2">
      <c r="B8" s="37">
        <v>4</v>
      </c>
      <c r="C8" s="50" t="s">
        <v>84</v>
      </c>
      <c r="D8" s="47" t="s">
        <v>140</v>
      </c>
      <c r="E8" s="48"/>
      <c r="F8" s="48"/>
      <c r="G8" s="49"/>
    </row>
    <row r="9" spans="1:7" x14ac:dyDescent="0.2">
      <c r="A9" s="27"/>
      <c r="B9" s="37"/>
      <c r="C9" s="50"/>
      <c r="D9" s="47"/>
      <c r="E9" s="48"/>
      <c r="F9" s="48"/>
      <c r="G9" s="49"/>
    </row>
    <row r="10" spans="1:7" x14ac:dyDescent="0.2">
      <c r="A10" s="27"/>
      <c r="B10" s="140" t="s">
        <v>18</v>
      </c>
      <c r="C10" s="140"/>
      <c r="D10" s="46"/>
      <c r="E10" s="42"/>
      <c r="F10" s="42"/>
      <c r="G10" s="43"/>
    </row>
    <row r="11" spans="1:7" x14ac:dyDescent="0.2">
      <c r="A11" s="27"/>
      <c r="B11" s="32">
        <v>1</v>
      </c>
      <c r="C11" s="33" t="s">
        <v>89</v>
      </c>
      <c r="D11" s="34" t="s">
        <v>140</v>
      </c>
      <c r="E11" s="34"/>
      <c r="F11" s="34"/>
      <c r="G11" s="35"/>
    </row>
    <row r="12" spans="1:7" x14ac:dyDescent="0.2">
      <c r="A12" s="27"/>
      <c r="B12" s="32">
        <v>2</v>
      </c>
      <c r="C12" s="33" t="s">
        <v>88</v>
      </c>
      <c r="D12" s="34"/>
      <c r="E12" s="34" t="s">
        <v>140</v>
      </c>
      <c r="F12" s="34"/>
      <c r="G12" s="35"/>
    </row>
    <row r="13" spans="1:7" x14ac:dyDescent="0.2">
      <c r="A13" s="27"/>
      <c r="B13" s="32">
        <v>3</v>
      </c>
      <c r="C13" s="33" t="s">
        <v>93</v>
      </c>
      <c r="D13" s="34" t="s">
        <v>140</v>
      </c>
      <c r="E13" s="34"/>
      <c r="F13" s="34"/>
      <c r="G13" s="35"/>
    </row>
    <row r="14" spans="1:7" s="28" customFormat="1" x14ac:dyDescent="0.2">
      <c r="B14" s="32">
        <v>4</v>
      </c>
      <c r="C14" s="33" t="s">
        <v>90</v>
      </c>
      <c r="D14" s="34" t="s">
        <v>140</v>
      </c>
      <c r="E14" s="34"/>
      <c r="F14" s="34"/>
      <c r="G14" s="35"/>
    </row>
    <row r="15" spans="1:7" x14ac:dyDescent="0.2">
      <c r="A15" s="27"/>
      <c r="B15" s="32">
        <v>5</v>
      </c>
      <c r="C15" s="33" t="s">
        <v>91</v>
      </c>
      <c r="D15" s="34" t="s">
        <v>140</v>
      </c>
      <c r="E15" s="34"/>
      <c r="F15" s="34"/>
      <c r="G15" s="35"/>
    </row>
    <row r="16" spans="1:7" x14ac:dyDescent="0.2">
      <c r="A16" s="27"/>
      <c r="B16" s="32">
        <v>6</v>
      </c>
      <c r="C16" s="33" t="s">
        <v>92</v>
      </c>
      <c r="D16" s="34" t="s">
        <v>140</v>
      </c>
      <c r="E16" s="34"/>
      <c r="F16" s="34"/>
      <c r="G16" s="35"/>
    </row>
    <row r="17" spans="1:7" x14ac:dyDescent="0.2">
      <c r="A17" s="27"/>
      <c r="B17" s="32">
        <f>+B16+1</f>
        <v>7</v>
      </c>
      <c r="C17" s="92" t="s">
        <v>135</v>
      </c>
      <c r="D17" s="34" t="s">
        <v>140</v>
      </c>
      <c r="E17" s="34"/>
      <c r="F17" s="34"/>
      <c r="G17" s="35"/>
    </row>
    <row r="18" spans="1:7" x14ac:dyDescent="0.2">
      <c r="A18" s="27"/>
      <c r="B18" s="32">
        <f>+B17+1</f>
        <v>8</v>
      </c>
      <c r="C18" s="92" t="s">
        <v>157</v>
      </c>
      <c r="D18" s="34" t="s">
        <v>140</v>
      </c>
      <c r="E18" s="34"/>
      <c r="F18" s="34"/>
      <c r="G18" s="35"/>
    </row>
    <row r="19" spans="1:7" s="28" customFormat="1" x14ac:dyDescent="0.2">
      <c r="B19" s="32"/>
      <c r="C19" s="92"/>
      <c r="D19" s="34"/>
      <c r="E19" s="34"/>
      <c r="F19" s="34"/>
      <c r="G19" s="35"/>
    </row>
    <row r="20" spans="1:7" x14ac:dyDescent="0.2">
      <c r="A20" s="27"/>
      <c r="B20" s="141" t="s">
        <v>15</v>
      </c>
      <c r="C20" s="143"/>
      <c r="D20" s="44"/>
      <c r="E20" s="44"/>
      <c r="F20" s="44"/>
      <c r="G20" s="45"/>
    </row>
    <row r="21" spans="1:7" s="93" customFormat="1" x14ac:dyDescent="0.2">
      <c r="B21" s="74"/>
      <c r="C21" s="75" t="s">
        <v>136</v>
      </c>
      <c r="D21" s="75"/>
      <c r="E21" s="75"/>
      <c r="F21" s="75"/>
      <c r="G21" s="94"/>
    </row>
    <row r="22" spans="1:7" x14ac:dyDescent="0.2">
      <c r="A22" s="27"/>
      <c r="B22" s="37">
        <v>1</v>
      </c>
      <c r="C22" s="38" t="s">
        <v>100</v>
      </c>
      <c r="D22" s="39"/>
      <c r="E22" s="39"/>
      <c r="F22" s="39" t="s">
        <v>140</v>
      </c>
      <c r="G22" s="40"/>
    </row>
    <row r="23" spans="1:7" s="28" customFormat="1" x14ac:dyDescent="0.2">
      <c r="B23" s="37">
        <f>+B22+1</f>
        <v>2</v>
      </c>
      <c r="C23" s="38" t="s">
        <v>137</v>
      </c>
      <c r="D23" s="39"/>
      <c r="E23" s="39"/>
      <c r="F23" s="39" t="s">
        <v>140</v>
      </c>
      <c r="G23" s="40"/>
    </row>
    <row r="24" spans="1:7" ht="25.5" x14ac:dyDescent="0.2">
      <c r="A24" s="27"/>
      <c r="B24" s="37">
        <f t="shared" ref="B24:B25" si="0">+B23+1</f>
        <v>3</v>
      </c>
      <c r="C24" s="38" t="s">
        <v>99</v>
      </c>
      <c r="D24" s="39"/>
      <c r="E24" s="39"/>
      <c r="F24" s="39" t="s">
        <v>140</v>
      </c>
      <c r="G24" s="40"/>
    </row>
    <row r="25" spans="1:7" x14ac:dyDescent="0.2">
      <c r="A25" s="27"/>
      <c r="B25" s="37">
        <f t="shared" si="0"/>
        <v>4</v>
      </c>
      <c r="C25" s="38" t="s">
        <v>101</v>
      </c>
      <c r="D25" s="39"/>
      <c r="E25" s="39"/>
      <c r="F25" s="39" t="s">
        <v>140</v>
      </c>
      <c r="G25" s="40"/>
    </row>
    <row r="26" spans="1:7" x14ac:dyDescent="0.2">
      <c r="A26" s="27"/>
      <c r="B26" s="37"/>
      <c r="C26" s="38"/>
      <c r="D26" s="39"/>
      <c r="E26" s="39"/>
      <c r="F26" s="39" t="s">
        <v>140</v>
      </c>
      <c r="G26" s="40"/>
    </row>
  </sheetData>
  <mergeCells count="7">
    <mergeCell ref="B20:C20"/>
    <mergeCell ref="B10:C10"/>
    <mergeCell ref="G2:G3"/>
    <mergeCell ref="B2:B3"/>
    <mergeCell ref="C2:C3"/>
    <mergeCell ref="D2:F2"/>
    <mergeCell ref="B4:C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4BF6BA-412C-41A7-B0A7-7E1FCDB78793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035E5738-9077-49AA-867C-265905AEBD0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ruben.lopez</cp:lastModifiedBy>
  <dcterms:created xsi:type="dcterms:W3CDTF">2007-02-21T16:51:45Z</dcterms:created>
  <dcterms:modified xsi:type="dcterms:W3CDTF">2012-10-30T23:03:23Z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