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75" yWindow="30" windowWidth="7665" windowHeight="8205" activeTab="2"/>
  </bookViews>
  <sheets>
    <sheet name="Inf. Gral." sheetId="1" r:id="rId1"/>
    <sheet name="Procesos" sheetId="6" r:id="rId2"/>
    <sheet name="Productos" sheetId="7" r:id="rId3"/>
    <sheet name="Fisica" sheetId="4" r:id="rId4"/>
    <sheet name="Funcional" sheetId="5" r:id="rId5"/>
  </sheets>
  <calcPr calcId="145621"/>
</workbook>
</file>

<file path=xl/calcChain.xml><?xml version="1.0" encoding="utf-8"?>
<calcChain xmlns="http://schemas.openxmlformats.org/spreadsheetml/2006/main">
  <c r="D34" i="1" l="1"/>
  <c r="C34" i="1"/>
  <c r="D33" i="1"/>
  <c r="C33" i="1"/>
  <c r="D32" i="1"/>
  <c r="C32" i="1"/>
  <c r="D20" i="1"/>
  <c r="C20" i="1"/>
  <c r="D19" i="1"/>
  <c r="C19" i="1"/>
  <c r="D18" i="1"/>
  <c r="C18" i="1"/>
  <c r="B20" i="1"/>
  <c r="B19" i="1"/>
  <c r="B18" i="1"/>
  <c r="D14" i="1"/>
  <c r="C14" i="1"/>
  <c r="D13" i="1"/>
  <c r="C13" i="1"/>
  <c r="B18" i="5" l="1"/>
  <c r="B17" i="5"/>
  <c r="B21" i="7"/>
  <c r="B22" i="7" s="1"/>
  <c r="B23" i="7" s="1"/>
  <c r="B24" i="7" s="1"/>
  <c r="B25" i="7" s="1"/>
  <c r="B26" i="7" s="1"/>
  <c r="B13" i="7"/>
  <c r="B14" i="7" s="1"/>
  <c r="B15" i="7" s="1"/>
  <c r="B16" i="7" s="1"/>
  <c r="B17" i="7" s="1"/>
  <c r="B18" i="7" s="1"/>
  <c r="B6" i="7"/>
  <c r="B7" i="7" s="1"/>
  <c r="B8" i="7" s="1"/>
  <c r="B9" i="7" s="1"/>
  <c r="B10" i="7" s="1"/>
  <c r="B32" i="1" l="1"/>
  <c r="B34" i="1"/>
  <c r="B33" i="1"/>
  <c r="B27" i="1"/>
  <c r="B26" i="1"/>
  <c r="B25" i="1"/>
  <c r="B14" i="1"/>
  <c r="B13" i="1"/>
  <c r="D27" i="1" l="1"/>
  <c r="D26" i="1"/>
  <c r="D25" i="1"/>
  <c r="C27" i="1"/>
  <c r="C26" i="1"/>
  <c r="C25" i="1"/>
  <c r="I16" i="4" l="1"/>
  <c r="I14" i="4"/>
  <c r="I13" i="4"/>
  <c r="I12" i="4"/>
  <c r="I11" i="4"/>
  <c r="I9" i="4"/>
  <c r="I8" i="4"/>
  <c r="I7" i="4"/>
  <c r="I17" i="4" l="1"/>
</calcChain>
</file>

<file path=xl/comments1.xml><?xml version="1.0" encoding="utf-8"?>
<comments xmlns="http://schemas.openxmlformats.org/spreadsheetml/2006/main">
  <authors>
    <author>cscauso</author>
  </authors>
  <commentList>
    <comment ref="C23" authorId="0">
      <text>
        <r>
          <rPr>
            <sz val="8"/>
            <color indexed="81"/>
            <rFont val="Tahoma"/>
            <family val="2"/>
          </rPr>
          <t xml:space="preserve">Preguntas contestadas con SI o No Aplica
</t>
        </r>
      </text>
    </comment>
  </commentList>
</comments>
</file>

<file path=xl/comments2.xml><?xml version="1.0" encoding="utf-8"?>
<comments xmlns="http://schemas.openxmlformats.org/spreadsheetml/2006/main">
  <authors>
    <author>.</author>
  </authors>
  <commentList>
    <comment ref="B4" author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Auditor externo realizará el proceso de auditoría
</t>
        </r>
      </text>
    </comment>
  </commentList>
</comments>
</file>

<file path=xl/comments3.xml><?xml version="1.0" encoding="utf-8"?>
<comments xmlns="http://schemas.openxmlformats.org/spreadsheetml/2006/main">
  <authors>
    <author>.</author>
  </authors>
  <commentList>
    <comment ref="B10" authorId="0">
      <text>
        <r>
          <rPr>
            <b/>
            <sz val="8"/>
            <color indexed="81"/>
            <rFont val="Tahoma"/>
            <charset val="1"/>
          </rPr>
          <t>.:</t>
        </r>
        <r>
          <rPr>
            <sz val="8"/>
            <color indexed="81"/>
            <rFont val="Tahoma"/>
            <charset val="1"/>
          </rPr>
          <t xml:space="preserve">
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<sst xmlns="http://schemas.openxmlformats.org/spreadsheetml/2006/main" count="200" uniqueCount="107">
  <si>
    <t>DATOS GENERALES</t>
  </si>
  <si>
    <t>Elaborado por</t>
  </si>
  <si>
    <t>Verificación</t>
  </si>
  <si>
    <t>Condiciones</t>
  </si>
  <si>
    <t>Observaciones</t>
  </si>
  <si>
    <t>Si</t>
  </si>
  <si>
    <t>No</t>
  </si>
  <si>
    <t>Fecha</t>
  </si>
  <si>
    <t>Preguntas Aprobadas</t>
  </si>
  <si>
    <t>Porcentaje de Apego</t>
  </si>
  <si>
    <t>No Aplica</t>
  </si>
  <si>
    <t>Nombre del Responsable del Componente a Evaluar</t>
  </si>
  <si>
    <t>Apartado</t>
  </si>
  <si>
    <r>
      <t>INSTRUCCIONES:</t>
    </r>
    <r>
      <rPr>
        <sz val="10"/>
        <rFont val="Calibri"/>
        <family val="2"/>
        <scheme val="minor"/>
      </rPr>
      <t xml:space="preserve"> Coloque una "x" en la colunma correspondiente a su respuesta. Cuando una pregunta sea invalidante la casilla se iluminara indicandolo.</t>
    </r>
  </si>
  <si>
    <t>Líneas Base</t>
  </si>
  <si>
    <t>Control de Cambios</t>
  </si>
  <si>
    <t>Ante un cambio que afecte la Línea base ¿Se ha actualizado la misma y se identifica el cambio en su reporte?</t>
  </si>
  <si>
    <t xml:space="preserve">Se tiene identificada la version de las linea base en los documentos </t>
  </si>
  <si>
    <t>&lt;Nombre&gt;</t>
  </si>
  <si>
    <t>&lt;Fecha&gt;</t>
  </si>
  <si>
    <t>Entregables</t>
  </si>
  <si>
    <t>Preguntas aprobadas</t>
  </si>
  <si>
    <t>Línea Base</t>
  </si>
  <si>
    <t>Checklist de Auditorías</t>
  </si>
  <si>
    <t>Auditoria de Procesos</t>
  </si>
  <si>
    <t>Auditoria de Productos</t>
  </si>
  <si>
    <t>Auditorias Fisica</t>
  </si>
  <si>
    <t>Auditoria Funcional</t>
  </si>
  <si>
    <t>Nombre de la Proyecto</t>
  </si>
  <si>
    <t>¿Los documentos de las líneas base son las aprobadas?</t>
  </si>
  <si>
    <t>¿El contenido de la linea base se ha generado de acuerdo a lo planeado?</t>
  </si>
  <si>
    <t>¿Se ha comunicado la notificación de la creación/modificación de las líneas base?</t>
  </si>
  <si>
    <t>¿Se han generado las Líneas Base definidas del proyecto?</t>
  </si>
  <si>
    <t>¿Se ha definido el alcance en la propuesta comercial?</t>
  </si>
  <si>
    <t>¿Todos los requerimientos fueron estimados?</t>
  </si>
  <si>
    <t>¿Los requerimientos estimados fueron planeados?</t>
  </si>
  <si>
    <t>¿Se desarrollaron todos los requerimientos?</t>
  </si>
  <si>
    <t xml:space="preserve">¿Se cerraron todos los requerimientos estimados? </t>
  </si>
  <si>
    <t>¿El precio del proyecto es el que está descrito en la estimación?</t>
  </si>
  <si>
    <t>¿Se tienen asignados los nombre de usuario del equipo de trabajo?</t>
  </si>
  <si>
    <t>¿Se tienen configurados los accesos y restricciones a cada área?</t>
  </si>
  <si>
    <t>¿Se han actualizado todos los artefactos afectados por el control de cambios apropiadamente?</t>
  </si>
  <si>
    <t>¿Hay evidencia de la autorización de los cambios en la solicitud?</t>
  </si>
  <si>
    <t>¿Se han re-generado las líneas base afectadas?</t>
  </si>
  <si>
    <t>Magdalena Muñoz Lomelí</t>
  </si>
  <si>
    <t>Plan de aseguramiento de la calidad</t>
  </si>
  <si>
    <t>¿Se dio a conocer el resultado de la auditoría?</t>
  </si>
  <si>
    <t>Administración de la cofiguración</t>
  </si>
  <si>
    <t>¿Están identificadas las líneas base?</t>
  </si>
  <si>
    <t>¿se especifican herramientas de configuración?</t>
  </si>
  <si>
    <t>Plan de Métricas</t>
  </si>
  <si>
    <t>¿Está especificado el Objetivo de medición?</t>
  </si>
  <si>
    <t>¿Se especifica a quien  se le presentarán los resultados?</t>
  </si>
  <si>
    <t>¿Tiene identificada alguna forma gráfica de presentación de métrica?</t>
  </si>
  <si>
    <t>¿La formula nos da el resultado deseado?</t>
  </si>
  <si>
    <t>¿La ruta de recolección coincide con la de almacenamiento?</t>
  </si>
  <si>
    <t>¿Se tiene especificado la frecuencia de reporte?</t>
  </si>
  <si>
    <t>¿Se tienen identificadas las guías de análisis?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</si>
  <si>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</si>
  <si>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</si>
  <si>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</si>
  <si>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</si>
  <si>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</si>
  <si>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¿La documentación de los controles de cambio es completa en términos de elementos afectados?</t>
  </si>
  <si>
    <t>¿Se tienen documentados todos los requerimientos?</t>
  </si>
  <si>
    <t>¿se firmaron requerimientos por el cliente?</t>
  </si>
  <si>
    <t>¿Se generó solicitud de cambio?</t>
  </si>
  <si>
    <t>¿Se firmó la modificación de autorizada?</t>
  </si>
  <si>
    <t>Aseguramiento de la calidad</t>
  </si>
  <si>
    <t>Medición</t>
  </si>
  <si>
    <t>¿Se tiene el plan de auditorias?</t>
  </si>
  <si>
    <t>¿Se consultó e informó al líder de proyecto?</t>
  </si>
  <si>
    <t>¿Se realizó la auditoría de procesos?</t>
  </si>
  <si>
    <t>¿Se realizó la auditoria física?</t>
  </si>
  <si>
    <t>¿Se realizó la auditoria funcional?</t>
  </si>
  <si>
    <t>¿Se realizó la auditoria de proyectos?</t>
  </si>
  <si>
    <t>¿Se realizaron las metricas de resultados?</t>
  </si>
  <si>
    <t>¿Se generó listado de no conformidades?</t>
  </si>
  <si>
    <t>¿Se informó vía mail a las personas involucradas de las no conformidades?</t>
  </si>
  <si>
    <t>¿Se han solucionado las no conformidades?</t>
  </si>
  <si>
    <t>¿se han escalado las no conformidades no resueltas?</t>
  </si>
  <si>
    <t>¿Se han cerrado las no confromidades?</t>
  </si>
  <si>
    <t>¿Están definidos objetivos por empresa?</t>
  </si>
  <si>
    <t>¿Se definieron las métricas de objetivos planeados?</t>
  </si>
  <si>
    <t>¿Se identificaron preguntas con métricas?</t>
  </si>
  <si>
    <t>¿Se identificaron los indicadores?</t>
  </si>
  <si>
    <t xml:space="preserve">¿Se generó una muestra gráfica? </t>
  </si>
  <si>
    <t>¿Se tiene identificado lugar de almacenamiento?</t>
  </si>
  <si>
    <t>¿Se tienen identificados los mecanismos de reporte?</t>
  </si>
  <si>
    <t>¿Se tienen identificadas las guías de analisis?</t>
  </si>
  <si>
    <t>¿Se integró el plan de medición?</t>
  </si>
  <si>
    <t>¿Se dió a conocer el plan de métricas?</t>
  </si>
  <si>
    <t>¿Se están recolectando las auditorias confrome al plan?</t>
  </si>
  <si>
    <t>¿Se recolectaron las métricas en timepo y forma?</t>
  </si>
  <si>
    <t>Elementos de Configuración</t>
  </si>
  <si>
    <t>&lt;Proyecto&gt;</t>
  </si>
  <si>
    <t>X</t>
  </si>
  <si>
    <t>¿Se tiene identificados los procesos que seran auditados?</t>
  </si>
  <si>
    <t>x</t>
  </si>
  <si>
    <t>¿tienen identificado el momento de ejecucion de las auditorias?</t>
  </si>
  <si>
    <t>¿se especificaron los tiempos de cierre ?</t>
  </si>
  <si>
    <t>¿Se tiene identificados los productos que seran auditados?</t>
  </si>
  <si>
    <t>¿se tiene identificado quien se encargara de realizar las auditorias?</t>
  </si>
  <si>
    <t>¿Se tiene identificada una nomenclatura para cada archivo?</t>
  </si>
  <si>
    <t>¿Se tiene identificados los manuales de uso de las herramientas?</t>
  </si>
  <si>
    <t>¿Se tiene un plan de respaldos?</t>
  </si>
  <si>
    <t>no todos lo archivos respetan lo establecido en el plan de adminitracion de la configuracion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</si>
</sst>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</font>
    <font>
      <sz val="8"/>
      <name val="Arial"/>
      <family val="2"/>
    </font>
    <font>
      <sz val="8"/>
      <color indexed="81"/>
      <name val="Tahoma"/>
      <family val="2"/>
    </font>
    <font>
      <sz val="1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b/>
      <sz val="10"/>
      <color theme="0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10"/>
      <color theme="8" tint="0.3999755851924192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0"/>
      <color theme="8" tint="-0.249977111117893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65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/>
      <diagonal/>
    </border>
  </borders>
  <cellStyleXfs count="3">
    <xf numFmtId="0" fontId="0" fillId="0" borderId="0"/>
    <xf numFmtId="0" fontId="10" fillId="0" borderId="0"/>
    <xf numFmtId="9" fontId="10" fillId="0" borderId="0" applyFont="0" applyFill="0" applyBorder="0" applyAlignment="0" applyProtection="0"/>
  </cellStyleXfs>
  <cellXfs count="119">
    <xf numFmtId="0" fontId="0" fillId="0" borderId="0" xfId="0"/>
    <xf numFmtId="0" fontId="5" fillId="0" borderId="0" xfId="0" applyFont="1"/>
    <xf numFmtId="0" fontId="5" fillId="0" borderId="0" xfId="0" applyFont="1" applyFill="1"/>
    <xf numFmtId="0" fontId="6" fillId="2" borderId="0" xfId="0" applyFont="1" applyFill="1" applyBorder="1" applyAlignment="1"/>
    <xf numFmtId="0" fontId="5" fillId="2" borderId="0" xfId="0" applyFont="1" applyFill="1" applyBorder="1"/>
    <xf numFmtId="0" fontId="5" fillId="0" borderId="0" xfId="0" applyFont="1" applyBorder="1"/>
    <xf numFmtId="0" fontId="5" fillId="0" borderId="0" xfId="0" applyFont="1" applyBorder="1" applyAlignment="1">
      <alignment horizontal="left"/>
    </xf>
    <xf numFmtId="0" fontId="7" fillId="0" borderId="0" xfId="0" applyFont="1" applyBorder="1"/>
    <xf numFmtId="0" fontId="5" fillId="0" borderId="1" xfId="0" applyFont="1" applyBorder="1" applyAlignment="1">
      <alignment vertical="top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vertical="top" wrapText="1"/>
    </xf>
    <xf numFmtId="0" fontId="5" fillId="2" borderId="0" xfId="0" applyFont="1" applyFill="1"/>
    <xf numFmtId="0" fontId="7" fillId="2" borderId="0" xfId="0" applyFont="1" applyFill="1"/>
    <xf numFmtId="0" fontId="5" fillId="2" borderId="0" xfId="0" applyFont="1" applyFill="1" applyAlignment="1">
      <alignment horizontal="center"/>
    </xf>
    <xf numFmtId="0" fontId="3" fillId="2" borderId="0" xfId="0" applyFont="1" applyFill="1"/>
    <xf numFmtId="0" fontId="5" fillId="2" borderId="2" xfId="0" applyFont="1" applyFill="1" applyBorder="1" applyAlignment="1">
      <alignment wrapText="1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/>
    <xf numFmtId="0" fontId="5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left" wrapText="1"/>
    </xf>
    <xf numFmtId="0" fontId="3" fillId="3" borderId="0" xfId="0" applyFont="1" applyFill="1"/>
    <xf numFmtId="0" fontId="8" fillId="2" borderId="0" xfId="0" applyFont="1" applyFill="1"/>
    <xf numFmtId="0" fontId="3" fillId="4" borderId="0" xfId="0" applyFont="1" applyFill="1"/>
    <xf numFmtId="0" fontId="4" fillId="4" borderId="0" xfId="0" applyFont="1" applyFill="1"/>
    <xf numFmtId="0" fontId="6" fillId="4" borderId="2" xfId="0" applyFont="1" applyFill="1" applyBorder="1" applyAlignment="1">
      <alignment horizontal="center" vertical="top" wrapText="1"/>
    </xf>
    <xf numFmtId="0" fontId="7" fillId="5" borderId="2" xfId="0" applyFont="1" applyFill="1" applyBorder="1" applyAlignment="1">
      <alignment horizontal="center" vertical="top" wrapText="1"/>
    </xf>
    <xf numFmtId="0" fontId="7" fillId="5" borderId="2" xfId="0" applyFont="1" applyFill="1" applyBorder="1" applyAlignment="1">
      <alignment vertical="top" wrapText="1"/>
    </xf>
    <xf numFmtId="0" fontId="9" fillId="5" borderId="2" xfId="0" applyFont="1" applyFill="1" applyBorder="1" applyAlignment="1">
      <alignment horizontal="center" vertical="top" wrapText="1"/>
    </xf>
    <xf numFmtId="0" fontId="9" fillId="5" borderId="2" xfId="0" applyFont="1" applyFill="1" applyBorder="1" applyAlignment="1">
      <alignment vertical="top" wrapText="1"/>
    </xf>
    <xf numFmtId="0" fontId="0" fillId="0" borderId="0" xfId="0"/>
    <xf numFmtId="0" fontId="0" fillId="0" borderId="0" xfId="0"/>
    <xf numFmtId="0" fontId="12" fillId="3" borderId="0" xfId="0" applyFont="1" applyFill="1" applyBorder="1" applyAlignment="1">
      <alignment vertical="center" wrapText="1"/>
    </xf>
    <xf numFmtId="0" fontId="12" fillId="6" borderId="0" xfId="0" applyFont="1" applyFill="1" applyBorder="1" applyAlignment="1">
      <alignment vertical="center" wrapText="1"/>
    </xf>
    <xf numFmtId="0" fontId="12" fillId="6" borderId="0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left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vertical="center" wrapText="1"/>
    </xf>
    <xf numFmtId="0" fontId="14" fillId="5" borderId="9" xfId="0" applyFont="1" applyFill="1" applyBorder="1" applyAlignment="1">
      <alignment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vertical="center" wrapText="1"/>
    </xf>
    <xf numFmtId="0" fontId="11" fillId="5" borderId="0" xfId="1" applyFont="1" applyFill="1" applyBorder="1" applyAlignment="1">
      <alignment horizontal="center" vertical="center" wrapText="1"/>
    </xf>
    <xf numFmtId="0" fontId="10" fillId="6" borderId="12" xfId="1" applyFont="1" applyFill="1" applyBorder="1" applyAlignment="1">
      <alignment vertical="center" wrapText="1"/>
    </xf>
    <xf numFmtId="0" fontId="11" fillId="6" borderId="12" xfId="1" applyFont="1" applyFill="1" applyBorder="1" applyAlignment="1">
      <alignment horizontal="center" vertical="center" wrapText="1"/>
    </xf>
    <xf numFmtId="10" fontId="11" fillId="6" borderId="12" xfId="2" applyNumberFormat="1" applyFont="1" applyFill="1" applyBorder="1" applyAlignment="1">
      <alignment horizontal="center" vertical="center" wrapText="1"/>
    </xf>
    <xf numFmtId="0" fontId="10" fillId="5" borderId="5" xfId="1" applyFont="1" applyFill="1" applyBorder="1" applyAlignment="1">
      <alignment vertical="center" wrapText="1"/>
    </xf>
    <xf numFmtId="0" fontId="11" fillId="5" borderId="12" xfId="1" applyFont="1" applyFill="1" applyBorder="1" applyAlignment="1">
      <alignment horizontal="center" vertical="center" wrapText="1"/>
    </xf>
    <xf numFmtId="10" fontId="11" fillId="5" borderId="12" xfId="2" applyNumberFormat="1" applyFont="1" applyFill="1" applyBorder="1" applyAlignment="1">
      <alignment horizontal="center" vertical="center" wrapText="1"/>
    </xf>
    <xf numFmtId="0" fontId="10" fillId="6" borderId="5" xfId="1" applyFont="1" applyFill="1" applyBorder="1" applyAlignment="1">
      <alignment vertical="center" wrapText="1"/>
    </xf>
    <xf numFmtId="0" fontId="7" fillId="0" borderId="2" xfId="0" applyFont="1" applyBorder="1" applyAlignment="1">
      <alignment vertical="top" wrapText="1"/>
    </xf>
    <xf numFmtId="0" fontId="7" fillId="0" borderId="2" xfId="0" applyFont="1" applyBorder="1" applyAlignment="1">
      <alignment horizontal="center" vertical="top" wrapText="1"/>
    </xf>
    <xf numFmtId="10" fontId="7" fillId="0" borderId="2" xfId="0" applyNumberFormat="1" applyFont="1" applyBorder="1" applyAlignment="1">
      <alignment horizontal="center" vertical="top" wrapText="1"/>
    </xf>
    <xf numFmtId="0" fontId="11" fillId="5" borderId="0" xfId="1" applyFont="1" applyFill="1" applyBorder="1" applyAlignment="1">
      <alignment horizontal="left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vertical="center"/>
    </xf>
    <xf numFmtId="0" fontId="12" fillId="6" borderId="7" xfId="0" applyFont="1" applyFill="1" applyBorder="1" applyAlignment="1">
      <alignment vertical="center"/>
    </xf>
    <xf numFmtId="0" fontId="16" fillId="3" borderId="17" xfId="0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left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Fill="1"/>
    <xf numFmtId="0" fontId="12" fillId="0" borderId="10" xfId="0" applyFont="1" applyFill="1" applyBorder="1" applyAlignment="1">
      <alignment horizontal="left" vertical="center" wrapText="1"/>
    </xf>
    <xf numFmtId="0" fontId="12" fillId="0" borderId="17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6" fillId="0" borderId="0" xfId="0" applyFont="1"/>
    <xf numFmtId="0" fontId="12" fillId="0" borderId="0" xfId="0" applyFont="1" applyFill="1" applyBorder="1" applyAlignment="1">
      <alignment horizontal="center"/>
    </xf>
    <xf numFmtId="0" fontId="20" fillId="0" borderId="0" xfId="0" applyFont="1"/>
    <xf numFmtId="0" fontId="14" fillId="0" borderId="0" xfId="0" applyFont="1" applyFill="1" applyBorder="1" applyAlignment="1">
      <alignment vertical="center" wrapText="1"/>
    </xf>
    <xf numFmtId="0" fontId="12" fillId="6" borderId="17" xfId="0" applyFont="1" applyFill="1" applyBorder="1" applyAlignment="1">
      <alignment vertical="center" wrapText="1"/>
    </xf>
    <xf numFmtId="0" fontId="0" fillId="0" borderId="0" xfId="0" applyFill="1"/>
    <xf numFmtId="0" fontId="14" fillId="0" borderId="11" xfId="0" applyFont="1" applyFill="1" applyBorder="1" applyAlignment="1">
      <alignment vertical="center" wrapText="1"/>
    </xf>
    <xf numFmtId="0" fontId="10" fillId="0" borderId="5" xfId="1" applyFont="1" applyFill="1" applyBorder="1" applyAlignment="1">
      <alignment vertical="center" wrapText="1"/>
    </xf>
    <xf numFmtId="0" fontId="11" fillId="0" borderId="12" xfId="1" applyFont="1" applyFill="1" applyBorder="1" applyAlignment="1">
      <alignment horizontal="center" vertical="center" wrapText="1"/>
    </xf>
    <xf numFmtId="10" fontId="11" fillId="0" borderId="12" xfId="2" applyNumberFormat="1" applyFont="1" applyFill="1" applyBorder="1" applyAlignment="1">
      <alignment horizontal="center" vertical="center" wrapText="1"/>
    </xf>
    <xf numFmtId="0" fontId="10" fillId="0" borderId="12" xfId="1" applyFont="1" applyFill="1" applyBorder="1" applyAlignment="1">
      <alignment vertical="center" wrapText="1"/>
    </xf>
    <xf numFmtId="0" fontId="6" fillId="4" borderId="0" xfId="0" applyFont="1" applyFill="1" applyBorder="1" applyAlignment="1">
      <alignment horizontal="center" vertical="top" wrapText="1"/>
    </xf>
    <xf numFmtId="0" fontId="11" fillId="6" borderId="5" xfId="1" applyFont="1" applyFill="1" applyBorder="1" applyAlignment="1">
      <alignment horizontal="left" vertical="center" wrapText="1"/>
    </xf>
    <xf numFmtId="0" fontId="11" fillId="6" borderId="15" xfId="1" applyFont="1" applyFill="1" applyBorder="1" applyAlignment="1">
      <alignment horizontal="left" vertical="center" wrapText="1"/>
    </xf>
    <xf numFmtId="0" fontId="11" fillId="6" borderId="0" xfId="1" applyFont="1" applyFill="1" applyBorder="1" applyAlignment="1">
      <alignment horizontal="left" vertical="center" wrapText="1"/>
    </xf>
    <xf numFmtId="0" fontId="11" fillId="6" borderId="14" xfId="1" applyFont="1" applyFill="1" applyBorder="1" applyAlignment="1">
      <alignment horizontal="left" vertical="center" wrapText="1"/>
    </xf>
    <xf numFmtId="0" fontId="15" fillId="4" borderId="0" xfId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top" wrapText="1"/>
    </xf>
    <xf numFmtId="0" fontId="9" fillId="5" borderId="4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Porcentaje 2" xfId="2"/>
  </cellStyles>
  <dxfs count="3">
    <dxf>
      <fill>
        <patternFill>
          <bgColor rgb="FFFFC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showGridLines="0" topLeftCell="A10" workbookViewId="0">
      <selection activeCell="C6" sqref="C6:D6"/>
    </sheetView>
  </sheetViews>
  <sheetFormatPr baseColWidth="10" defaultRowHeight="12.75" x14ac:dyDescent="0.2"/>
  <cols>
    <col min="1" max="1" width="2.5703125" style="1" customWidth="1"/>
    <col min="2" max="2" width="51.7109375" style="1" bestFit="1" customWidth="1"/>
    <col min="3" max="3" width="20.42578125" style="1" bestFit="1" customWidth="1"/>
    <col min="4" max="4" width="20.28515625" style="1" bestFit="1" customWidth="1"/>
    <col min="5" max="5" width="12.5703125" style="1" customWidth="1"/>
    <col min="6" max="6" width="11.140625" style="1" customWidth="1"/>
    <col min="7" max="7" width="10.7109375" style="1" customWidth="1"/>
    <col min="8" max="8" width="23" style="1" customWidth="1"/>
    <col min="9" max="16384" width="11.42578125" style="1"/>
  </cols>
  <sheetData>
    <row r="1" spans="1:7" ht="14.25" customHeight="1" x14ac:dyDescent="0.2"/>
    <row r="2" spans="1:7" ht="18.75" x14ac:dyDescent="0.3">
      <c r="A2" s="22"/>
      <c r="B2" s="23" t="s">
        <v>23</v>
      </c>
      <c r="C2" s="22"/>
      <c r="D2" s="22"/>
      <c r="E2" s="22"/>
      <c r="F2" s="22"/>
      <c r="G2" s="20"/>
    </row>
    <row r="3" spans="1:7" x14ac:dyDescent="0.2">
      <c r="A3" s="2"/>
    </row>
    <row r="4" spans="1:7" x14ac:dyDescent="0.2">
      <c r="B4" s="95" t="s">
        <v>0</v>
      </c>
      <c r="C4" s="95"/>
      <c r="D4" s="95"/>
      <c r="E4" s="95"/>
      <c r="F4" s="95"/>
    </row>
    <row r="5" spans="1:7" ht="12.75" customHeight="1" x14ac:dyDescent="0.2">
      <c r="B5" s="8" t="s">
        <v>28</v>
      </c>
      <c r="C5" s="98" t="s">
        <v>95</v>
      </c>
      <c r="D5" s="98"/>
      <c r="E5" s="98"/>
      <c r="F5" s="99"/>
    </row>
    <row r="6" spans="1:7" x14ac:dyDescent="0.2">
      <c r="B6" s="9" t="s">
        <v>11</v>
      </c>
      <c r="C6" s="96" t="s">
        <v>44</v>
      </c>
      <c r="D6" s="96"/>
      <c r="E6" s="96"/>
      <c r="F6" s="97"/>
    </row>
    <row r="7" spans="1:7" ht="12.75" customHeight="1" x14ac:dyDescent="0.2">
      <c r="B7" s="10" t="s">
        <v>7</v>
      </c>
      <c r="C7" s="96" t="s">
        <v>19</v>
      </c>
      <c r="D7" s="96"/>
      <c r="E7" s="96"/>
      <c r="F7" s="97"/>
    </row>
    <row r="8" spans="1:7" ht="12.75" customHeight="1" x14ac:dyDescent="0.2">
      <c r="B8" s="10" t="s">
        <v>1</v>
      </c>
      <c r="C8" s="96" t="s">
        <v>18</v>
      </c>
      <c r="D8" s="96"/>
      <c r="E8" s="96"/>
      <c r="F8" s="97"/>
    </row>
    <row r="9" spans="1:7" ht="16.5" customHeight="1" x14ac:dyDescent="0.2"/>
    <row r="10" spans="1:7" ht="16.5" customHeight="1" x14ac:dyDescent="0.2"/>
    <row r="11" spans="1:7" ht="16.5" customHeight="1" x14ac:dyDescent="0.2">
      <c r="B11" s="100" t="s">
        <v>24</v>
      </c>
      <c r="C11" s="100"/>
      <c r="D11" s="100"/>
    </row>
    <row r="12" spans="1:7" ht="16.5" customHeight="1" x14ac:dyDescent="0.2">
      <c r="B12" s="64" t="s">
        <v>12</v>
      </c>
      <c r="C12" s="53" t="s">
        <v>21</v>
      </c>
      <c r="D12" s="53" t="s">
        <v>9</v>
      </c>
    </row>
    <row r="13" spans="1:7" ht="16.5" customHeight="1" x14ac:dyDescent="0.2">
      <c r="B13" s="91" t="str">
        <f>Procesos!B4</f>
        <v>Aseguramiento de la calidad</v>
      </c>
      <c r="C13" s="92">
        <f>COUNTA(Procesos!D5:D16)</f>
        <v>10</v>
      </c>
      <c r="D13" s="93">
        <f>COUNTIF((Procesos!D5:D16),"x")/(COUNTIF((Procesos!D5:D16),"x")+COUNTIF((Procesos!E5:E16),"x"))</f>
        <v>0.90909090909090906</v>
      </c>
    </row>
    <row r="14" spans="1:7" ht="16.5" customHeight="1" x14ac:dyDescent="0.2">
      <c r="B14" s="57" t="str">
        <f>Procesos!B17</f>
        <v>Medición</v>
      </c>
      <c r="C14" s="58">
        <f>COUNTA(Procesos!D18:D29)</f>
        <v>12</v>
      </c>
      <c r="D14" s="59">
        <f>COUNTIF((Procesos!D18:D29),"x")/(COUNTIF((Procesos!D18:D29),"x")+COUNTIF((Procesos!E18:E29),"x"))</f>
        <v>1</v>
      </c>
    </row>
    <row r="15" spans="1:7" ht="16.5" customHeight="1" x14ac:dyDescent="0.2"/>
    <row r="16" spans="1:7" ht="16.5" customHeight="1" x14ac:dyDescent="0.2">
      <c r="B16" s="100" t="s">
        <v>25</v>
      </c>
      <c r="C16" s="100"/>
      <c r="D16" s="100"/>
    </row>
    <row r="17" spans="2:9" ht="16.5" customHeight="1" x14ac:dyDescent="0.2">
      <c r="B17" s="64" t="s">
        <v>12</v>
      </c>
      <c r="C17" s="53" t="s">
        <v>21</v>
      </c>
      <c r="D17" s="53" t="s">
        <v>9</v>
      </c>
    </row>
    <row r="18" spans="2:9" ht="16.5" customHeight="1" x14ac:dyDescent="0.2">
      <c r="B18" s="94" t="str">
        <f>Productos!B4</f>
        <v>Plan de aseguramiento de la calidad</v>
      </c>
      <c r="C18" s="92">
        <f>COUNTA(Productos!D5:D10)</f>
        <v>6</v>
      </c>
      <c r="D18" s="93">
        <f>COUNTIF((Productos!D5:D10),"x")/(COUNTIF((Productos!D5:D10),"x")+COUNTIF((Productos!E5:E10),"x"))</f>
        <v>1</v>
      </c>
    </row>
    <row r="19" spans="2:9" ht="16.5" customHeight="1" x14ac:dyDescent="0.2">
      <c r="B19" s="57" t="str">
        <f>Productos!B11</f>
        <v>Administración de la cofiguración</v>
      </c>
      <c r="C19" s="58">
        <f>COUNTA(Productos!D12:D18)</f>
        <v>6</v>
      </c>
      <c r="D19" s="59">
        <f>COUNTIF((Productos!D12:D18),"x")/(COUNTIF((Productos!D12:D18),"x")+COUNTIF((Productos!E12:E18),"x"))</f>
        <v>1</v>
      </c>
    </row>
    <row r="20" spans="2:9" ht="16.5" customHeight="1" x14ac:dyDescent="0.2">
      <c r="B20" s="91" t="str">
        <f>Productos!B19</f>
        <v>Plan de Métricas</v>
      </c>
      <c r="C20" s="92">
        <f>COUNTA(Productos!D20:D26)</f>
        <v>7</v>
      </c>
      <c r="D20" s="93">
        <f>COUNTIF((Productos!D20:D26),"x")/(COUNTIF((Productos!D20:D26),"x")+COUNTIF((Productos!D20:D26),"x"))</f>
        <v>0.5</v>
      </c>
    </row>
    <row r="21" spans="2:9" ht="19.5" customHeight="1" x14ac:dyDescent="0.2"/>
    <row r="22" spans="2:9" s="5" customFormat="1" x14ac:dyDescent="0.2">
      <c r="B22" s="105" t="s">
        <v>26</v>
      </c>
      <c r="C22" s="106"/>
      <c r="D22" s="106"/>
      <c r="E22" s="1"/>
      <c r="F22" s="3"/>
      <c r="G22" s="3"/>
      <c r="H22" s="3"/>
      <c r="I22" s="4"/>
    </row>
    <row r="23" spans="2:9" s="5" customFormat="1" ht="12.75" customHeight="1" x14ac:dyDescent="0.2">
      <c r="B23" s="101" t="s">
        <v>12</v>
      </c>
      <c r="C23" s="103" t="s">
        <v>8</v>
      </c>
      <c r="D23" s="103" t="s">
        <v>9</v>
      </c>
      <c r="E23" s="1"/>
    </row>
    <row r="24" spans="2:9" s="5" customFormat="1" x14ac:dyDescent="0.2">
      <c r="B24" s="102"/>
      <c r="C24" s="104"/>
      <c r="D24" s="104"/>
      <c r="E24" s="1"/>
    </row>
    <row r="25" spans="2:9" s="5" customFormat="1" x14ac:dyDescent="0.2">
      <c r="B25" s="61" t="str">
        <f>Fisica!B6</f>
        <v>Elementos de Configuración</v>
      </c>
      <c r="C25" s="62">
        <f>COUNTA(Fisica!D7:D9)</f>
        <v>1</v>
      </c>
      <c r="D25" s="63">
        <f>COUNTIF((Fisica!D7:D9),"x")/(COUNTIF((Fisica!D7:D9),"x")+COUNTIF((Fisica!E7:E9),"x"))</f>
        <v>0.5</v>
      </c>
      <c r="E25" s="1"/>
    </row>
    <row r="26" spans="2:9" s="5" customFormat="1" x14ac:dyDescent="0.2">
      <c r="B26" s="61" t="str">
        <f>Fisica!B10</f>
        <v>Línea Base</v>
      </c>
      <c r="C26" s="62">
        <f>COUNTA(Fisica!D11:D14)</f>
        <v>0</v>
      </c>
      <c r="D26" s="63" t="e">
        <f>COUNTIF((Fisica!D11:D14),"x")/(COUNTIF((Fisica!D11:D14),"x")+COUNTIF((Fisica!E11:E14),"x"))</f>
        <v>#DIV/0!</v>
      </c>
      <c r="E26" s="1"/>
    </row>
    <row r="27" spans="2:9" s="5" customFormat="1" x14ac:dyDescent="0.2">
      <c r="B27" s="61" t="str">
        <f>Fisica!B15</f>
        <v>Control de Cambios</v>
      </c>
      <c r="C27" s="62">
        <f>COUNTA(Fisica!D16:D16)</f>
        <v>0</v>
      </c>
      <c r="D27" s="63" t="e">
        <f>COUNTIF((Fisica!D16:D16),"x")/(COUNTIF((Fisica!D16:D16),"x")+COUNTIF((Fisica!E16:E16),"x"))</f>
        <v>#DIV/0!</v>
      </c>
      <c r="E27" s="1"/>
    </row>
    <row r="28" spans="2:9" s="5" customFormat="1" x14ac:dyDescent="0.2">
      <c r="B28" s="6"/>
      <c r="C28" s="6"/>
      <c r="D28" s="6"/>
      <c r="E28" s="6"/>
    </row>
    <row r="29" spans="2:9" s="5" customFormat="1" x14ac:dyDescent="0.2"/>
    <row r="30" spans="2:9" s="5" customFormat="1" x14ac:dyDescent="0.2">
      <c r="B30" s="100" t="s">
        <v>27</v>
      </c>
      <c r="C30" s="100"/>
      <c r="D30" s="100"/>
      <c r="E30" s="7"/>
    </row>
    <row r="31" spans="2:9" s="5" customFormat="1" x14ac:dyDescent="0.2">
      <c r="B31" s="64" t="s">
        <v>12</v>
      </c>
      <c r="C31" s="53" t="s">
        <v>21</v>
      </c>
      <c r="D31" s="53" t="s">
        <v>9</v>
      </c>
      <c r="E31" s="7"/>
    </row>
    <row r="32" spans="2:9" s="5" customFormat="1" x14ac:dyDescent="0.2">
      <c r="B32" s="54" t="str">
        <f>Funcional!B4</f>
        <v>Líneas Base</v>
      </c>
      <c r="C32" s="55">
        <f>COUNTA(Funcional!D5:D8)</f>
        <v>0</v>
      </c>
      <c r="D32" s="56" t="e">
        <f>COUNTIF((Funcional!D5:D8),"x")/(COUNTIF((Funcional!D5:D8),"x")+COUNTIF((Funcional!E5:E8),"x"))</f>
        <v>#DIV/0!</v>
      </c>
      <c r="E32" s="7"/>
    </row>
    <row r="33" spans="2:4" s="5" customFormat="1" x14ac:dyDescent="0.2">
      <c r="B33" s="57" t="str">
        <f>Funcional!B10</f>
        <v>Entregables</v>
      </c>
      <c r="C33" s="58">
        <f>COUNTA(Funcional!D11:D18)</f>
        <v>0</v>
      </c>
      <c r="D33" s="59" t="e">
        <f>COUNTIF((Funcional!D11:D18),"x")/(COUNTIF((Funcional!D11:D18),"x")+COUNTIF((Funcional!E11:E18),"x"))</f>
        <v>#DIV/0!</v>
      </c>
    </row>
    <row r="34" spans="2:4" s="5" customFormat="1" x14ac:dyDescent="0.2">
      <c r="B34" s="60" t="str">
        <f>Funcional!B20</f>
        <v>Control de Cambios</v>
      </c>
      <c r="C34" s="55">
        <f>COUNTA(Funcional!D21:D25)</f>
        <v>0</v>
      </c>
      <c r="D34" s="56" t="e">
        <f>COUNTIF((Funcional!D21:D25),"x")/(COUNTIF((Funcional!D21:D25),"x")+COUNTIF((Funcional!E21:E25),"x"))</f>
        <v>#DIV/0!</v>
      </c>
    </row>
    <row r="35" spans="2:4" s="5" customFormat="1" x14ac:dyDescent="0.2"/>
    <row r="36" spans="2:4" s="5" customFormat="1" x14ac:dyDescent="0.2"/>
  </sheetData>
  <mergeCells count="16">
    <mergeCell ref="B30:D30"/>
    <mergeCell ref="B11:D11"/>
    <mergeCell ref="B16:D16"/>
    <mergeCell ref="B23:B24"/>
    <mergeCell ref="C23:C24"/>
    <mergeCell ref="D23:D24"/>
    <mergeCell ref="B22:D22"/>
    <mergeCell ref="B4:F4"/>
    <mergeCell ref="C8:D8"/>
    <mergeCell ref="E8:F8"/>
    <mergeCell ref="C7:D7"/>
    <mergeCell ref="C5:D5"/>
    <mergeCell ref="E5:F5"/>
    <mergeCell ref="C6:D6"/>
    <mergeCell ref="E6:F6"/>
    <mergeCell ref="E7:F7"/>
  </mergeCells>
  <phoneticPr fontId="1" type="noConversion"/>
  <pageMargins left="0.75" right="0.75" top="1" bottom="1" header="0" footer="0"/>
  <pageSetup paperSize="9" orientation="portrait" r:id="rId1"/>
  <headerFooter alignWithMargins="0"/>
  <ignoredErrors>
    <ignoredError sqref="D27" evalError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4" workbookViewId="0">
      <selection activeCell="G27" sqref="G27"/>
    </sheetView>
  </sheetViews>
  <sheetFormatPr baseColWidth="10" defaultRowHeight="12.75" x14ac:dyDescent="0.2"/>
  <cols>
    <col min="1" max="1" width="4.140625" style="30" customWidth="1"/>
    <col min="3" max="3" width="68.5703125" customWidth="1"/>
  </cols>
  <sheetData>
    <row r="1" spans="2:7" x14ac:dyDescent="0.2">
      <c r="B1" s="32"/>
      <c r="C1" s="32"/>
      <c r="D1" s="33"/>
      <c r="E1" s="33"/>
      <c r="F1" s="33"/>
      <c r="G1" s="32"/>
    </row>
    <row r="2" spans="2:7" x14ac:dyDescent="0.2">
      <c r="B2" s="111"/>
      <c r="C2" s="107" t="s">
        <v>2</v>
      </c>
      <c r="D2" s="107" t="s">
        <v>3</v>
      </c>
      <c r="E2" s="107"/>
      <c r="F2" s="107"/>
      <c r="G2" s="107" t="s">
        <v>4</v>
      </c>
    </row>
    <row r="3" spans="2:7" x14ac:dyDescent="0.2">
      <c r="B3" s="111"/>
      <c r="C3" s="107"/>
      <c r="D3" s="42" t="s">
        <v>5</v>
      </c>
      <c r="E3" s="42" t="s">
        <v>6</v>
      </c>
      <c r="F3" s="42" t="s">
        <v>10</v>
      </c>
      <c r="G3" s="107"/>
    </row>
    <row r="4" spans="2:7" x14ac:dyDescent="0.2">
      <c r="B4" s="108" t="s">
        <v>68</v>
      </c>
      <c r="C4" s="108"/>
      <c r="D4" s="47"/>
      <c r="E4" s="43"/>
      <c r="F4" s="43"/>
      <c r="G4" s="44"/>
    </row>
    <row r="5" spans="2:7" x14ac:dyDescent="0.2">
      <c r="B5" s="34">
        <v>1</v>
      </c>
      <c r="C5" s="35" t="s">
        <v>70</v>
      </c>
      <c r="D5" s="36" t="s">
        <v>96</v>
      </c>
      <c r="E5" s="36"/>
      <c r="F5" s="36"/>
      <c r="G5" s="37"/>
    </row>
    <row r="6" spans="2:7" x14ac:dyDescent="0.2">
      <c r="B6" s="34">
        <v>2</v>
      </c>
      <c r="C6" s="35" t="s">
        <v>71</v>
      </c>
      <c r="D6" s="36" t="s">
        <v>96</v>
      </c>
      <c r="E6" s="36"/>
      <c r="F6" s="36"/>
      <c r="G6" s="37"/>
    </row>
    <row r="7" spans="2:7" x14ac:dyDescent="0.2">
      <c r="B7" s="34">
        <v>3</v>
      </c>
      <c r="C7" s="35" t="s">
        <v>72</v>
      </c>
      <c r="D7" s="36" t="s">
        <v>96</v>
      </c>
      <c r="E7" s="36"/>
      <c r="F7" s="36"/>
      <c r="G7" s="37"/>
    </row>
    <row r="8" spans="2:7" s="30" customFormat="1" x14ac:dyDescent="0.2">
      <c r="B8" s="34">
        <v>4</v>
      </c>
      <c r="C8" s="35" t="s">
        <v>75</v>
      </c>
      <c r="D8" s="36" t="s">
        <v>96</v>
      </c>
      <c r="E8" s="36"/>
      <c r="F8" s="36"/>
      <c r="G8" s="37"/>
    </row>
    <row r="9" spans="2:7" s="30" customFormat="1" x14ac:dyDescent="0.2">
      <c r="B9" s="34">
        <v>5</v>
      </c>
      <c r="C9" s="35" t="s">
        <v>73</v>
      </c>
      <c r="D9" s="36" t="s">
        <v>96</v>
      </c>
      <c r="E9" s="36"/>
      <c r="F9" s="36"/>
      <c r="G9" s="37"/>
    </row>
    <row r="10" spans="2:7" s="30" customFormat="1" x14ac:dyDescent="0.2">
      <c r="B10" s="34">
        <v>6</v>
      </c>
      <c r="C10" s="35" t="s">
        <v>74</v>
      </c>
      <c r="D10" s="36" t="s">
        <v>96</v>
      </c>
      <c r="E10" s="36"/>
      <c r="F10" s="36"/>
      <c r="G10" s="37"/>
    </row>
    <row r="11" spans="2:7" s="30" customFormat="1" x14ac:dyDescent="0.2">
      <c r="B11" s="34">
        <v>7</v>
      </c>
      <c r="C11" s="35" t="s">
        <v>77</v>
      </c>
      <c r="D11" s="36" t="s">
        <v>96</v>
      </c>
      <c r="E11" s="36"/>
      <c r="F11" s="36"/>
      <c r="G11" s="37"/>
    </row>
    <row r="12" spans="2:7" s="30" customFormat="1" x14ac:dyDescent="0.2">
      <c r="B12" s="34">
        <v>8</v>
      </c>
      <c r="C12" s="76" t="s">
        <v>76</v>
      </c>
      <c r="D12" s="36" t="s">
        <v>96</v>
      </c>
      <c r="E12" s="36"/>
      <c r="F12" s="36"/>
      <c r="G12" s="37"/>
    </row>
    <row r="13" spans="2:7" s="30" customFormat="1" x14ac:dyDescent="0.2">
      <c r="B13" s="34">
        <v>9</v>
      </c>
      <c r="C13" s="76" t="s">
        <v>78</v>
      </c>
      <c r="D13" s="36" t="s">
        <v>96</v>
      </c>
      <c r="E13" s="36"/>
      <c r="F13" s="36"/>
      <c r="G13" s="37"/>
    </row>
    <row r="14" spans="2:7" s="30" customFormat="1" x14ac:dyDescent="0.2">
      <c r="B14" s="34">
        <v>10</v>
      </c>
      <c r="C14" s="35" t="s">
        <v>79</v>
      </c>
      <c r="D14" s="36" t="s">
        <v>96</v>
      </c>
      <c r="E14" s="36"/>
      <c r="F14" s="36"/>
      <c r="G14" s="37"/>
    </row>
    <row r="15" spans="2:7" s="30" customFormat="1" x14ac:dyDescent="0.2">
      <c r="B15" s="34">
        <v>11</v>
      </c>
      <c r="C15" s="35" t="s">
        <v>80</v>
      </c>
      <c r="D15" s="36"/>
      <c r="E15" s="36"/>
      <c r="F15" s="36" t="s">
        <v>96</v>
      </c>
      <c r="G15" s="37"/>
    </row>
    <row r="16" spans="2:7" s="30" customFormat="1" x14ac:dyDescent="0.2">
      <c r="B16" s="34">
        <v>12</v>
      </c>
      <c r="C16" s="35" t="s">
        <v>81</v>
      </c>
      <c r="D16" s="36"/>
      <c r="E16" s="36" t="s">
        <v>96</v>
      </c>
      <c r="F16" s="36"/>
      <c r="G16" s="37"/>
    </row>
    <row r="17" spans="2:7" x14ac:dyDescent="0.2">
      <c r="B17" s="109" t="s">
        <v>69</v>
      </c>
      <c r="C17" s="110"/>
      <c r="D17" s="45"/>
      <c r="E17" s="45"/>
      <c r="F17" s="45"/>
      <c r="G17" s="46"/>
    </row>
    <row r="18" spans="2:7" x14ac:dyDescent="0.2">
      <c r="B18" s="38">
        <v>1</v>
      </c>
      <c r="C18" s="67" t="s">
        <v>82</v>
      </c>
      <c r="D18" s="40" t="s">
        <v>96</v>
      </c>
      <c r="E18" s="40"/>
      <c r="F18" s="40"/>
      <c r="G18" s="41"/>
    </row>
    <row r="19" spans="2:7" x14ac:dyDescent="0.2">
      <c r="B19" s="38">
        <v>2</v>
      </c>
      <c r="C19" s="66" t="s">
        <v>83</v>
      </c>
      <c r="D19" s="65" t="s">
        <v>96</v>
      </c>
      <c r="E19" s="40"/>
      <c r="F19" s="40"/>
      <c r="G19" s="41"/>
    </row>
    <row r="20" spans="2:7" x14ac:dyDescent="0.2">
      <c r="B20" s="38">
        <v>3</v>
      </c>
      <c r="C20" s="68" t="s">
        <v>84</v>
      </c>
      <c r="D20" s="40" t="s">
        <v>96</v>
      </c>
      <c r="E20" s="40"/>
      <c r="F20" s="40"/>
      <c r="G20" s="41"/>
    </row>
    <row r="21" spans="2:7" x14ac:dyDescent="0.2">
      <c r="B21" s="38">
        <v>4</v>
      </c>
      <c r="C21" s="39" t="s">
        <v>85</v>
      </c>
      <c r="D21" s="40" t="s">
        <v>96</v>
      </c>
      <c r="E21" s="40"/>
      <c r="F21" s="40"/>
      <c r="G21" s="41"/>
    </row>
    <row r="22" spans="2:7" s="30" customFormat="1" x14ac:dyDescent="0.2">
      <c r="B22" s="38">
        <v>5</v>
      </c>
      <c r="C22" s="39" t="s">
        <v>86</v>
      </c>
      <c r="D22" s="40" t="s">
        <v>96</v>
      </c>
      <c r="E22" s="40"/>
      <c r="F22" s="40"/>
      <c r="G22" s="41"/>
    </row>
    <row r="23" spans="2:7" x14ac:dyDescent="0.2">
      <c r="B23" s="38">
        <v>6</v>
      </c>
      <c r="C23" s="39" t="s">
        <v>87</v>
      </c>
      <c r="D23" s="40" t="s">
        <v>96</v>
      </c>
      <c r="E23" s="40"/>
      <c r="F23" s="40"/>
      <c r="G23" s="41"/>
    </row>
    <row r="24" spans="2:7" s="30" customFormat="1" x14ac:dyDescent="0.2">
      <c r="B24" s="38">
        <v>7</v>
      </c>
      <c r="C24" s="39" t="s">
        <v>88</v>
      </c>
      <c r="D24" s="40" t="s">
        <v>96</v>
      </c>
      <c r="E24" s="40"/>
      <c r="F24" s="40"/>
      <c r="G24" s="41"/>
    </row>
    <row r="25" spans="2:7" s="30" customFormat="1" x14ac:dyDescent="0.2">
      <c r="B25" s="38">
        <v>8</v>
      </c>
      <c r="C25" s="39" t="s">
        <v>89</v>
      </c>
      <c r="D25" s="40" t="s">
        <v>96</v>
      </c>
      <c r="E25" s="40"/>
      <c r="F25" s="40"/>
      <c r="G25" s="41"/>
    </row>
    <row r="26" spans="2:7" s="30" customFormat="1" x14ac:dyDescent="0.2">
      <c r="B26" s="38">
        <v>9</v>
      </c>
      <c r="C26" s="39" t="s">
        <v>90</v>
      </c>
      <c r="D26" s="40" t="s">
        <v>96</v>
      </c>
      <c r="E26" s="40"/>
      <c r="F26" s="40"/>
      <c r="G26" s="41"/>
    </row>
    <row r="27" spans="2:7" s="30" customFormat="1" x14ac:dyDescent="0.2">
      <c r="B27" s="38">
        <v>10</v>
      </c>
      <c r="C27" s="39" t="s">
        <v>91</v>
      </c>
      <c r="D27" s="40" t="s">
        <v>98</v>
      </c>
      <c r="E27" s="40"/>
      <c r="F27" s="40"/>
      <c r="G27" s="41"/>
    </row>
    <row r="28" spans="2:7" s="30" customFormat="1" x14ac:dyDescent="0.2">
      <c r="B28" s="38">
        <v>11</v>
      </c>
      <c r="C28" s="39" t="s">
        <v>92</v>
      </c>
      <c r="D28" s="40" t="s">
        <v>96</v>
      </c>
      <c r="E28" s="40"/>
      <c r="F28" s="40"/>
      <c r="G28" s="41"/>
    </row>
    <row r="29" spans="2:7" s="30" customFormat="1" x14ac:dyDescent="0.2">
      <c r="B29" s="38">
        <v>12</v>
      </c>
      <c r="C29" s="39" t="s">
        <v>93</v>
      </c>
      <c r="D29" s="40" t="s">
        <v>96</v>
      </c>
      <c r="E29" s="40"/>
      <c r="F29" s="40"/>
      <c r="G29" s="41"/>
    </row>
    <row r="30" spans="2:7" s="30" customFormat="1" x14ac:dyDescent="0.2">
      <c r="B30" s="38"/>
      <c r="C30" s="39"/>
      <c r="D30" s="40"/>
      <c r="E30" s="40"/>
      <c r="F30" s="40"/>
      <c r="G30" s="41"/>
    </row>
  </sheetData>
  <mergeCells count="6">
    <mergeCell ref="G2:G3"/>
    <mergeCell ref="B4:C4"/>
    <mergeCell ref="B17:C17"/>
    <mergeCell ref="B2:B3"/>
    <mergeCell ref="C2:C3"/>
    <mergeCell ref="D2:F2"/>
  </mergeCells>
  <conditionalFormatting sqref="D18:F30">
    <cfRule type="expression" dxfId="2" priority="9" stopIfTrue="1">
      <formula>IF(#REF!,TRUE,FALSE)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"/>
  <sheetViews>
    <sheetView tabSelected="1" zoomScale="90" zoomScaleNormal="90" workbookViewId="0">
      <selection activeCell="E15" sqref="E15"/>
    </sheetView>
  </sheetViews>
  <sheetFormatPr baseColWidth="10" defaultRowHeight="12.75" x14ac:dyDescent="0.2"/>
  <cols>
    <col min="1" max="1" width="3.28515625" style="73" customWidth="1"/>
    <col min="2" max="2" width="11.42578125" style="73"/>
    <col min="3" max="3" width="63.140625" style="73" customWidth="1"/>
    <col min="4" max="6" width="11.42578125" style="73"/>
    <col min="7" max="7" width="15.28515625" style="73" customWidth="1"/>
    <col min="8" max="16384" width="11.42578125" style="73"/>
  </cols>
  <sheetData>
    <row r="1" spans="1:7" x14ac:dyDescent="0.2">
      <c r="A1" s="32"/>
      <c r="B1" s="32"/>
      <c r="C1" s="32"/>
      <c r="D1" s="33"/>
      <c r="E1" s="33"/>
      <c r="F1" s="33"/>
      <c r="G1" s="32"/>
    </row>
    <row r="2" spans="1:7" x14ac:dyDescent="0.2">
      <c r="A2" s="32"/>
      <c r="B2" s="112"/>
      <c r="C2" s="107" t="s">
        <v>2</v>
      </c>
      <c r="D2" s="107" t="s">
        <v>3</v>
      </c>
      <c r="E2" s="107"/>
      <c r="F2" s="107"/>
      <c r="G2" s="107" t="s">
        <v>4</v>
      </c>
    </row>
    <row r="3" spans="1:7" x14ac:dyDescent="0.2">
      <c r="A3" s="32"/>
      <c r="B3" s="112"/>
      <c r="C3" s="107"/>
      <c r="D3" s="79" t="s">
        <v>5</v>
      </c>
      <c r="E3" s="79" t="s">
        <v>6</v>
      </c>
      <c r="F3" s="79" t="s">
        <v>10</v>
      </c>
      <c r="G3" s="107"/>
    </row>
    <row r="4" spans="1:7" x14ac:dyDescent="0.2">
      <c r="B4" s="108" t="s">
        <v>45</v>
      </c>
      <c r="C4" s="108"/>
      <c r="D4" s="109"/>
      <c r="E4" s="80"/>
      <c r="F4" s="80"/>
      <c r="G4" s="80"/>
    </row>
    <row r="5" spans="1:7" s="74" customFormat="1" x14ac:dyDescent="0.2">
      <c r="B5" s="82">
        <v>1</v>
      </c>
      <c r="C5" s="81" t="s">
        <v>97</v>
      </c>
      <c r="D5" s="77" t="s">
        <v>98</v>
      </c>
      <c r="E5" s="77"/>
      <c r="F5" s="77"/>
      <c r="G5" s="77"/>
    </row>
    <row r="6" spans="1:7" s="74" customFormat="1" x14ac:dyDescent="0.2">
      <c r="B6" s="82">
        <f>+B5+1</f>
        <v>2</v>
      </c>
      <c r="C6" s="81" t="s">
        <v>99</v>
      </c>
      <c r="D6" s="77" t="s">
        <v>98</v>
      </c>
      <c r="E6" s="77"/>
      <c r="F6" s="77"/>
      <c r="G6" s="77"/>
    </row>
    <row r="7" spans="1:7" s="74" customFormat="1" x14ac:dyDescent="0.2">
      <c r="B7" s="82">
        <f>+B6+1</f>
        <v>3</v>
      </c>
      <c r="C7" s="81" t="s">
        <v>100</v>
      </c>
      <c r="D7" s="77" t="s">
        <v>98</v>
      </c>
      <c r="E7" s="77"/>
      <c r="F7" s="77"/>
      <c r="G7" s="77"/>
    </row>
    <row r="8" spans="1:7" x14ac:dyDescent="0.2">
      <c r="B8" s="82">
        <f t="shared" ref="B8:B10" si="0">+B7+1</f>
        <v>4</v>
      </c>
      <c r="C8" s="81" t="s">
        <v>101</v>
      </c>
      <c r="D8" s="77" t="s">
        <v>98</v>
      </c>
    </row>
    <row r="9" spans="1:7" x14ac:dyDescent="0.2">
      <c r="B9" s="82">
        <f t="shared" si="0"/>
        <v>5</v>
      </c>
      <c r="C9" s="73" t="s">
        <v>102</v>
      </c>
      <c r="D9" s="77" t="s">
        <v>98</v>
      </c>
    </row>
    <row r="10" spans="1:7" x14ac:dyDescent="0.2">
      <c r="B10" s="82">
        <f t="shared" si="0"/>
        <v>6</v>
      </c>
      <c r="C10" s="73" t="s">
        <v>46</v>
      </c>
      <c r="D10" s="77" t="s">
        <v>98</v>
      </c>
    </row>
    <row r="11" spans="1:7" ht="12.75" customHeight="1" x14ac:dyDescent="0.2">
      <c r="B11" s="108" t="s">
        <v>47</v>
      </c>
      <c r="C11" s="108"/>
      <c r="D11" s="47"/>
      <c r="E11" s="80"/>
      <c r="F11" s="80"/>
      <c r="G11" s="80"/>
    </row>
    <row r="12" spans="1:7" s="74" customFormat="1" x14ac:dyDescent="0.2">
      <c r="B12" s="85">
        <v>1</v>
      </c>
      <c r="C12" s="78" t="s">
        <v>39</v>
      </c>
      <c r="D12" s="77"/>
      <c r="E12" s="77"/>
      <c r="F12" s="77"/>
    </row>
    <row r="13" spans="1:7" s="74" customFormat="1" x14ac:dyDescent="0.2">
      <c r="B13" s="85">
        <f>+B12+1</f>
        <v>2</v>
      </c>
      <c r="C13" s="78" t="s">
        <v>48</v>
      </c>
      <c r="D13" s="77" t="s">
        <v>98</v>
      </c>
      <c r="E13" s="77"/>
      <c r="F13" s="77"/>
    </row>
    <row r="14" spans="1:7" s="74" customFormat="1" x14ac:dyDescent="0.2">
      <c r="B14" s="85">
        <f>+B13+1</f>
        <v>3</v>
      </c>
      <c r="C14" s="78" t="s">
        <v>49</v>
      </c>
      <c r="D14" s="77" t="s">
        <v>98</v>
      </c>
      <c r="E14" s="77"/>
      <c r="F14" s="77"/>
    </row>
    <row r="15" spans="1:7" s="74" customFormat="1" x14ac:dyDescent="0.2">
      <c r="B15" s="85">
        <f t="shared" ref="B15:B18" si="1">+B14+1</f>
        <v>4</v>
      </c>
      <c r="C15" s="78" t="s">
        <v>40</v>
      </c>
      <c r="D15" s="77" t="s">
        <v>98</v>
      </c>
      <c r="E15" s="77"/>
      <c r="F15" s="77"/>
    </row>
    <row r="16" spans="1:7" x14ac:dyDescent="0.2">
      <c r="B16" s="85">
        <f t="shared" si="1"/>
        <v>5</v>
      </c>
      <c r="C16" s="39" t="s">
        <v>103</v>
      </c>
      <c r="D16" s="77" t="s">
        <v>98</v>
      </c>
    </row>
    <row r="17" spans="2:7" x14ac:dyDescent="0.2">
      <c r="B17" s="85">
        <f t="shared" si="1"/>
        <v>6</v>
      </c>
      <c r="C17" s="39" t="s">
        <v>104</v>
      </c>
      <c r="D17" s="77" t="s">
        <v>98</v>
      </c>
    </row>
    <row r="18" spans="2:7" x14ac:dyDescent="0.2">
      <c r="B18" s="85">
        <f t="shared" si="1"/>
        <v>7</v>
      </c>
      <c r="C18" s="39" t="s">
        <v>105</v>
      </c>
      <c r="D18" s="77" t="s">
        <v>98</v>
      </c>
    </row>
    <row r="19" spans="2:7" x14ac:dyDescent="0.2">
      <c r="B19" s="109" t="s">
        <v>50</v>
      </c>
      <c r="C19" s="110"/>
      <c r="D19" s="80"/>
      <c r="E19" s="80"/>
      <c r="F19" s="80"/>
      <c r="G19" s="46"/>
    </row>
    <row r="20" spans="2:7" s="74" customFormat="1" x14ac:dyDescent="0.2">
      <c r="B20" s="77">
        <v>1</v>
      </c>
      <c r="C20" s="81" t="s">
        <v>51</v>
      </c>
      <c r="D20" s="77" t="s">
        <v>98</v>
      </c>
      <c r="E20" s="77"/>
      <c r="F20" s="77"/>
      <c r="G20" s="87"/>
    </row>
    <row r="21" spans="2:7" x14ac:dyDescent="0.2">
      <c r="B21" s="85">
        <f>+B20+1</f>
        <v>2</v>
      </c>
      <c r="C21" s="73" t="s">
        <v>52</v>
      </c>
      <c r="D21" s="77" t="s">
        <v>98</v>
      </c>
    </row>
    <row r="22" spans="2:7" x14ac:dyDescent="0.2">
      <c r="B22" s="85">
        <f>+B21+1</f>
        <v>3</v>
      </c>
      <c r="C22" s="73" t="s">
        <v>53</v>
      </c>
      <c r="D22" s="77" t="s">
        <v>98</v>
      </c>
    </row>
    <row r="23" spans="2:7" x14ac:dyDescent="0.2">
      <c r="B23" s="85">
        <f>+B22+1</f>
        <v>4</v>
      </c>
      <c r="C23" s="73" t="s">
        <v>54</v>
      </c>
      <c r="D23" s="77" t="s">
        <v>98</v>
      </c>
    </row>
    <row r="24" spans="2:7" x14ac:dyDescent="0.2">
      <c r="B24" s="85">
        <f>+B23+1</f>
        <v>5</v>
      </c>
      <c r="C24" s="73" t="s">
        <v>55</v>
      </c>
      <c r="D24" s="77" t="s">
        <v>98</v>
      </c>
    </row>
    <row r="25" spans="2:7" x14ac:dyDescent="0.2">
      <c r="B25" s="85">
        <f t="shared" ref="B25:B26" si="2">+B24+1</f>
        <v>6</v>
      </c>
      <c r="C25" s="73" t="s">
        <v>56</v>
      </c>
      <c r="D25" s="77" t="s">
        <v>98</v>
      </c>
    </row>
    <row r="26" spans="2:7" x14ac:dyDescent="0.2">
      <c r="B26" s="85">
        <f t="shared" si="2"/>
        <v>7</v>
      </c>
      <c r="C26" s="86" t="s">
        <v>57</v>
      </c>
      <c r="D26" s="77" t="s">
        <v>98</v>
      </c>
    </row>
    <row r="27" spans="2:7" x14ac:dyDescent="0.2">
      <c r="B27" s="83"/>
      <c r="C27" s="84"/>
    </row>
    <row r="28" spans="2:7" x14ac:dyDescent="0.2">
      <c r="B28" s="83"/>
      <c r="C28" s="84"/>
    </row>
    <row r="30" spans="2:7" x14ac:dyDescent="0.2">
      <c r="C30" s="69"/>
    </row>
    <row r="31" spans="2:7" x14ac:dyDescent="0.2">
      <c r="C31" s="70"/>
    </row>
  </sheetData>
  <mergeCells count="7">
    <mergeCell ref="B11:C11"/>
    <mergeCell ref="B19:C19"/>
    <mergeCell ref="B4:D4"/>
    <mergeCell ref="G2:G3"/>
    <mergeCell ref="B2:B3"/>
    <mergeCell ref="C2:C3"/>
    <mergeCell ref="D2:F2"/>
  </mergeCells>
  <conditionalFormatting sqref="C30:C31 C16:C18">
    <cfRule type="expression" dxfId="1" priority="3" stopIfTrue="1">
      <formula>IF($D$16,TRUE,FALSE)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workbookViewId="0">
      <selection activeCell="G11" sqref="G11"/>
    </sheetView>
  </sheetViews>
  <sheetFormatPr baseColWidth="10" defaultRowHeight="12.75" x14ac:dyDescent="0.2"/>
  <cols>
    <col min="1" max="1" width="1.7109375" style="11" customWidth="1"/>
    <col min="2" max="2" width="3.140625" style="11" customWidth="1"/>
    <col min="3" max="3" width="73.140625" style="11" customWidth="1"/>
    <col min="4" max="6" width="11.42578125" style="13"/>
    <col min="7" max="7" width="26.140625" style="11" customWidth="1"/>
    <col min="8" max="8" width="11.42578125" style="11"/>
    <col min="9" max="9" width="5.42578125" style="14" customWidth="1"/>
    <col min="10" max="10" width="3.85546875" style="11" customWidth="1"/>
    <col min="11" max="11" width="4.85546875" style="11" customWidth="1"/>
    <col min="12" max="16384" width="11.42578125" style="11"/>
  </cols>
  <sheetData>
    <row r="2" spans="2:12" x14ac:dyDescent="0.2">
      <c r="B2" s="12" t="s">
        <v>13</v>
      </c>
    </row>
    <row r="4" spans="2:12" x14ac:dyDescent="0.2">
      <c r="B4" s="115" t="s">
        <v>2</v>
      </c>
      <c r="C4" s="115"/>
      <c r="D4" s="116" t="s">
        <v>3</v>
      </c>
      <c r="E4" s="116"/>
      <c r="F4" s="116"/>
      <c r="G4" s="115" t="s">
        <v>4</v>
      </c>
      <c r="H4" s="21"/>
      <c r="I4" s="21"/>
      <c r="J4" s="21"/>
      <c r="K4" s="21"/>
      <c r="L4" s="21"/>
    </row>
    <row r="5" spans="2:12" x14ac:dyDescent="0.2">
      <c r="B5" s="115"/>
      <c r="C5" s="115"/>
      <c r="D5" s="24" t="s">
        <v>5</v>
      </c>
      <c r="E5" s="24" t="s">
        <v>6</v>
      </c>
      <c r="F5" s="24" t="s">
        <v>10</v>
      </c>
      <c r="G5" s="115"/>
      <c r="H5" s="21"/>
      <c r="I5" s="21"/>
      <c r="J5" s="21"/>
      <c r="K5" s="21"/>
      <c r="L5" s="21"/>
    </row>
    <row r="6" spans="2:12" ht="12.75" customHeight="1" x14ac:dyDescent="0.2">
      <c r="B6" s="113" t="s">
        <v>94</v>
      </c>
      <c r="C6" s="114"/>
      <c r="D6" s="25"/>
      <c r="E6" s="25"/>
      <c r="F6" s="25"/>
      <c r="G6" s="26"/>
      <c r="H6" s="21"/>
      <c r="I6" s="21"/>
      <c r="J6" s="21"/>
      <c r="K6" s="21"/>
      <c r="L6" s="21"/>
    </row>
    <row r="7" spans="2:12" ht="51" x14ac:dyDescent="0.2">
      <c r="B7" s="15">
        <v>1</v>
      </c>
      <c r="C7" s="19" t="s">
        <v>58</v>
      </c>
      <c r="D7" s="16"/>
      <c r="E7" s="16" t="s">
        <v>98</v>
      </c>
      <c r="F7" s="16"/>
      <c r="G7" s="15" t="s">
        <v>106</v>
      </c>
      <c r="H7" s="21"/>
      <c r="I7" s="14">
        <f>IF(E7="x",1,0)</f>
        <v>1</v>
      </c>
      <c r="J7" s="14"/>
      <c r="K7" s="14"/>
      <c r="L7" s="21"/>
    </row>
    <row r="8" spans="2:12" ht="25.5" x14ac:dyDescent="0.2">
      <c r="B8" s="15">
        <v>2</v>
      </c>
      <c r="C8" s="19" t="s">
        <v>59</v>
      </c>
      <c r="D8" s="16" t="s">
        <v>98</v>
      </c>
      <c r="E8" s="18"/>
      <c r="F8" s="16"/>
      <c r="G8" s="17"/>
      <c r="H8" s="21"/>
      <c r="I8" s="14">
        <f t="shared" ref="I8:I9" si="0">IF(E8="x",1,0)</f>
        <v>0</v>
      </c>
      <c r="J8" s="14"/>
      <c r="K8" s="14"/>
      <c r="L8" s="21"/>
    </row>
    <row r="9" spans="2:12" ht="25.5" x14ac:dyDescent="0.2">
      <c r="B9" s="15">
        <v>3</v>
      </c>
      <c r="C9" s="19" t="s">
        <v>60</v>
      </c>
      <c r="D9" s="16"/>
      <c r="E9" s="18"/>
      <c r="F9" s="16" t="s">
        <v>98</v>
      </c>
      <c r="G9" s="17"/>
      <c r="H9" s="21"/>
      <c r="I9" s="14">
        <f t="shared" si="0"/>
        <v>0</v>
      </c>
      <c r="J9" s="14"/>
      <c r="K9" s="14"/>
      <c r="L9" s="21"/>
    </row>
    <row r="10" spans="2:12" ht="12.75" customHeight="1" x14ac:dyDescent="0.2">
      <c r="B10" s="113" t="s">
        <v>22</v>
      </c>
      <c r="C10" s="114"/>
      <c r="D10" s="27"/>
      <c r="E10" s="27"/>
      <c r="F10" s="27"/>
      <c r="G10" s="28"/>
      <c r="H10" s="21"/>
      <c r="J10" s="14"/>
      <c r="K10" s="14"/>
      <c r="L10" s="21"/>
    </row>
    <row r="11" spans="2:12" x14ac:dyDescent="0.2">
      <c r="B11" s="15">
        <v>4</v>
      </c>
      <c r="C11" s="19" t="s">
        <v>17</v>
      </c>
      <c r="E11" s="16"/>
      <c r="F11" s="16" t="s">
        <v>98</v>
      </c>
      <c r="G11" s="17"/>
      <c r="H11" s="21"/>
      <c r="I11" s="14">
        <f t="shared" ref="I11:I14" si="1">IF(E11="x",1,0)</f>
        <v>0</v>
      </c>
      <c r="J11" s="14"/>
      <c r="K11" s="14"/>
      <c r="L11" s="21"/>
    </row>
    <row r="12" spans="2:12" x14ac:dyDescent="0.2">
      <c r="B12" s="15">
        <v>5</v>
      </c>
      <c r="C12" s="19" t="s">
        <v>61</v>
      </c>
      <c r="E12" s="16"/>
      <c r="F12" s="16" t="s">
        <v>98</v>
      </c>
      <c r="G12" s="17"/>
      <c r="H12" s="21"/>
      <c r="I12" s="14">
        <f t="shared" si="1"/>
        <v>0</v>
      </c>
      <c r="J12" s="14"/>
      <c r="K12" s="14"/>
      <c r="L12" s="21"/>
    </row>
    <row r="13" spans="2:12" ht="25.5" x14ac:dyDescent="0.2">
      <c r="B13" s="15">
        <v>6</v>
      </c>
      <c r="C13" s="19" t="s">
        <v>62</v>
      </c>
      <c r="E13" s="18"/>
      <c r="F13" s="16" t="s">
        <v>98</v>
      </c>
      <c r="G13" s="17"/>
      <c r="H13" s="21"/>
      <c r="I13" s="14">
        <f t="shared" si="1"/>
        <v>0</v>
      </c>
      <c r="J13" s="14"/>
      <c r="K13" s="14"/>
      <c r="L13" s="21"/>
    </row>
    <row r="14" spans="2:12" ht="25.5" x14ac:dyDescent="0.2">
      <c r="B14" s="15">
        <v>7</v>
      </c>
      <c r="C14" s="19" t="s">
        <v>16</v>
      </c>
      <c r="D14" s="16"/>
      <c r="E14" s="16"/>
      <c r="F14" s="16" t="s">
        <v>98</v>
      </c>
      <c r="G14" s="17"/>
      <c r="H14" s="21"/>
      <c r="I14" s="14">
        <f t="shared" si="1"/>
        <v>0</v>
      </c>
      <c r="J14" s="14"/>
      <c r="K14" s="14"/>
      <c r="L14" s="21"/>
    </row>
    <row r="15" spans="2:12" ht="12.75" customHeight="1" x14ac:dyDescent="0.2">
      <c r="B15" s="113" t="s">
        <v>15</v>
      </c>
      <c r="C15" s="114"/>
      <c r="D15" s="25"/>
      <c r="E15" s="25"/>
      <c r="F15" s="25"/>
      <c r="G15" s="26"/>
      <c r="H15" s="21"/>
      <c r="J15" s="14"/>
      <c r="K15" s="14"/>
      <c r="L15" s="21"/>
    </row>
    <row r="16" spans="2:12" ht="25.5" x14ac:dyDescent="0.2">
      <c r="B16" s="15">
        <v>8</v>
      </c>
      <c r="C16" s="9" t="s">
        <v>63</v>
      </c>
      <c r="D16" s="16"/>
      <c r="E16" s="16"/>
      <c r="F16" s="16" t="s">
        <v>98</v>
      </c>
      <c r="G16" s="17"/>
      <c r="H16" s="21"/>
      <c r="I16" s="14">
        <f>IF(E16="x",1,0)</f>
        <v>0</v>
      </c>
      <c r="J16" s="14"/>
      <c r="K16" s="14"/>
      <c r="L16" s="21"/>
    </row>
    <row r="17" spans="9:11" x14ac:dyDescent="0.2">
      <c r="I17" s="14">
        <f>SUM(I7:I16)</f>
        <v>1</v>
      </c>
      <c r="J17" s="14"/>
      <c r="K17" s="14"/>
    </row>
  </sheetData>
  <mergeCells count="6">
    <mergeCell ref="B15:C15"/>
    <mergeCell ref="B10:C10"/>
    <mergeCell ref="B6:C6"/>
    <mergeCell ref="G4:G5"/>
    <mergeCell ref="B4:C5"/>
    <mergeCell ref="D4:F4"/>
  </mergeCells>
  <phoneticPr fontId="1" type="noConversion"/>
  <conditionalFormatting sqref="E7:E16">
    <cfRule type="cellIs" dxfId="0" priority="2" stopIfTrue="1" operator="equal">
      <formula>"x"</formula>
    </cfRule>
  </conditionalFormatting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topLeftCell="A7" workbookViewId="0">
      <selection activeCell="F24" sqref="F24"/>
    </sheetView>
  </sheetViews>
  <sheetFormatPr baseColWidth="10" defaultRowHeight="12.75" x14ac:dyDescent="0.2"/>
  <cols>
    <col min="1" max="1" width="4.42578125" customWidth="1"/>
    <col min="2" max="2" width="6.7109375" customWidth="1"/>
    <col min="3" max="3" width="57.42578125" customWidth="1"/>
  </cols>
  <sheetData>
    <row r="1" spans="1:7" x14ac:dyDescent="0.2">
      <c r="A1" s="29"/>
      <c r="B1" s="29"/>
      <c r="C1" s="29"/>
      <c r="D1" s="29"/>
      <c r="E1" s="29"/>
      <c r="F1" s="29"/>
      <c r="G1" s="29"/>
    </row>
    <row r="2" spans="1:7" x14ac:dyDescent="0.2">
      <c r="A2" s="29"/>
      <c r="B2" s="111"/>
      <c r="C2" s="107" t="s">
        <v>2</v>
      </c>
      <c r="D2" s="107" t="s">
        <v>3</v>
      </c>
      <c r="E2" s="107"/>
      <c r="F2" s="107"/>
      <c r="G2" s="107" t="s">
        <v>4</v>
      </c>
    </row>
    <row r="3" spans="1:7" x14ac:dyDescent="0.2">
      <c r="A3" s="29"/>
      <c r="B3" s="111"/>
      <c r="C3" s="107"/>
      <c r="D3" s="42" t="s">
        <v>5</v>
      </c>
      <c r="E3" s="42" t="s">
        <v>6</v>
      </c>
      <c r="F3" s="42" t="s">
        <v>10</v>
      </c>
      <c r="G3" s="107"/>
    </row>
    <row r="4" spans="1:7" x14ac:dyDescent="0.2">
      <c r="A4" s="29"/>
      <c r="B4" s="117" t="s">
        <v>14</v>
      </c>
      <c r="C4" s="118"/>
      <c r="D4" s="43"/>
      <c r="E4" s="43"/>
      <c r="F4" s="43"/>
      <c r="G4" s="44"/>
    </row>
    <row r="5" spans="1:7" x14ac:dyDescent="0.2">
      <c r="A5" s="29"/>
      <c r="B5" s="38">
        <v>1</v>
      </c>
      <c r="C5" s="51" t="s">
        <v>32</v>
      </c>
      <c r="D5" s="48"/>
      <c r="E5" s="49"/>
      <c r="F5" s="49" t="s">
        <v>98</v>
      </c>
      <c r="G5" s="50"/>
    </row>
    <row r="6" spans="1:7" ht="25.5" x14ac:dyDescent="0.2">
      <c r="A6" s="29"/>
      <c r="B6" s="38">
        <v>2</v>
      </c>
      <c r="C6" s="51" t="s">
        <v>31</v>
      </c>
      <c r="D6" s="48"/>
      <c r="E6" s="49"/>
      <c r="F6" s="49" t="s">
        <v>98</v>
      </c>
      <c r="G6" s="52"/>
    </row>
    <row r="7" spans="1:7" ht="25.5" x14ac:dyDescent="0.2">
      <c r="A7" s="29"/>
      <c r="B7" s="38">
        <v>3</v>
      </c>
      <c r="C7" s="51" t="s">
        <v>30</v>
      </c>
      <c r="D7" s="48"/>
      <c r="E7" s="49"/>
      <c r="F7" s="49" t="s">
        <v>98</v>
      </c>
      <c r="G7" s="50"/>
    </row>
    <row r="8" spans="1:7" s="30" customFormat="1" x14ac:dyDescent="0.2">
      <c r="B8" s="38">
        <v>4</v>
      </c>
      <c r="C8" s="51" t="s">
        <v>29</v>
      </c>
      <c r="D8" s="48"/>
      <c r="E8" s="49"/>
      <c r="F8" s="49" t="s">
        <v>98</v>
      </c>
      <c r="G8" s="50"/>
    </row>
    <row r="9" spans="1:7" x14ac:dyDescent="0.2">
      <c r="A9" s="29"/>
      <c r="B9" s="38"/>
      <c r="C9" s="51"/>
      <c r="D9" s="48"/>
      <c r="E9" s="49"/>
      <c r="F9" s="49"/>
      <c r="G9" s="50"/>
    </row>
    <row r="10" spans="1:7" x14ac:dyDescent="0.2">
      <c r="A10" s="29"/>
      <c r="B10" s="108" t="s">
        <v>20</v>
      </c>
      <c r="C10" s="108"/>
      <c r="D10" s="47"/>
      <c r="E10" s="43"/>
      <c r="F10" s="43"/>
      <c r="G10" s="44"/>
    </row>
    <row r="11" spans="1:7" x14ac:dyDescent="0.2">
      <c r="A11" s="29"/>
      <c r="B11" s="34">
        <v>1</v>
      </c>
      <c r="C11" s="35" t="s">
        <v>34</v>
      </c>
      <c r="D11" s="36"/>
      <c r="E11" s="36"/>
      <c r="F11" s="36" t="s">
        <v>98</v>
      </c>
      <c r="G11" s="37"/>
    </row>
    <row r="12" spans="1:7" x14ac:dyDescent="0.2">
      <c r="A12" s="29"/>
      <c r="B12" s="34">
        <v>2</v>
      </c>
      <c r="C12" s="35" t="s">
        <v>33</v>
      </c>
      <c r="D12" s="36"/>
      <c r="E12" s="36"/>
      <c r="F12" s="36" t="s">
        <v>98</v>
      </c>
      <c r="G12" s="37"/>
    </row>
    <row r="13" spans="1:7" x14ac:dyDescent="0.2">
      <c r="A13" s="29"/>
      <c r="B13" s="34">
        <v>3</v>
      </c>
      <c r="C13" s="35" t="s">
        <v>38</v>
      </c>
      <c r="D13" s="36"/>
      <c r="E13" s="36"/>
      <c r="F13" s="36" t="s">
        <v>98</v>
      </c>
      <c r="G13" s="37"/>
    </row>
    <row r="14" spans="1:7" s="30" customFormat="1" x14ac:dyDescent="0.2">
      <c r="B14" s="34">
        <v>4</v>
      </c>
      <c r="C14" s="35" t="s">
        <v>35</v>
      </c>
      <c r="D14" s="36"/>
      <c r="E14" s="36"/>
      <c r="F14" s="36" t="s">
        <v>98</v>
      </c>
      <c r="G14" s="37"/>
    </row>
    <row r="15" spans="1:7" x14ac:dyDescent="0.2">
      <c r="A15" s="29"/>
      <c r="B15" s="34">
        <v>5</v>
      </c>
      <c r="C15" s="35" t="s">
        <v>36</v>
      </c>
      <c r="D15" s="36"/>
      <c r="E15" s="36"/>
      <c r="F15" s="36" t="s">
        <v>98</v>
      </c>
      <c r="G15" s="37"/>
    </row>
    <row r="16" spans="1:7" x14ac:dyDescent="0.2">
      <c r="A16" s="29"/>
      <c r="B16" s="34">
        <v>6</v>
      </c>
      <c r="C16" s="35" t="s">
        <v>37</v>
      </c>
      <c r="D16" s="36"/>
      <c r="E16" s="36"/>
      <c r="F16" s="36" t="s">
        <v>98</v>
      </c>
      <c r="G16" s="37"/>
    </row>
    <row r="17" spans="1:7" x14ac:dyDescent="0.2">
      <c r="A17" s="29"/>
      <c r="B17" s="34">
        <f>+B16+1</f>
        <v>7</v>
      </c>
      <c r="C17" s="88" t="s">
        <v>64</v>
      </c>
      <c r="D17" s="36"/>
      <c r="E17" s="36"/>
      <c r="F17" s="36" t="s">
        <v>98</v>
      </c>
      <c r="G17" s="37"/>
    </row>
    <row r="18" spans="1:7" x14ac:dyDescent="0.2">
      <c r="A18" s="29"/>
      <c r="B18" s="34">
        <f>+B17+1</f>
        <v>8</v>
      </c>
      <c r="C18" s="88" t="s">
        <v>65</v>
      </c>
      <c r="D18" s="36"/>
      <c r="E18" s="36"/>
      <c r="F18" s="36" t="s">
        <v>98</v>
      </c>
      <c r="G18" s="37"/>
    </row>
    <row r="19" spans="1:7" s="30" customFormat="1" x14ac:dyDescent="0.2">
      <c r="B19" s="34"/>
      <c r="C19" s="88"/>
      <c r="D19" s="36"/>
      <c r="E19" s="36"/>
      <c r="F19" s="36"/>
      <c r="G19" s="37"/>
    </row>
    <row r="20" spans="1:7" x14ac:dyDescent="0.2">
      <c r="A20" s="29"/>
      <c r="B20" s="109" t="s">
        <v>15</v>
      </c>
      <c r="C20" s="110"/>
      <c r="D20" s="45"/>
      <c r="E20" s="45"/>
      <c r="F20" s="45"/>
      <c r="G20" s="46"/>
    </row>
    <row r="21" spans="1:7" s="89" customFormat="1" x14ac:dyDescent="0.2">
      <c r="B21" s="72">
        <v>1</v>
      </c>
      <c r="C21" s="75" t="s">
        <v>66</v>
      </c>
      <c r="D21" s="71"/>
      <c r="E21" s="71"/>
      <c r="F21" s="71" t="s">
        <v>98</v>
      </c>
      <c r="G21" s="90"/>
    </row>
    <row r="22" spans="1:7" x14ac:dyDescent="0.2">
      <c r="A22" s="29"/>
      <c r="B22" s="38">
        <v>2</v>
      </c>
      <c r="C22" s="39" t="s">
        <v>42</v>
      </c>
      <c r="D22" s="40"/>
      <c r="E22" s="40"/>
      <c r="F22" s="71" t="s">
        <v>98</v>
      </c>
      <c r="G22" s="41"/>
    </row>
    <row r="23" spans="1:7" s="30" customFormat="1" x14ac:dyDescent="0.2">
      <c r="B23" s="72">
        <v>3</v>
      </c>
      <c r="C23" s="39" t="s">
        <v>67</v>
      </c>
      <c r="D23" s="40"/>
      <c r="E23" s="40"/>
      <c r="F23" s="71" t="s">
        <v>98</v>
      </c>
      <c r="G23" s="41"/>
    </row>
    <row r="24" spans="1:7" ht="25.5" x14ac:dyDescent="0.2">
      <c r="A24" s="29"/>
      <c r="B24" s="38">
        <v>4</v>
      </c>
      <c r="C24" s="39" t="s">
        <v>41</v>
      </c>
      <c r="D24" s="40"/>
      <c r="E24" s="40"/>
      <c r="F24" s="71" t="s">
        <v>98</v>
      </c>
      <c r="G24" s="41"/>
    </row>
    <row r="25" spans="1:7" x14ac:dyDescent="0.2">
      <c r="A25" s="29"/>
      <c r="B25" s="72">
        <v>5</v>
      </c>
      <c r="C25" s="39" t="s">
        <v>43</v>
      </c>
      <c r="D25" s="40"/>
      <c r="E25" s="40"/>
      <c r="F25" s="71" t="s">
        <v>98</v>
      </c>
      <c r="G25" s="41"/>
    </row>
    <row r="26" spans="1:7" x14ac:dyDescent="0.2">
      <c r="A26" s="29"/>
      <c r="B26" s="38"/>
      <c r="C26" s="39"/>
      <c r="D26" s="40"/>
      <c r="E26" s="40"/>
      <c r="F26" s="40"/>
      <c r="G26" s="41"/>
    </row>
    <row r="27" spans="1:7" x14ac:dyDescent="0.2">
      <c r="A27" s="29"/>
      <c r="B27" s="38"/>
      <c r="C27" s="31"/>
      <c r="D27" s="40"/>
      <c r="E27" s="40"/>
      <c r="F27" s="40"/>
      <c r="G27" s="41"/>
    </row>
    <row r="28" spans="1:7" x14ac:dyDescent="0.2">
      <c r="A28" s="29"/>
      <c r="B28" s="38"/>
      <c r="C28" s="39"/>
      <c r="D28" s="40"/>
      <c r="E28" s="40"/>
      <c r="F28" s="40"/>
      <c r="G28" s="41"/>
    </row>
  </sheetData>
  <mergeCells count="7">
    <mergeCell ref="B20:C20"/>
    <mergeCell ref="B10:C10"/>
    <mergeCell ref="G2:G3"/>
    <mergeCell ref="B2:B3"/>
    <mergeCell ref="C2:C3"/>
    <mergeCell ref="D2:F2"/>
    <mergeCell ref="B4:C4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tus xmlns="035E5738-9077-49AA-867C-265905AEBD06">Final</Status>
    <Owner xmlns="035E5738-9077-49AA-867C-265905AEBD06">
      <UserInfo>
        <DisplayName/>
        <AccountId xsi:nil="true"/>
        <AccountType/>
      </UserInfo>
    </Own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4BF6BA-412C-41A7-B0A7-7E1FCDB78793}">
  <ds:schemaRefs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035E5738-9077-49AA-867C-265905AEBD06"/>
    <ds:schemaRef ds:uri="http://purl.org/dc/terms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5CF9F90-20D9-439C-B7FA-079E4EC240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4BF54FE-89ED-4BFD-984C-5255D8E3B1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Inf. Gral.</vt:lpstr>
      <vt:lpstr>Procesos</vt:lpstr>
      <vt:lpstr>Productos</vt:lpstr>
      <vt:lpstr>Fisica</vt:lpstr>
      <vt:lpstr>Funcional</vt:lpstr>
    </vt:vector>
  </TitlesOfParts>
  <Company>cscauso - bperez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de Auditoría Funcional</dc:title>
  <dc:creator>cscauso;bperez</dc:creator>
  <cp:lastModifiedBy>Felipe Sierra</cp:lastModifiedBy>
  <dcterms:created xsi:type="dcterms:W3CDTF">2007-02-21T16:51:45Z</dcterms:created>
  <dcterms:modified xsi:type="dcterms:W3CDTF">2012-10-31T23:30:15Z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Id">
    <vt:lpwstr>1766c155-7c79-4b88-aa7d-221a501efa6a</vt:lpwstr>
  </property>
  <property fmtid="{D5CDD505-2E9C-101B-9397-08002B2CF9AE}" pid="3" name="AutoVersionDisabled">
    <vt:lpwstr>false</vt:lpwstr>
  </property>
  <property fmtid="{D5CDD505-2E9C-101B-9397-08002B2CF9AE}" pid="4" name="ItemType">
    <vt:lpwstr>1</vt:lpwstr>
  </property>
  <property fmtid="{D5CDD505-2E9C-101B-9397-08002B2CF9AE}" pid="5" name="ContentTypeId">
    <vt:lpwstr>0x0101008A98423170284BEEB635F43C3CF4E98B001A4A1163653B6846ADC5D60A25EBD429</vt:lpwstr>
  </property>
</Properties>
</file>