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lie/Nextcloud/"/>
    </mc:Choice>
  </mc:AlternateContent>
  <xr:revisionPtr revIDLastSave="0" documentId="13_ncr:1_{E0E47651-ACAA-8B46-9878-B71542580B97}" xr6:coauthVersionLast="43" xr6:coauthVersionMax="43" xr10:uidLastSave="{00000000-0000-0000-0000-000000000000}"/>
  <bookViews>
    <workbookView xWindow="0" yWindow="460" windowWidth="28800" windowHeight="17540" activeTab="1" xr2:uid="{00000000-000D-0000-FFFF-FFFF00000000}"/>
  </bookViews>
  <sheets>
    <sheet name="Timeslots" sheetId="1" r:id="rId1"/>
    <sheet name="Modules" sheetId="2" r:id="rId2"/>
    <sheet name="Sheet2" sheetId="5" r:id="rId3"/>
    <sheet name="Timetable" sheetId="4" r:id="rId4"/>
  </sheets>
  <definedNames>
    <definedName name="_xlnm._FilterDatabase" localSheetId="1" hidden="1">Modules!#REF!</definedName>
    <definedName name="Data">Modules!$G$3:$I$98</definedName>
    <definedName name="gen_topics">Table4[[NLP]:[Functional]]</definedName>
    <definedName name="Modules">Table3[]</definedName>
    <definedName name="Slots">Timeslots!$B$5:$BM$8</definedName>
    <definedName name="Timetable">Timetable!$B$5:$BM$8</definedName>
    <definedName name="Topics">Modules!$G$3:$J$98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" l="1"/>
  <c r="E3" i="2"/>
  <c r="E4" i="2"/>
  <c r="E5" i="2"/>
  <c r="E6" i="2"/>
  <c r="E7" i="2"/>
  <c r="E8" i="2"/>
  <c r="E9" i="2"/>
  <c r="E10" i="2"/>
  <c r="E11" i="2"/>
  <c r="E12" i="2"/>
  <c r="B17" i="2"/>
  <c r="D4" i="2" s="1"/>
  <c r="B5" i="4"/>
  <c r="B4" i="4"/>
  <c r="C4" i="4"/>
  <c r="D4" i="4"/>
  <c r="A8" i="4"/>
  <c r="A7" i="4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4" i="2"/>
  <c r="G3" i="2"/>
  <c r="D9" i="2" l="1"/>
  <c r="D5" i="2"/>
  <c r="D10" i="2"/>
  <c r="D6" i="2"/>
  <c r="D11" i="2"/>
  <c r="D7" i="2"/>
  <c r="D3" i="2"/>
  <c r="D12" i="2"/>
  <c r="D8" i="2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B2" i="1"/>
  <c r="B3" i="1" s="1"/>
  <c r="A6" i="4"/>
  <c r="A5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D18" i="2" l="1"/>
  <c r="T6" i="1"/>
  <c r="AB6" i="1"/>
  <c r="U7" i="1"/>
  <c r="AC7" i="1"/>
  <c r="O5" i="1"/>
  <c r="W5" i="1"/>
  <c r="AE5" i="1"/>
  <c r="Q6" i="1"/>
  <c r="Y6" i="1"/>
  <c r="R7" i="1"/>
  <c r="AB5" i="1"/>
  <c r="U6" i="1"/>
  <c r="AC6" i="1"/>
  <c r="N7" i="1"/>
  <c r="V7" i="1"/>
  <c r="AD7" i="1"/>
  <c r="P5" i="1"/>
  <c r="X5" i="1"/>
  <c r="AF5" i="1"/>
  <c r="P6" i="1"/>
  <c r="X6" i="1"/>
  <c r="AF6" i="1"/>
  <c r="Q7" i="1"/>
  <c r="Y7" i="1"/>
  <c r="S5" i="1"/>
  <c r="AA5" i="1"/>
  <c r="Z7" i="1"/>
  <c r="T5" i="1"/>
  <c r="AD5" i="1"/>
  <c r="V5" i="1"/>
  <c r="AF7" i="1"/>
  <c r="X7" i="1"/>
  <c r="P7" i="1"/>
  <c r="AE6" i="1"/>
  <c r="Z5" i="1"/>
  <c r="R5" i="1"/>
  <c r="N5" i="1"/>
  <c r="AB7" i="1"/>
  <c r="T7" i="1"/>
  <c r="AA6" i="1"/>
  <c r="W6" i="1"/>
  <c r="S6" i="1"/>
  <c r="O6" i="1"/>
  <c r="AC5" i="1"/>
  <c r="Y5" i="1"/>
  <c r="U5" i="1"/>
  <c r="Q5" i="1"/>
  <c r="AE7" i="1"/>
  <c r="AA7" i="1"/>
  <c r="W7" i="1"/>
  <c r="S7" i="1"/>
  <c r="O7" i="1"/>
  <c r="AD6" i="1"/>
  <c r="Z6" i="1"/>
  <c r="V6" i="1"/>
  <c r="R6" i="1"/>
  <c r="N6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16" i="2" l="1"/>
  <c r="C3" i="2" l="1"/>
  <c r="C7" i="2"/>
  <c r="C11" i="2"/>
  <c r="C6" i="2"/>
  <c r="C10" i="2"/>
  <c r="C5" i="2"/>
  <c r="C9" i="2"/>
  <c r="C4" i="2"/>
  <c r="C8" i="2"/>
  <c r="C12" i="2"/>
  <c r="U27" i="2"/>
  <c r="U25" i="2"/>
  <c r="U23" i="2"/>
  <c r="U21" i="2"/>
  <c r="U19" i="2"/>
  <c r="U17" i="2"/>
  <c r="U15" i="2"/>
  <c r="U13" i="2"/>
  <c r="U11" i="2"/>
  <c r="U9" i="2"/>
  <c r="U6" i="2"/>
  <c r="U4" i="2"/>
  <c r="U20" i="2"/>
  <c r="U26" i="2"/>
  <c r="U18" i="2"/>
  <c r="U12" i="2"/>
  <c r="U8" i="2"/>
  <c r="U5" i="2"/>
  <c r="U10" i="2"/>
  <c r="U24" i="2"/>
  <c r="U16" i="2"/>
  <c r="U22" i="2"/>
  <c r="U14" i="2"/>
  <c r="U7" i="2"/>
  <c r="U3" i="2"/>
  <c r="C18" i="2" l="1"/>
  <c r="W26" i="2"/>
  <c r="W24" i="2"/>
  <c r="W22" i="2"/>
  <c r="W20" i="2"/>
  <c r="W18" i="2"/>
  <c r="W16" i="2"/>
  <c r="W14" i="2"/>
  <c r="W12" i="2"/>
  <c r="W10" i="2"/>
  <c r="W8" i="2"/>
  <c r="W7" i="2"/>
  <c r="W5" i="2"/>
  <c r="W3" i="2"/>
  <c r="W23" i="2"/>
  <c r="W15" i="2"/>
  <c r="W9" i="2"/>
  <c r="W6" i="2"/>
  <c r="W21" i="2"/>
  <c r="W13" i="2"/>
  <c r="W11" i="2"/>
  <c r="W4" i="2"/>
  <c r="W25" i="2"/>
  <c r="W27" i="2"/>
  <c r="W19" i="2"/>
  <c r="W17" i="2"/>
  <c r="R27" i="2"/>
  <c r="R25" i="2"/>
  <c r="R23" i="2"/>
  <c r="R21" i="2"/>
  <c r="R19" i="2"/>
  <c r="R17" i="2"/>
  <c r="R15" i="2"/>
  <c r="R13" i="2"/>
  <c r="R11" i="2"/>
  <c r="R9" i="2"/>
  <c r="R6" i="2"/>
  <c r="R4" i="2"/>
  <c r="R20" i="2"/>
  <c r="R18" i="2"/>
  <c r="R16" i="2"/>
  <c r="R14" i="2"/>
  <c r="R26" i="2"/>
  <c r="R24" i="2"/>
  <c r="R22" i="2"/>
  <c r="R10" i="2"/>
  <c r="R7" i="2"/>
  <c r="R3" i="2"/>
  <c r="R5" i="2"/>
  <c r="R12" i="2"/>
  <c r="R8" i="2"/>
  <c r="O26" i="2"/>
  <c r="O24" i="2"/>
  <c r="O22" i="2"/>
  <c r="O20" i="2"/>
  <c r="O18" i="2"/>
  <c r="O16" i="2"/>
  <c r="O14" i="2"/>
  <c r="O12" i="2"/>
  <c r="O10" i="2"/>
  <c r="O8" i="2"/>
  <c r="O7" i="2"/>
  <c r="O5" i="2"/>
  <c r="O3" i="2"/>
  <c r="AB3" i="2" s="1"/>
  <c r="O27" i="2"/>
  <c r="O19" i="2"/>
  <c r="O21" i="2"/>
  <c r="O25" i="2"/>
  <c r="O17" i="2"/>
  <c r="O11" i="2"/>
  <c r="O4" i="2"/>
  <c r="O13" i="2"/>
  <c r="O23" i="2"/>
  <c r="O15" i="2"/>
  <c r="O9" i="2"/>
  <c r="O6" i="2"/>
  <c r="V27" i="2"/>
  <c r="V25" i="2"/>
  <c r="V23" i="2"/>
  <c r="V21" i="2"/>
  <c r="V19" i="2"/>
  <c r="V17" i="2"/>
  <c r="V15" i="2"/>
  <c r="V13" i="2"/>
  <c r="V11" i="2"/>
  <c r="V9" i="2"/>
  <c r="V6" i="2"/>
  <c r="V4" i="2"/>
  <c r="V24" i="2"/>
  <c r="V22" i="2"/>
  <c r="V26" i="2"/>
  <c r="V20" i="2"/>
  <c r="V16" i="2"/>
  <c r="V18" i="2"/>
  <c r="V14" i="2"/>
  <c r="V12" i="2"/>
  <c r="V8" i="2"/>
  <c r="V5" i="2"/>
  <c r="V10" i="2"/>
  <c r="V7" i="2"/>
  <c r="V3" i="2"/>
  <c r="X26" i="2"/>
  <c r="X24" i="2"/>
  <c r="X22" i="2"/>
  <c r="X20" i="2"/>
  <c r="X18" i="2"/>
  <c r="X16" i="2"/>
  <c r="X14" i="2"/>
  <c r="X12" i="2"/>
  <c r="X10" i="2"/>
  <c r="X8" i="2"/>
  <c r="X7" i="2"/>
  <c r="X5" i="2"/>
  <c r="X3" i="2"/>
  <c r="X19" i="2"/>
  <c r="X27" i="2"/>
  <c r="X25" i="2"/>
  <c r="X23" i="2"/>
  <c r="X21" i="2"/>
  <c r="X17" i="2"/>
  <c r="X13" i="2"/>
  <c r="X15" i="2"/>
  <c r="X11" i="2"/>
  <c r="X4" i="2"/>
  <c r="X9" i="2"/>
  <c r="X6" i="2"/>
  <c r="Q27" i="2"/>
  <c r="Q25" i="2"/>
  <c r="Q23" i="2"/>
  <c r="Q21" i="2"/>
  <c r="Q19" i="2"/>
  <c r="Q17" i="2"/>
  <c r="Q15" i="2"/>
  <c r="Q13" i="2"/>
  <c r="Q11" i="2"/>
  <c r="Q9" i="2"/>
  <c r="Q6" i="2"/>
  <c r="Q4" i="2"/>
  <c r="Q22" i="2"/>
  <c r="Q14" i="2"/>
  <c r="Q16" i="2"/>
  <c r="Q12" i="2"/>
  <c r="Q20" i="2"/>
  <c r="Q10" i="2"/>
  <c r="Q7" i="2"/>
  <c r="Q3" i="2"/>
  <c r="Q5" i="2"/>
  <c r="Q26" i="2"/>
  <c r="Q18" i="2"/>
  <c r="Q24" i="2"/>
  <c r="Q8" i="2"/>
  <c r="P26" i="2"/>
  <c r="P24" i="2"/>
  <c r="P22" i="2"/>
  <c r="P20" i="2"/>
  <c r="P18" i="2"/>
  <c r="P16" i="2"/>
  <c r="P14" i="2"/>
  <c r="P12" i="2"/>
  <c r="P10" i="2"/>
  <c r="P8" i="2"/>
  <c r="P7" i="2"/>
  <c r="P5" i="2"/>
  <c r="P3" i="2"/>
  <c r="P15" i="2"/>
  <c r="P27" i="2"/>
  <c r="P25" i="2"/>
  <c r="P23" i="2"/>
  <c r="P19" i="2"/>
  <c r="P21" i="2"/>
  <c r="P17" i="2"/>
  <c r="P13" i="2"/>
  <c r="P11" i="2"/>
  <c r="P4" i="2"/>
  <c r="P9" i="2"/>
  <c r="P6" i="2"/>
  <c r="S26" i="2"/>
  <c r="S24" i="2"/>
  <c r="S22" i="2"/>
  <c r="S20" i="2"/>
  <c r="S18" i="2"/>
  <c r="S16" i="2"/>
  <c r="S14" i="2"/>
  <c r="S12" i="2"/>
  <c r="S10" i="2"/>
  <c r="S8" i="2"/>
  <c r="S7" i="2"/>
  <c r="S5" i="2"/>
  <c r="S3" i="2"/>
  <c r="S25" i="2"/>
  <c r="S17" i="2"/>
  <c r="S27" i="2"/>
  <c r="S23" i="2"/>
  <c r="S15" i="2"/>
  <c r="S9" i="2"/>
  <c r="S6" i="2"/>
  <c r="S19" i="2"/>
  <c r="S21" i="2"/>
  <c r="S13" i="2"/>
  <c r="S11" i="2"/>
  <c r="S4" i="2"/>
  <c r="T26" i="2"/>
  <c r="T24" i="2"/>
  <c r="T22" i="2"/>
  <c r="T20" i="2"/>
  <c r="T18" i="2"/>
  <c r="T16" i="2"/>
  <c r="T14" i="2"/>
  <c r="T12" i="2"/>
  <c r="T10" i="2"/>
  <c r="T8" i="2"/>
  <c r="T7" i="2"/>
  <c r="T5" i="2"/>
  <c r="T3" i="2"/>
  <c r="T23" i="2"/>
  <c r="T21" i="2"/>
  <c r="T17" i="2"/>
  <c r="T13" i="2"/>
  <c r="T27" i="2"/>
  <c r="T25" i="2"/>
  <c r="T19" i="2"/>
  <c r="T15" i="2"/>
  <c r="T9" i="2"/>
  <c r="T6" i="2"/>
  <c r="T4" i="2"/>
  <c r="T11" i="2"/>
  <c r="J87" i="2" l="1"/>
  <c r="J71" i="2"/>
  <c r="J55" i="2"/>
  <c r="J39" i="2"/>
  <c r="J23" i="2"/>
  <c r="J3" i="2"/>
  <c r="J86" i="2"/>
  <c r="J70" i="2"/>
  <c r="J54" i="2"/>
  <c r="J38" i="2"/>
  <c r="J22" i="2"/>
  <c r="J6" i="2"/>
  <c r="J85" i="2"/>
  <c r="J69" i="2"/>
  <c r="J53" i="2"/>
  <c r="J37" i="2"/>
  <c r="J21" i="2"/>
  <c r="J5" i="2"/>
  <c r="J84" i="2"/>
  <c r="J68" i="2"/>
  <c r="J52" i="2"/>
  <c r="J36" i="2"/>
  <c r="J20" i="2"/>
  <c r="J4" i="2"/>
  <c r="J32" i="2"/>
  <c r="J29" i="2"/>
  <c r="J76" i="2"/>
  <c r="J12" i="2"/>
  <c r="J59" i="2"/>
  <c r="J11" i="2"/>
  <c r="J42" i="2"/>
  <c r="J73" i="2"/>
  <c r="J25" i="2"/>
  <c r="J56" i="2"/>
  <c r="J8" i="2"/>
  <c r="J7" i="2"/>
  <c r="J83" i="2"/>
  <c r="J67" i="2"/>
  <c r="J51" i="2"/>
  <c r="J35" i="2"/>
  <c r="J19" i="2"/>
  <c r="J98" i="2"/>
  <c r="J82" i="2"/>
  <c r="J66" i="2"/>
  <c r="J50" i="2"/>
  <c r="J34" i="2"/>
  <c r="J18" i="2"/>
  <c r="J97" i="2"/>
  <c r="J81" i="2"/>
  <c r="J65" i="2"/>
  <c r="J49" i="2"/>
  <c r="J33" i="2"/>
  <c r="J17" i="2"/>
  <c r="J96" i="2"/>
  <c r="J80" i="2"/>
  <c r="J64" i="2"/>
  <c r="J48" i="2"/>
  <c r="J16" i="2"/>
  <c r="J45" i="2"/>
  <c r="J44" i="2"/>
  <c r="J91" i="2"/>
  <c r="J43" i="2"/>
  <c r="J74" i="2"/>
  <c r="J10" i="2"/>
  <c r="J57" i="2"/>
  <c r="J88" i="2"/>
  <c r="J40" i="2"/>
  <c r="J95" i="2"/>
  <c r="J79" i="2"/>
  <c r="J63" i="2"/>
  <c r="J47" i="2"/>
  <c r="J31" i="2"/>
  <c r="J15" i="2"/>
  <c r="J94" i="2"/>
  <c r="J78" i="2"/>
  <c r="J62" i="2"/>
  <c r="J46" i="2"/>
  <c r="J30" i="2"/>
  <c r="J14" i="2"/>
  <c r="J93" i="2"/>
  <c r="J77" i="2"/>
  <c r="J61" i="2"/>
  <c r="J13" i="2"/>
  <c r="J92" i="2"/>
  <c r="J60" i="2"/>
  <c r="J28" i="2"/>
  <c r="J75" i="2"/>
  <c r="J27" i="2"/>
  <c r="J90" i="2"/>
  <c r="J58" i="2"/>
  <c r="J26" i="2"/>
  <c r="J89" i="2"/>
  <c r="J41" i="2"/>
  <c r="J9" i="2"/>
  <c r="J72" i="2"/>
  <c r="J24" i="2"/>
</calcChain>
</file>

<file path=xl/sharedStrings.xml><?xml version="1.0" encoding="utf-8"?>
<sst xmlns="http://schemas.openxmlformats.org/spreadsheetml/2006/main" count="239" uniqueCount="129">
  <si>
    <t>NLP</t>
  </si>
  <si>
    <t>Vision</t>
  </si>
  <si>
    <t>CSA</t>
  </si>
  <si>
    <t>Professional</t>
  </si>
  <si>
    <t>Functional</t>
  </si>
  <si>
    <t>Security</t>
  </si>
  <si>
    <t>Maths</t>
  </si>
  <si>
    <t>VISION</t>
  </si>
  <si>
    <t>MODELS</t>
  </si>
  <si>
    <t>DATABASES</t>
  </si>
  <si>
    <t>C</t>
  </si>
  <si>
    <t>MATHS</t>
  </si>
  <si>
    <t>SECURITY</t>
  </si>
  <si>
    <t>PROFESS</t>
  </si>
  <si>
    <t>FUNCTIONAL</t>
  </si>
  <si>
    <t>Modules</t>
  </si>
  <si>
    <t>Weighting</t>
  </si>
  <si>
    <t>Time</t>
  </si>
  <si>
    <t>Slots</t>
  </si>
  <si>
    <t>Total Slots</t>
  </si>
  <si>
    <t>Sum</t>
  </si>
  <si>
    <t>Total Time</t>
  </si>
  <si>
    <t>Topics</t>
  </si>
  <si>
    <t>N-Grams &amp; POS taggers</t>
  </si>
  <si>
    <t>Words &amp; Morphology</t>
  </si>
  <si>
    <t>Syntactic Parsing</t>
  </si>
  <si>
    <t>Shallow Semantics</t>
  </si>
  <si>
    <t>Semantics</t>
  </si>
  <si>
    <t>Discourse &amp; Text</t>
  </si>
  <si>
    <t>Deep Learning &amp; word Embeddings</t>
  </si>
  <si>
    <t>Sentiment Analysis</t>
  </si>
  <si>
    <t>Beyond Question Answering</t>
  </si>
  <si>
    <t>Module</t>
  </si>
  <si>
    <t>Human Vision</t>
  </si>
  <si>
    <t>Edge Detection</t>
  </si>
  <si>
    <t>Colour</t>
  </si>
  <si>
    <t>Noise Filtering</t>
  </si>
  <si>
    <t>Hough Transorm</t>
  </si>
  <si>
    <t>ROC Analysis</t>
  </si>
  <si>
    <t>Face Recognition</t>
  </si>
  <si>
    <t>3D Imaging</t>
  </si>
  <si>
    <t>Advanced Edge Detection</t>
  </si>
  <si>
    <t>Motion</t>
  </si>
  <si>
    <t>SIFT</t>
  </si>
  <si>
    <t>Object Recognition</t>
  </si>
  <si>
    <t>Model Based Object Recognition</t>
  </si>
  <si>
    <t>Von Neumann Architecture</t>
  </si>
  <si>
    <t>Computer Arithmetic</t>
  </si>
  <si>
    <t>Floating Point</t>
  </si>
  <si>
    <t>Digital Logic</t>
  </si>
  <si>
    <t>MIPS Microarchitecture</t>
  </si>
  <si>
    <t>CPU Control</t>
  </si>
  <si>
    <t>IO and Peripherals</t>
  </si>
  <si>
    <t>Improving Performance - Cache</t>
  </si>
  <si>
    <t>Improving Performance - Pipelining</t>
  </si>
  <si>
    <t>Superscalar</t>
  </si>
  <si>
    <t>Parallel Architectures</t>
  </si>
  <si>
    <t>Algebraic Data Types</t>
  </si>
  <si>
    <t>Imperative Ocaml</t>
  </si>
  <si>
    <t>Modules and Functors</t>
  </si>
  <si>
    <t>Monads</t>
  </si>
  <si>
    <t>Cryptography</t>
  </si>
  <si>
    <t>MACs and Hashes</t>
  </si>
  <si>
    <t>Access Control in Linux</t>
  </si>
  <si>
    <t>The Internet and Sockets</t>
  </si>
  <si>
    <t>Attacks and Goals</t>
  </si>
  <si>
    <t>The TLS and Tor Protocols</t>
  </si>
  <si>
    <t>Automated Protocol Verification</t>
  </si>
  <si>
    <t>An Overview of Web Security</t>
  </si>
  <si>
    <t>Web Security</t>
  </si>
  <si>
    <t>Reverse Engineering</t>
  </si>
  <si>
    <t>Buffer Overflow Attacks</t>
  </si>
  <si>
    <t>Common Attacks and Defenses</t>
  </si>
  <si>
    <t>Security and Usability</t>
  </si>
  <si>
    <t>Databases</t>
  </si>
  <si>
    <t>An Introduction to design and use of Database systems</t>
  </si>
  <si>
    <t>Backgroud, alternatives and justification of DBMS</t>
  </si>
  <si>
    <t>Relational Databases</t>
  </si>
  <si>
    <t>Relational Model</t>
  </si>
  <si>
    <t>Introduction to SQL</t>
  </si>
  <si>
    <t>Introduction to Transactions and Concurrency</t>
  </si>
  <si>
    <t>Database Design - ER diagrams and mapping to DB</t>
  </si>
  <si>
    <t>Java &amp; SQL - using a DB through JDBC</t>
  </si>
  <si>
    <t>Linear equations - Gaussian elimination</t>
  </si>
  <si>
    <t>Analytic geometry in the plane</t>
  </si>
  <si>
    <t>Vectors</t>
  </si>
  <si>
    <t>Matrices and Matrix Algebra</t>
  </si>
  <si>
    <t>Sets and Cardinality</t>
  </si>
  <si>
    <t>Relations on Sets</t>
  </si>
  <si>
    <t>Functions</t>
  </si>
  <si>
    <t>Inductive Definitions of Sets</t>
  </si>
  <si>
    <t>Probability</t>
  </si>
  <si>
    <t>Probability - Discrete Random Variables</t>
  </si>
  <si>
    <t>Models</t>
  </si>
  <si>
    <t>Regular Languages and Automata</t>
  </si>
  <si>
    <t>Context Free Languages</t>
  </si>
  <si>
    <t>Complexity</t>
  </si>
  <si>
    <t>Turing Machines</t>
  </si>
  <si>
    <t>NP</t>
  </si>
  <si>
    <t>Decidability and Computability</t>
  </si>
  <si>
    <t>Lambda Calculus</t>
  </si>
  <si>
    <t>English Law &amp; Computer Misuse Act</t>
  </si>
  <si>
    <t>GDPR &amp; Freedom of Information</t>
  </si>
  <si>
    <t>Contracts &amp; Liability</t>
  </si>
  <si>
    <t>Intellectual Property</t>
  </si>
  <si>
    <t>The Internet</t>
  </si>
  <si>
    <t>Human Resource Management</t>
  </si>
  <si>
    <t>Ethics</t>
  </si>
  <si>
    <t>slot length</t>
  </si>
  <si>
    <t>slots</t>
  </si>
  <si>
    <t>Day length</t>
  </si>
  <si>
    <t>Introduction to C programming</t>
  </si>
  <si>
    <t>Basic Computer Architecture</t>
  </si>
  <si>
    <t>Data types in C, arrays, strings</t>
  </si>
  <si>
    <t>Pointers</t>
  </si>
  <si>
    <t>Structures, Unions, Trees</t>
  </si>
  <si>
    <t>Loops, Function Calls</t>
  </si>
  <si>
    <t>Class</t>
  </si>
  <si>
    <t>Constructors</t>
  </si>
  <si>
    <t>Inheritance</t>
  </si>
  <si>
    <t>Operator overloading</t>
  </si>
  <si>
    <t>Virtual functions</t>
  </si>
  <si>
    <t>Polymorphism</t>
  </si>
  <si>
    <t>Templates</t>
  </si>
  <si>
    <t>Exception handling</t>
  </si>
  <si>
    <t>Count</t>
  </si>
  <si>
    <t>index</t>
  </si>
  <si>
    <t>Index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</si>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</sst>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091F8-605B-074D-9AA4-2640F7A01903}" name="Table1" displayName="Table1" ref="H2:J98" totalsRowShown="0" headerRowDxfId="13">
  <autoFilter ref="H2:J98" xr:uid="{B5DAF9D3-55E2-7C4C-B23D-4A6DB4F421C8}"/>
  <tableColumns count="3">
    <tableColumn id="1" xr3:uid="{4BC274B6-E442-CC45-B134-A5A4F650E49A}" name="Module"/>
    <tableColumn id="2" xr3:uid="{6B5DB242-4BFA-6D48-8218-0C989AD81105}" name="Topics"/>
    <tableColumn id="3" xr3:uid="{C551F7C5-19D1-D640-9CF9-B0E4128BE3D1}" name="Count" dataDxfId="12">
      <calculatedColumnFormula>COUNTIF(gen_topics,Table1[[#This Row],[Topics]])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4C2D8-6277-BD49-AF3C-CAC4ACD285D5}" name="Table4" displayName="Table4" ref="N2:X27" totalsRowShown="0" headerRowDxfId="11">
  <autoFilter ref="N2:X27" xr:uid="{CB124A7E-98CA-5949-9479-74F6A158B358}"/>
  <tableColumns count="11">
    <tableColumn id="1" xr3:uid="{0172544B-3CEC-5E49-AE1B-00E2D63362F8}" name="index"/>
    <tableColumn id="2" xr3:uid="{16F7D319-AD6C-734A-8105-50F23629C9A3}" name="NLP" dataDxfId="9">
      <calculatedColumnFormula>IF($N3&lt;=VLOOKUP(O$2,Modules,4,FALSE),IF(ISERROR(VLOOKUP(_xlfn.CONCAT(O$2,$N3),Data,3,FALSE)),VLOOKUP(_xlfn.CONCAT(O$2,RANDBETWEEN(1,VLOOKUP(O$2,Modules,5,FALSE))),Data,3,FALSE),VLOOKUP(_xlfn.CONCAT(O$2,$N3),Data,3,FALSE)),"")</calculatedColumnFormula>
    </tableColumn>
    <tableColumn id="3" xr3:uid="{9A787098-C302-B94A-B10A-F1D7E647F631}" name="Vision" dataDxfId="8">
      <calculatedColumnFormula>IF($N3&lt;=VLOOKUP(P$2,Modules,4,FALSE),IF(ISERROR(VLOOKUP(_xlfn.CONCAT(P$2,$N3),Data,3,FALSE)),VLOOKUP(_xlfn.CONCAT(P$2,RANDBETWEEN(1,VLOOKUP(P$2,Modules,5,FALSE))),Data,3,FALSE),VLOOKUP(_xlfn.CONCAT(P$2,$N3),Data,3,FALSE)),"")</calculatedColumnFormula>
    </tableColumn>
    <tableColumn id="4" xr3:uid="{46F60D13-54AE-9C4D-9094-7DB97817C03F}" name="Models" dataDxfId="7">
      <calculatedColumnFormula>IF($N3&lt;=VLOOKUP(Q$2,Modules,4,FALSE),IF(ISERROR(VLOOKUP(_xlfn.CONCAT(Q$2,$N3),Data,3,FALSE)),VLOOKUP(_xlfn.CONCAT(Q$2,RANDBETWEEN(1,VLOOKUP(Q$2,Modules,5,FALSE))),Data,3,FALSE),VLOOKUP(_xlfn.CONCAT(Q$2,$N3),Data,3,FALSE)),"")</calculatedColumnFormula>
    </tableColumn>
    <tableColumn id="5" xr3:uid="{37A5B193-E722-1641-B3F5-B0253878008C}" name="Databases" dataDxfId="6">
      <calculatedColumnFormula>IF($N3&lt;=VLOOKUP(R$2,Modules,4,FALSE),IF(ISERROR(VLOOKUP(_xlfn.CONCAT(R$2,$N3),Data,3,FALSE)),VLOOKUP(_xlfn.CONCAT(R$2,RANDBETWEEN(1,VLOOKUP(R$2,Modules,5,FALSE))),Data,3,FALSE),VLOOKUP(_xlfn.CONCAT(R$2,$N3),Data,3,FALSE)),"")</calculatedColumnFormula>
    </tableColumn>
    <tableColumn id="6" xr3:uid="{D222989F-4771-FD4E-B18C-C5E604C90D6B}" name="CSA" dataDxfId="5">
      <calculatedColumnFormula>IF($N3&lt;=VLOOKUP(S$2,Modules,4,FALSE),IF(ISERROR(VLOOKUP(_xlfn.CONCAT(S$2,$N3),Data,3,FALSE)),VLOOKUP(_xlfn.CONCAT(S$2,RANDBETWEEN(1,VLOOKUP(S$2,Modules,5,FALSE))),Data,3,FALSE),VLOOKUP(_xlfn.CONCAT(S$2,$N3),Data,3,FALSE)),"")</calculatedColumnFormula>
    </tableColumn>
    <tableColumn id="7" xr3:uid="{F46891C3-AEBC-4C40-A247-B5721703F425}" name="C" dataDxfId="4">
      <calculatedColumnFormula>IF($N3&lt;=VLOOKUP(T$2,Modules,4,FALSE),IF(ISERROR(VLOOKUP(_xlfn.CONCAT(T$2,$N3),Data,3,FALSE)),VLOOKUP(_xlfn.CONCAT(T$2,RANDBETWEEN(1,VLOOKUP(T$2,Modules,5,FALSE))),Data,3,FALSE),VLOOKUP(_xlfn.CONCAT(T$2,$N3),Data,3,FALSE)),"")</calculatedColumnFormula>
    </tableColumn>
    <tableColumn id="8" xr3:uid="{94103E1F-C8B0-254A-B1B1-1F91E6379D24}" name="Maths" dataDxfId="3">
      <calculatedColumnFormula>IF($N3&lt;=VLOOKUP(U$2,Modules,4,FALSE),IF(ISERROR(VLOOKUP(_xlfn.CONCAT(U$2,$N3),Data,3,FALSE)),VLOOKUP(_xlfn.CONCAT(U$2,RANDBETWEEN(1,VLOOKUP(U$2,Modules,5,FALSE))),Data,3,FALSE),VLOOKUP(_xlfn.CONCAT(U$2,$N3),Data,3,FALSE)),"")</calculatedColumnFormula>
    </tableColumn>
    <tableColumn id="9" xr3:uid="{0B4C18E5-00B6-BA4C-98A1-2FBA6F80B1DD}" name="Security" dataDxfId="2">
      <calculatedColumnFormula>IF($N3&lt;=VLOOKUP(V$2,Modules,4,FALSE),IF(ISERROR(VLOOKUP(_xlfn.CONCAT(V$2,$N3),Data,3,FALSE)),VLOOKUP(_xlfn.CONCAT(V$2,RANDBETWEEN(1,VLOOKUP(V$2,Modules,5,FALSE))),Data,3,FALSE),VLOOKUP(_xlfn.CONCAT(V$2,$N3),Data,3,FALSE)),"")</calculatedColumnFormula>
    </tableColumn>
    <tableColumn id="10" xr3:uid="{702B5FAA-DB1B-F24B-936E-5DE207F3B223}" name="Professional" dataDxfId="1">
      <calculatedColumnFormula>IF($N3&lt;=VLOOKUP(W$2,Modules,4,FALSE),IF(ISERROR(VLOOKUP(_xlfn.CONCAT(W$2,$N3),Data,3,FALSE)),VLOOKUP(_xlfn.CONCAT(W$2,RANDBETWEEN(1,VLOOKUP(W$2,Modules,5,FALSE))),Data,3,FALSE),VLOOKUP(_xlfn.CONCAT(W$2,$N3),Data,3,FALSE)),"")</calculatedColumnFormula>
    </tableColumn>
    <tableColumn id="11" xr3:uid="{93CEA905-EB53-144F-A531-2B166219C57C}" name="Functional" dataDxfId="0">
      <calculatedColumnFormula>IF($N3&lt;=VLOOKUP(X$2,Modules,4,FALSE),IF(ISERROR(VLOOKUP(_xlfn.CONCAT(X$2,$N3),Data,3,FALSE)),VLOOKUP(_xlfn.CONCAT(X$2,RANDBETWEEN(1,VLOOKUP(X$2,Modules,5,FALSE))),Data,3,FALSE),VLOOKUP(_xlfn.CONCAT(X$2,$N3),Data,3,FALSE)),"")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8BD5DD-3A56-314B-BB55-68504C06F175}" name="Table3" displayName="Table3" ref="A2:E12" totalsRowShown="0">
  <autoFilter ref="A2:E12" xr:uid="{4F98E790-B346-6241-8F72-55F4E1F2DC8E}"/>
  <tableColumns count="5">
    <tableColumn id="1" xr3:uid="{57E0ED26-038D-F84B-B2DC-54664EA10881}" name="Modules"/>
    <tableColumn id="2" xr3:uid="{4885F668-0688-3E48-9054-7D9B1F62D37F}" name="Weighting"/>
    <tableColumn id="3" xr3:uid="{AB69F26C-099F-A94F-B994-8A6869964405}" name="Time"/>
    <tableColumn id="4" xr3:uid="{260F42A7-9EC1-7747-916C-EADDEF394CEB}" name="Slots"/>
    <tableColumn id="5" xr3:uid="{56B5CA53-A3FC-354E-B768-6330ABAB51A8}" name="Topic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8"/>
  <sheetViews>
    <sheetView zoomScale="101" workbookViewId="0">
      <selection activeCell="B5" sqref="B5:BM8"/>
    </sheetView>
  </sheetViews>
  <sheetFormatPr baseColWidth="10" defaultColWidth="8.83203125" defaultRowHeight="15" x14ac:dyDescent="0.2"/>
  <cols>
    <col min="1" max="1" width="19.33203125" bestFit="1" customWidth="1"/>
    <col min="2" max="46" width="11.33203125" customWidth="1"/>
    <col min="47" max="69" width="10.6640625" bestFit="1" customWidth="1"/>
  </cols>
  <sheetData>
    <row r="1" spans="1:69" x14ac:dyDescent="0.2">
      <c r="A1" t="s">
        <v>110</v>
      </c>
      <c r="B1">
        <v>8</v>
      </c>
    </row>
    <row r="2" spans="1:69" x14ac:dyDescent="0.2">
      <c r="A2" t="s">
        <v>109</v>
      </c>
      <c r="B2">
        <f>COUNTA(A5:A10)</f>
        <v>4</v>
      </c>
    </row>
    <row r="3" spans="1:69" x14ac:dyDescent="0.2">
      <c r="A3" t="s">
        <v>108</v>
      </c>
      <c r="B3">
        <f>B1/B2</f>
        <v>2</v>
      </c>
    </row>
    <row r="4" spans="1:69" s="2" customFormat="1" x14ac:dyDescent="0.2">
      <c r="B4" s="1">
        <v>43560</v>
      </c>
      <c r="C4" s="1">
        <f>B4+1</f>
        <v>43561</v>
      </c>
      <c r="D4" s="1">
        <f t="shared" ref="D4:BM4" si="0">C4+1</f>
        <v>43562</v>
      </c>
      <c r="E4" s="1">
        <f t="shared" si="0"/>
        <v>43563</v>
      </c>
      <c r="F4" s="1">
        <f t="shared" si="0"/>
        <v>43564</v>
      </c>
      <c r="G4" s="1">
        <f t="shared" si="0"/>
        <v>43565</v>
      </c>
      <c r="H4" s="1">
        <f t="shared" si="0"/>
        <v>43566</v>
      </c>
      <c r="I4" s="1">
        <f t="shared" si="0"/>
        <v>43567</v>
      </c>
      <c r="J4" s="1">
        <f t="shared" si="0"/>
        <v>43568</v>
      </c>
      <c r="K4" s="1">
        <f t="shared" si="0"/>
        <v>43569</v>
      </c>
      <c r="L4" s="1">
        <f t="shared" si="0"/>
        <v>43570</v>
      </c>
      <c r="M4" s="1">
        <f t="shared" si="0"/>
        <v>43571</v>
      </c>
      <c r="N4" s="1">
        <f t="shared" si="0"/>
        <v>43572</v>
      </c>
      <c r="O4" s="1">
        <f t="shared" si="0"/>
        <v>43573</v>
      </c>
      <c r="P4" s="1">
        <f t="shared" si="0"/>
        <v>43574</v>
      </c>
      <c r="Q4" s="1">
        <f t="shared" si="0"/>
        <v>43575</v>
      </c>
      <c r="R4" s="1">
        <f t="shared" si="0"/>
        <v>43576</v>
      </c>
      <c r="S4" s="1">
        <f t="shared" si="0"/>
        <v>43577</v>
      </c>
      <c r="T4" s="1">
        <f t="shared" si="0"/>
        <v>43578</v>
      </c>
      <c r="U4" s="1">
        <f t="shared" si="0"/>
        <v>43579</v>
      </c>
      <c r="V4" s="1">
        <f t="shared" si="0"/>
        <v>43580</v>
      </c>
      <c r="W4" s="1">
        <f t="shared" si="0"/>
        <v>43581</v>
      </c>
      <c r="X4" s="1">
        <f t="shared" si="0"/>
        <v>43582</v>
      </c>
      <c r="Y4" s="1">
        <f t="shared" si="0"/>
        <v>43583</v>
      </c>
      <c r="Z4" s="1">
        <f t="shared" si="0"/>
        <v>43584</v>
      </c>
      <c r="AA4" s="1">
        <f t="shared" si="0"/>
        <v>43585</v>
      </c>
      <c r="AB4" s="1">
        <f t="shared" si="0"/>
        <v>43586</v>
      </c>
      <c r="AC4" s="1">
        <f t="shared" si="0"/>
        <v>43587</v>
      </c>
      <c r="AD4" s="1">
        <f t="shared" si="0"/>
        <v>43588</v>
      </c>
      <c r="AE4" s="1">
        <f t="shared" si="0"/>
        <v>43589</v>
      </c>
      <c r="AF4" s="1">
        <f t="shared" si="0"/>
        <v>43590</v>
      </c>
      <c r="AG4" s="1">
        <f t="shared" si="0"/>
        <v>43591</v>
      </c>
      <c r="AH4" s="1">
        <f t="shared" si="0"/>
        <v>43592</v>
      </c>
      <c r="AI4" s="1">
        <f t="shared" si="0"/>
        <v>43593</v>
      </c>
      <c r="AJ4" s="1">
        <f t="shared" si="0"/>
        <v>43594</v>
      </c>
      <c r="AK4" s="1">
        <f t="shared" si="0"/>
        <v>43595</v>
      </c>
      <c r="AL4" s="1">
        <f t="shared" si="0"/>
        <v>43596</v>
      </c>
      <c r="AM4" s="1">
        <f t="shared" si="0"/>
        <v>43597</v>
      </c>
      <c r="AN4" s="1">
        <f t="shared" si="0"/>
        <v>43598</v>
      </c>
      <c r="AO4" s="1">
        <f t="shared" si="0"/>
        <v>43599</v>
      </c>
      <c r="AP4" s="1">
        <f t="shared" si="0"/>
        <v>43600</v>
      </c>
      <c r="AQ4" s="1">
        <f t="shared" si="0"/>
        <v>43601</v>
      </c>
      <c r="AR4" s="1">
        <f t="shared" si="0"/>
        <v>43602</v>
      </c>
      <c r="AS4" s="1">
        <f t="shared" si="0"/>
        <v>43603</v>
      </c>
      <c r="AT4" s="1">
        <f t="shared" si="0"/>
        <v>43604</v>
      </c>
      <c r="AU4" s="1">
        <f t="shared" si="0"/>
        <v>43605</v>
      </c>
      <c r="AV4" s="1">
        <f t="shared" si="0"/>
        <v>43606</v>
      </c>
      <c r="AW4" s="1">
        <f t="shared" si="0"/>
        <v>43607</v>
      </c>
      <c r="AX4" s="1">
        <f t="shared" si="0"/>
        <v>43608</v>
      </c>
      <c r="AY4" s="1">
        <f t="shared" si="0"/>
        <v>43609</v>
      </c>
      <c r="AZ4" s="1">
        <f t="shared" si="0"/>
        <v>43610</v>
      </c>
      <c r="BA4" s="1">
        <f t="shared" si="0"/>
        <v>43611</v>
      </c>
      <c r="BB4" s="1">
        <f t="shared" si="0"/>
        <v>43612</v>
      </c>
      <c r="BC4" s="1">
        <f t="shared" si="0"/>
        <v>43613</v>
      </c>
      <c r="BD4" s="1">
        <f t="shared" si="0"/>
        <v>43614</v>
      </c>
      <c r="BE4" s="1">
        <f t="shared" si="0"/>
        <v>43615</v>
      </c>
      <c r="BF4" s="1">
        <f t="shared" si="0"/>
        <v>43616</v>
      </c>
      <c r="BG4" s="1">
        <f t="shared" si="0"/>
        <v>43617</v>
      </c>
      <c r="BH4" s="1">
        <f t="shared" si="0"/>
        <v>43618</v>
      </c>
      <c r="BI4" s="1">
        <f t="shared" si="0"/>
        <v>43619</v>
      </c>
      <c r="BJ4" s="1">
        <f t="shared" si="0"/>
        <v>43620</v>
      </c>
      <c r="BK4" s="1">
        <f t="shared" si="0"/>
        <v>43621</v>
      </c>
      <c r="BL4" s="1">
        <f t="shared" si="0"/>
        <v>43622</v>
      </c>
      <c r="BM4" s="1">
        <f t="shared" si="0"/>
        <v>43623</v>
      </c>
      <c r="BN4" s="1"/>
      <c r="BO4" s="1"/>
      <c r="BP4" s="1"/>
      <c r="BQ4" s="1"/>
    </row>
    <row r="5" spans="1:69" x14ac:dyDescent="0.2">
      <c r="A5">
        <v>1</v>
      </c>
      <c r="B5" s="10">
        <f>$B$3</f>
        <v>2</v>
      </c>
      <c r="C5" s="10">
        <f t="shared" ref="C5:AF8" si="1">$B$3</f>
        <v>2</v>
      </c>
      <c r="D5" s="10">
        <f t="shared" si="1"/>
        <v>2</v>
      </c>
      <c r="E5" s="10">
        <f t="shared" si="1"/>
        <v>2</v>
      </c>
      <c r="F5" s="10">
        <f t="shared" si="1"/>
        <v>2</v>
      </c>
      <c r="G5" s="10">
        <f t="shared" si="1"/>
        <v>2</v>
      </c>
      <c r="H5" s="10">
        <f>$B$3</f>
        <v>2</v>
      </c>
      <c r="I5" s="10">
        <f t="shared" si="1"/>
        <v>2</v>
      </c>
      <c r="J5" s="10">
        <f t="shared" si="1"/>
        <v>2</v>
      </c>
      <c r="K5" s="10">
        <f t="shared" si="1"/>
        <v>2</v>
      </c>
      <c r="L5" s="10">
        <f t="shared" si="1"/>
        <v>2</v>
      </c>
      <c r="M5" s="10">
        <f t="shared" si="1"/>
        <v>2</v>
      </c>
      <c r="N5">
        <f t="shared" si="1"/>
        <v>2</v>
      </c>
      <c r="O5">
        <f t="shared" si="1"/>
        <v>2</v>
      </c>
      <c r="P5">
        <f t="shared" si="1"/>
        <v>2</v>
      </c>
      <c r="Q5">
        <f t="shared" si="1"/>
        <v>2</v>
      </c>
      <c r="R5">
        <f t="shared" si="1"/>
        <v>2</v>
      </c>
      <c r="S5">
        <f t="shared" si="1"/>
        <v>2</v>
      </c>
      <c r="T5">
        <f t="shared" si="1"/>
        <v>2</v>
      </c>
      <c r="U5">
        <f t="shared" si="1"/>
        <v>2</v>
      </c>
      <c r="V5">
        <f t="shared" si="1"/>
        <v>2</v>
      </c>
      <c r="W5">
        <f t="shared" si="1"/>
        <v>2</v>
      </c>
      <c r="X5">
        <f t="shared" si="1"/>
        <v>2</v>
      </c>
      <c r="Y5">
        <f t="shared" si="1"/>
        <v>2</v>
      </c>
      <c r="Z5">
        <f t="shared" si="1"/>
        <v>2</v>
      </c>
      <c r="AA5">
        <f t="shared" si="1"/>
        <v>2</v>
      </c>
      <c r="AB5">
        <f t="shared" si="1"/>
        <v>2</v>
      </c>
      <c r="AC5">
        <f t="shared" si="1"/>
        <v>2</v>
      </c>
      <c r="AD5">
        <f t="shared" si="1"/>
        <v>2</v>
      </c>
      <c r="AE5">
        <f t="shared" si="1"/>
        <v>2</v>
      </c>
      <c r="AF5">
        <f t="shared" si="1"/>
        <v>2</v>
      </c>
      <c r="AK5" s="3" t="s">
        <v>0</v>
      </c>
      <c r="AW5" s="3" t="s">
        <v>10</v>
      </c>
      <c r="AX5" s="3" t="s">
        <v>11</v>
      </c>
      <c r="BM5" s="3" t="s">
        <v>14</v>
      </c>
    </row>
    <row r="6" spans="1:69" x14ac:dyDescent="0.2">
      <c r="A6">
        <v>2</v>
      </c>
      <c r="B6" s="10">
        <f t="shared" ref="B6:B8" si="2">$B$3</f>
        <v>2</v>
      </c>
      <c r="C6" s="10">
        <f t="shared" si="1"/>
        <v>2</v>
      </c>
      <c r="D6" s="10">
        <f t="shared" si="1"/>
        <v>2</v>
      </c>
      <c r="E6" s="10">
        <f t="shared" si="1"/>
        <v>2</v>
      </c>
      <c r="F6" s="10">
        <f t="shared" si="1"/>
        <v>2</v>
      </c>
      <c r="G6" s="10">
        <f t="shared" si="1"/>
        <v>2</v>
      </c>
      <c r="H6" s="10">
        <f t="shared" si="1"/>
        <v>2</v>
      </c>
      <c r="I6" s="10">
        <f t="shared" si="1"/>
        <v>2</v>
      </c>
      <c r="J6" s="10">
        <f t="shared" si="1"/>
        <v>2</v>
      </c>
      <c r="K6" s="10">
        <f t="shared" si="1"/>
        <v>2</v>
      </c>
      <c r="L6" s="10">
        <f t="shared" si="1"/>
        <v>2</v>
      </c>
      <c r="M6" s="10">
        <f t="shared" si="1"/>
        <v>2</v>
      </c>
      <c r="N6">
        <f t="shared" si="1"/>
        <v>2</v>
      </c>
      <c r="O6">
        <f t="shared" si="1"/>
        <v>2</v>
      </c>
      <c r="P6">
        <f t="shared" si="1"/>
        <v>2</v>
      </c>
      <c r="Q6">
        <f t="shared" si="1"/>
        <v>2</v>
      </c>
      <c r="R6">
        <f t="shared" si="1"/>
        <v>2</v>
      </c>
      <c r="S6">
        <f t="shared" si="1"/>
        <v>2</v>
      </c>
      <c r="T6">
        <f t="shared" si="1"/>
        <v>2</v>
      </c>
      <c r="U6">
        <f t="shared" si="1"/>
        <v>2</v>
      </c>
      <c r="V6">
        <f t="shared" si="1"/>
        <v>2</v>
      </c>
      <c r="W6">
        <f t="shared" si="1"/>
        <v>2</v>
      </c>
      <c r="X6">
        <f t="shared" si="1"/>
        <v>2</v>
      </c>
      <c r="Y6">
        <f t="shared" si="1"/>
        <v>2</v>
      </c>
      <c r="Z6">
        <f t="shared" si="1"/>
        <v>2</v>
      </c>
      <c r="AA6">
        <f t="shared" si="1"/>
        <v>2</v>
      </c>
      <c r="AB6">
        <f t="shared" si="1"/>
        <v>2</v>
      </c>
      <c r="AC6">
        <f t="shared" si="1"/>
        <v>2</v>
      </c>
      <c r="AD6">
        <f t="shared" si="1"/>
        <v>2</v>
      </c>
      <c r="AE6">
        <f t="shared" si="1"/>
        <v>2</v>
      </c>
      <c r="AF6">
        <f t="shared" si="1"/>
        <v>2</v>
      </c>
      <c r="AL6" s="3" t="s">
        <v>7</v>
      </c>
      <c r="AN6" s="3" t="s">
        <v>8</v>
      </c>
      <c r="AQ6" s="3" t="s">
        <v>9</v>
      </c>
      <c r="AR6" s="3" t="s">
        <v>2</v>
      </c>
      <c r="AY6" s="3" t="s">
        <v>12</v>
      </c>
      <c r="BI6" s="3" t="s">
        <v>13</v>
      </c>
    </row>
    <row r="7" spans="1:69" x14ac:dyDescent="0.2">
      <c r="A7">
        <v>3</v>
      </c>
      <c r="B7" s="10">
        <f t="shared" si="2"/>
        <v>2</v>
      </c>
      <c r="C7" s="10">
        <f t="shared" si="1"/>
        <v>2</v>
      </c>
      <c r="D7" s="10">
        <f t="shared" si="1"/>
        <v>2</v>
      </c>
      <c r="E7" s="10">
        <f t="shared" si="1"/>
        <v>2</v>
      </c>
      <c r="F7" s="10">
        <f t="shared" si="1"/>
        <v>2</v>
      </c>
      <c r="G7" s="10">
        <f t="shared" si="1"/>
        <v>2</v>
      </c>
      <c r="H7" s="10">
        <f t="shared" si="1"/>
        <v>2</v>
      </c>
      <c r="I7" s="10">
        <f t="shared" si="1"/>
        <v>2</v>
      </c>
      <c r="J7" s="10">
        <f t="shared" si="1"/>
        <v>2</v>
      </c>
      <c r="K7" s="10">
        <f t="shared" si="1"/>
        <v>2</v>
      </c>
      <c r="L7" s="10">
        <f t="shared" si="1"/>
        <v>2</v>
      </c>
      <c r="M7" s="10">
        <f t="shared" si="1"/>
        <v>2</v>
      </c>
      <c r="N7">
        <f t="shared" si="1"/>
        <v>2</v>
      </c>
      <c r="O7">
        <f t="shared" si="1"/>
        <v>2</v>
      </c>
      <c r="P7">
        <f t="shared" si="1"/>
        <v>2</v>
      </c>
      <c r="Q7">
        <f t="shared" si="1"/>
        <v>2</v>
      </c>
      <c r="R7">
        <f t="shared" si="1"/>
        <v>2</v>
      </c>
      <c r="S7">
        <f t="shared" si="1"/>
        <v>2</v>
      </c>
      <c r="T7">
        <f t="shared" si="1"/>
        <v>2</v>
      </c>
      <c r="U7">
        <f t="shared" si="1"/>
        <v>2</v>
      </c>
      <c r="V7">
        <f t="shared" si="1"/>
        <v>2</v>
      </c>
      <c r="W7">
        <f t="shared" si="1"/>
        <v>2</v>
      </c>
      <c r="X7">
        <f t="shared" si="1"/>
        <v>2</v>
      </c>
      <c r="Y7">
        <f t="shared" si="1"/>
        <v>2</v>
      </c>
      <c r="Z7">
        <f t="shared" si="1"/>
        <v>2</v>
      </c>
      <c r="AA7">
        <f t="shared" si="1"/>
        <v>2</v>
      </c>
      <c r="AB7">
        <f t="shared" si="1"/>
        <v>2</v>
      </c>
      <c r="AC7">
        <f t="shared" si="1"/>
        <v>2</v>
      </c>
      <c r="AD7">
        <f t="shared" si="1"/>
        <v>2</v>
      </c>
      <c r="AE7">
        <f t="shared" si="1"/>
        <v>2</v>
      </c>
      <c r="AF7">
        <f t="shared" si="1"/>
        <v>2</v>
      </c>
      <c r="AL7" s="3"/>
      <c r="AN7" s="3"/>
      <c r="AQ7" s="3"/>
      <c r="AR7" s="3"/>
      <c r="AY7" s="3"/>
      <c r="BI7" s="3"/>
    </row>
    <row r="8" spans="1:69" x14ac:dyDescent="0.2">
      <c r="A8">
        <v>4</v>
      </c>
      <c r="B8" s="10">
        <f t="shared" si="2"/>
        <v>2</v>
      </c>
      <c r="C8" s="10">
        <f t="shared" si="1"/>
        <v>2</v>
      </c>
      <c r="D8" s="10">
        <f t="shared" si="1"/>
        <v>2</v>
      </c>
      <c r="E8" s="10">
        <f t="shared" si="1"/>
        <v>2</v>
      </c>
      <c r="F8" s="10">
        <f t="shared" si="1"/>
        <v>2</v>
      </c>
      <c r="G8" s="10">
        <f t="shared" si="1"/>
        <v>2</v>
      </c>
      <c r="H8" s="10">
        <f t="shared" si="1"/>
        <v>2</v>
      </c>
      <c r="I8" s="10">
        <f t="shared" si="1"/>
        <v>2</v>
      </c>
      <c r="J8" s="10">
        <f t="shared" si="1"/>
        <v>2</v>
      </c>
      <c r="K8" s="10">
        <f t="shared" si="1"/>
        <v>2</v>
      </c>
      <c r="L8" s="10">
        <f t="shared" si="1"/>
        <v>2</v>
      </c>
      <c r="M8" s="10">
        <f t="shared" si="1"/>
        <v>2</v>
      </c>
      <c r="N8">
        <f t="shared" si="1"/>
        <v>2</v>
      </c>
      <c r="O8">
        <f t="shared" si="1"/>
        <v>2</v>
      </c>
      <c r="P8">
        <f t="shared" si="1"/>
        <v>2</v>
      </c>
      <c r="Q8">
        <f t="shared" si="1"/>
        <v>2</v>
      </c>
      <c r="R8">
        <f t="shared" si="1"/>
        <v>2</v>
      </c>
      <c r="S8">
        <f t="shared" si="1"/>
        <v>2</v>
      </c>
      <c r="T8">
        <f t="shared" si="1"/>
        <v>2</v>
      </c>
      <c r="U8">
        <f t="shared" si="1"/>
        <v>2</v>
      </c>
      <c r="V8">
        <f t="shared" si="1"/>
        <v>2</v>
      </c>
      <c r="W8">
        <f t="shared" si="1"/>
        <v>2</v>
      </c>
      <c r="X8">
        <f t="shared" si="1"/>
        <v>2</v>
      </c>
      <c r="Y8">
        <f t="shared" si="1"/>
        <v>2</v>
      </c>
      <c r="Z8">
        <f t="shared" si="1"/>
        <v>2</v>
      </c>
      <c r="AA8">
        <f t="shared" si="1"/>
        <v>2</v>
      </c>
      <c r="AB8">
        <f t="shared" si="1"/>
        <v>2</v>
      </c>
      <c r="AC8">
        <f t="shared" si="1"/>
        <v>2</v>
      </c>
      <c r="AD8">
        <f t="shared" si="1"/>
        <v>2</v>
      </c>
      <c r="AE8">
        <f t="shared" si="1"/>
        <v>2</v>
      </c>
      <c r="AF8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AB98"/>
  <sheetViews>
    <sheetView tabSelected="1" topLeftCell="T1" workbookViewId="0">
      <selection activeCell="AB3" sqref="AB3"/>
    </sheetView>
  </sheetViews>
  <sheetFormatPr baseColWidth="10" defaultColWidth="8.83203125" defaultRowHeight="15" x14ac:dyDescent="0.2"/>
  <cols>
    <col min="1" max="1" width="10.5" bestFit="1" customWidth="1"/>
    <col min="2" max="2" width="11.6640625" bestFit="1" customWidth="1"/>
    <col min="3" max="3" width="7.5" bestFit="1" customWidth="1"/>
    <col min="4" max="4" width="7.33203125" bestFit="1" customWidth="1"/>
    <col min="5" max="5" width="8.5" bestFit="1" customWidth="1"/>
    <col min="7" max="7" width="11.33203125" bestFit="1" customWidth="1"/>
    <col min="8" max="8" width="10.33203125" bestFit="1" customWidth="1"/>
    <col min="9" max="9" width="42.6640625" bestFit="1" customWidth="1"/>
    <col min="10" max="10" width="8.33203125" bestFit="1" customWidth="1"/>
    <col min="12" max="12" width="8" bestFit="1" customWidth="1"/>
    <col min="13" max="13" width="27.83203125" bestFit="1" customWidth="1"/>
    <col min="14" max="14" width="8" bestFit="1" customWidth="1"/>
    <col min="15" max="15" width="27.83203125" bestFit="1" customWidth="1"/>
    <col min="16" max="16" width="25.83203125" bestFit="1" customWidth="1"/>
    <col min="17" max="17" width="26.1640625" bestFit="1" customWidth="1"/>
    <col min="18" max="18" width="42.6640625" bestFit="1" customWidth="1"/>
    <col min="19" max="19" width="28.33203125" bestFit="1" customWidth="1"/>
    <col min="20" max="20" width="25.33203125" bestFit="1" customWidth="1"/>
    <col min="21" max="21" width="31.33203125" bestFit="1" customWidth="1"/>
    <col min="22" max="22" width="26.1640625" bestFit="1" customWidth="1"/>
    <col min="23" max="23" width="28.33203125" bestFit="1" customWidth="1"/>
    <col min="24" max="24" width="18" bestFit="1" customWidth="1"/>
    <col min="28" max="28" width="17.6640625" bestFit="1" customWidth="1"/>
  </cols>
  <sheetData>
    <row r="2" spans="1:28" x14ac:dyDescent="0.2">
      <c r="A2" t="s">
        <v>15</v>
      </c>
      <c r="B2" t="s">
        <v>16</v>
      </c>
      <c r="C2" t="s">
        <v>17</v>
      </c>
      <c r="D2" t="s">
        <v>18</v>
      </c>
      <c r="E2" s="4" t="s">
        <v>22</v>
      </c>
      <c r="H2" s="4" t="s">
        <v>32</v>
      </c>
      <c r="I2" s="4" t="s">
        <v>22</v>
      </c>
      <c r="J2" s="4" t="s">
        <v>125</v>
      </c>
      <c r="N2" t="s">
        <v>126</v>
      </c>
      <c r="O2" s="7" t="s">
        <v>0</v>
      </c>
      <c r="P2" s="8" t="s">
        <v>1</v>
      </c>
      <c r="Q2" s="7" t="s">
        <v>93</v>
      </c>
      <c r="R2" s="8" t="s">
        <v>74</v>
      </c>
      <c r="S2" s="7" t="s">
        <v>2</v>
      </c>
      <c r="T2" s="8" t="s">
        <v>10</v>
      </c>
      <c r="U2" s="7" t="s">
        <v>6</v>
      </c>
      <c r="V2" s="8" t="s">
        <v>5</v>
      </c>
      <c r="W2" s="7" t="s">
        <v>3</v>
      </c>
      <c r="X2" s="8" t="s">
        <v>4</v>
      </c>
      <c r="AA2" t="s">
        <v>127</v>
      </c>
      <c r="AB2" t="s">
        <v>128</v>
      </c>
    </row>
    <row r="3" spans="1:28" x14ac:dyDescent="0.2">
      <c r="A3" t="s">
        <v>0</v>
      </c>
      <c r="B3">
        <v>1</v>
      </c>
      <c r="C3">
        <f>ROUNDDOWN($B$16*(B3/SUM($B$3:$B$12)),0)</f>
        <v>26</v>
      </c>
      <c r="D3">
        <f>ROUNDDOWN($B$17*(B3/SUM($B$3:$B$12)),0)</f>
        <v>13</v>
      </c>
      <c r="E3">
        <f>COUNTIF($H$3:$H$98,$A3)</f>
        <v>9</v>
      </c>
      <c r="G3" t="str">
        <f>_xlfn.CONCAT(Table1[[#This Row],[Module]],COUNTIF($H$3:H3,Table1[[#This Row],[Module]]))</f>
        <v>NLP1</v>
      </c>
      <c r="H3" t="s">
        <v>0</v>
      </c>
      <c r="I3" t="s">
        <v>24</v>
      </c>
      <c r="J3">
        <f ca="1">COUNTIF(gen_topics,Table1[[#This Row],[Topics]])</f>
        <v>2</v>
      </c>
      <c r="N3">
        <v>1</v>
      </c>
      <c r="O3" s="9" t="str">
        <f ca="1">IF($N3&lt;=VLOOKUP(O$2,Modules,4,FALSE),IF(ISERROR(VLOOKUP(_xlfn.CONCAT(O$2,$N3),Data,3,FALSE)),VLOOKUP(_xlfn.CONCAT(O$2,RANDBETWEEN(1,VLOOKUP(O$2,Modules,5,FALSE))),Data,3,FALSE),VLOOKUP(_xlfn.CONCAT(O$2,$N3),Data,3,FALSE)),"")</f>
        <v>Words &amp; Morphology</v>
      </c>
      <c r="P3" s="9" t="str">
        <f ca="1">IF($N3&lt;=VLOOKUP(P$2,Modules,4,FALSE),IF(ISERROR(VLOOKUP(_xlfn.CONCAT(P$2,$N3),Data,3,FALSE)),VLOOKUP(_xlfn.CONCAT(P$2,RANDBETWEEN(1,VLOOKUP(P$2,Modules,5,FALSE))),Data,3,FALSE),VLOOKUP(_xlfn.CONCAT(P$2,$N3),Data,3,FALSE)),"")</f>
        <v>Human Vision</v>
      </c>
      <c r="Q3" s="9" t="str">
        <f ca="1">IF($N3&lt;=VLOOKUP(Q$2,Modules,4,FALSE),IF(ISERROR(VLOOKUP(_xlfn.CONCAT(Q$2,$N3),Data,3,FALSE)),VLOOKUP(_xlfn.CONCAT(Q$2,RANDBETWEEN(1,VLOOKUP(Q$2,Modules,5,FALSE))),Data,3,FALSE),VLOOKUP(_xlfn.CONCAT(Q$2,$N3),Data,3,FALSE)),"")</f>
        <v>Regular Languages and Automata</v>
      </c>
      <c r="R3" s="9" t="str">
        <f ca="1">IF($N3&lt;=VLOOKUP(R$2,Modules,4,FALSE),IF(ISERROR(VLOOKUP(_xlfn.CONCAT(R$2,$N3),Data,3,FALSE)),VLOOKUP(_xlfn.CONCAT(R$2,RANDBETWEEN(1,VLOOKUP(R$2,Modules,5,FALSE))),Data,3,FALSE),VLOOKUP(_xlfn.CONCAT(R$2,$N3),Data,3,FALSE)),"")</f>
        <v>An Introduction to design and use of Database systems</v>
      </c>
      <c r="S3" s="9" t="str">
        <f ca="1">IF($N3&lt;=VLOOKUP(S$2,Modules,4,FALSE),IF(ISERROR(VLOOKUP(_xlfn.CONCAT(S$2,$N3),Data,3,FALSE)),VLOOKUP(_xlfn.CONCAT(S$2,RANDBETWEEN(1,VLOOKUP(S$2,Modules,5,FALSE))),Data,3,FALSE),VLOOKUP(_xlfn.CONCAT(S$2,$N3),Data,3,FALSE)),"")</f>
        <v>Von Neumann Architecture</v>
      </c>
      <c r="T3" s="9" t="str">
        <f ca="1">IF($N3&lt;=VLOOKUP(T$2,Modules,4,FALSE),IF(ISERROR(VLOOKUP(_xlfn.CONCAT(T$2,$N3),Data,3,FALSE)),VLOOKUP(_xlfn.CONCAT(T$2,RANDBETWEEN(1,VLOOKUP(T$2,Modules,5,FALSE))),Data,3,FALSE),VLOOKUP(_xlfn.CONCAT(T$2,$N3),Data,3,FALSE)),"")</f>
        <v>Introduction to C programming</v>
      </c>
      <c r="U3" s="9" t="str">
        <f ca="1">IF($N3&lt;=VLOOKUP(U$2,Modules,4,FALSE),IF(ISERROR(VLOOKUP(_xlfn.CONCAT(U$2,$N3),Data,3,FALSE)),VLOOKUP(_xlfn.CONCAT(U$2,RANDBETWEEN(1,VLOOKUP(U$2,Modules,5,FALSE))),Data,3,FALSE),VLOOKUP(_xlfn.CONCAT(U$2,$N3),Data,3,FALSE)),"")</f>
        <v>Linear equations - Gaussian elimination</v>
      </c>
      <c r="V3" s="9" t="str">
        <f ca="1">IF($N3&lt;=VLOOKUP(V$2,Modules,4,FALSE),IF(ISERROR(VLOOKUP(_xlfn.CONCAT(V$2,$N3),Data,3,FALSE)),VLOOKUP(_xlfn.CONCAT(V$2,RANDBETWEEN(1,VLOOKUP(V$2,Modules,5,FALSE))),Data,3,FALSE),VLOOKUP(_xlfn.CONCAT(V$2,$N3),Data,3,FALSE)),"")</f>
        <v>Cryptography</v>
      </c>
      <c r="W3" s="9" t="str">
        <f ca="1">IF($N3&lt;=VLOOKUP(W$2,Modules,4,FALSE),IF(ISERROR(VLOOKUP(_xlfn.CONCAT(W$2,$N3),Data,3,FALSE)),VLOOKUP(_xlfn.CONCAT(W$2,RANDBETWEEN(1,VLOOKUP(W$2,Modules,5,FALSE))),Data,3,FALSE),VLOOKUP(_xlfn.CONCAT(W$2,$N3),Data,3,FALSE)),"")</f>
        <v>English Law &amp; Computer Misuse Act</v>
      </c>
      <c r="X3" s="9" t="str">
        <f ca="1">IF($N3&lt;=VLOOKUP(X$2,Modules,4,FALSE),IF(ISERROR(VLOOKUP(_xlfn.CONCAT(X$2,$N3),Data,3,FALSE)),VLOOKUP(_xlfn.CONCAT(X$2,RANDBETWEEN(1,VLOOKUP(X$2,Modules,5,FALSE))),Data,3,FALSE),VLOOKUP(_xlfn.CONCAT(X$2,$N3),Data,3,FALSE)),"")</f>
        <v>Algebraic Data Types</v>
      </c>
      <c r="AA3">
        <f ca="1">RAND()</f>
        <v>0.81095252740427937</v>
      </c>
      <c r="AB3" t="str">
        <f ca="1">TRANSPOSE(Table4[NLP])</f>
        <v>Words &amp; Morphology</v>
      </c>
    </row>
    <row r="4" spans="1:28" x14ac:dyDescent="0.2">
      <c r="A4" t="s">
        <v>1</v>
      </c>
      <c r="B4">
        <v>1</v>
      </c>
      <c r="C4">
        <f t="shared" ref="C4:C12" si="0">ROUNDDOWN($B$16*(B4/SUM($B$3:$B$12)),0)</f>
        <v>26</v>
      </c>
      <c r="D4">
        <f t="shared" ref="D4:D12" si="1">ROUNDDOWN($B$17*(B4/SUM($B$3:$B$12)),0)</f>
        <v>13</v>
      </c>
      <c r="E4">
        <f>COUNTIF($H$3:$H$98,$A4)</f>
        <v>13</v>
      </c>
      <c r="G4" t="str">
        <f>_xlfn.CONCAT(Table1[[#This Row],[Module]],COUNTIF($H$3:H4,Table1[[#This Row],[Module]]))</f>
        <v>NLP2</v>
      </c>
      <c r="H4" t="s">
        <v>0</v>
      </c>
      <c r="I4" t="s">
        <v>23</v>
      </c>
      <c r="J4">
        <f ca="1">COUNTIF(gen_topics,Table1[[#This Row],[Topics]])</f>
        <v>1</v>
      </c>
      <c r="N4">
        <v>2</v>
      </c>
      <c r="O4" s="9" t="str">
        <f ca="1">IF($N4&lt;=VLOOKUP(O$2,Modules,4,FALSE),IF(ISERROR(VLOOKUP(_xlfn.CONCAT(O$2,$N4),Data,3,FALSE)),VLOOKUP(_xlfn.CONCAT(O$2,RANDBETWEEN(1,VLOOKUP(O$2,Modules,5,FALSE))),Data,3,FALSE),VLOOKUP(_xlfn.CONCAT(O$2,$N4),Data,3,FALSE)),"")</f>
        <v>N-Grams &amp; POS taggers</v>
      </c>
      <c r="P4" s="9" t="str">
        <f ca="1">IF($N4&lt;=VLOOKUP(P$2,Modules,4,FALSE),IF(ISERROR(VLOOKUP(_xlfn.CONCAT(P$2,$N4),Data,3,FALSE)),VLOOKUP(_xlfn.CONCAT(P$2,RANDBETWEEN(1,VLOOKUP(P$2,Modules,5,FALSE))),Data,3,FALSE),VLOOKUP(_xlfn.CONCAT(P$2,$N4),Data,3,FALSE)),"")</f>
        <v>Edge Detection</v>
      </c>
      <c r="Q4" s="9" t="str">
        <f ca="1">IF($N4&lt;=VLOOKUP(Q$2,Modules,4,FALSE),IF(ISERROR(VLOOKUP(_xlfn.CONCAT(Q$2,$N4),Data,3,FALSE)),VLOOKUP(_xlfn.CONCAT(Q$2,RANDBETWEEN(1,VLOOKUP(Q$2,Modules,5,FALSE))),Data,3,FALSE),VLOOKUP(_xlfn.CONCAT(Q$2,$N4),Data,3,FALSE)),"")</f>
        <v>Context Free Languages</v>
      </c>
      <c r="R4" s="9" t="str">
        <f ca="1">IF($N4&lt;=VLOOKUP(R$2,Modules,4,FALSE),IF(ISERROR(VLOOKUP(_xlfn.CONCAT(R$2,$N4),Data,3,FALSE)),VLOOKUP(_xlfn.CONCAT(R$2,RANDBETWEEN(1,VLOOKUP(R$2,Modules,5,FALSE))),Data,3,FALSE),VLOOKUP(_xlfn.CONCAT(R$2,$N4),Data,3,FALSE)),"")</f>
        <v>Backgroud, alternatives and justification of DBMS</v>
      </c>
      <c r="S4" s="9" t="str">
        <f ca="1">IF($N4&lt;=VLOOKUP(S$2,Modules,4,FALSE),IF(ISERROR(VLOOKUP(_xlfn.CONCAT(S$2,$N4),Data,3,FALSE)),VLOOKUP(_xlfn.CONCAT(S$2,RANDBETWEEN(1,VLOOKUP(S$2,Modules,5,FALSE))),Data,3,FALSE),VLOOKUP(_xlfn.CONCAT(S$2,$N4),Data,3,FALSE)),"")</f>
        <v>Computer Arithmetic</v>
      </c>
      <c r="T4" s="9" t="str">
        <f ca="1">IF($N4&lt;=VLOOKUP(T$2,Modules,4,FALSE),IF(ISERROR(VLOOKUP(_xlfn.CONCAT(T$2,$N4),Data,3,FALSE)),VLOOKUP(_xlfn.CONCAT(T$2,RANDBETWEEN(1,VLOOKUP(T$2,Modules,5,FALSE))),Data,3,FALSE),VLOOKUP(_xlfn.CONCAT(T$2,$N4),Data,3,FALSE)),"")</f>
        <v>Basic Computer Architecture</v>
      </c>
      <c r="U4" s="9" t="str">
        <f ca="1">IF($N4&lt;=VLOOKUP(U$2,Modules,4,FALSE),IF(ISERROR(VLOOKUP(_xlfn.CONCAT(U$2,$N4),Data,3,FALSE)),VLOOKUP(_xlfn.CONCAT(U$2,RANDBETWEEN(1,VLOOKUP(U$2,Modules,5,FALSE))),Data,3,FALSE),VLOOKUP(_xlfn.CONCAT(U$2,$N4),Data,3,FALSE)),"")</f>
        <v>Analytic geometry in the plane</v>
      </c>
      <c r="V4" s="9" t="str">
        <f ca="1">IF($N4&lt;=VLOOKUP(V$2,Modules,4,FALSE),IF(ISERROR(VLOOKUP(_xlfn.CONCAT(V$2,$N4),Data,3,FALSE)),VLOOKUP(_xlfn.CONCAT(V$2,RANDBETWEEN(1,VLOOKUP(V$2,Modules,5,FALSE))),Data,3,FALSE),VLOOKUP(_xlfn.CONCAT(V$2,$N4),Data,3,FALSE)),"")</f>
        <v>MACs and Hashes</v>
      </c>
      <c r="W4" s="9" t="str">
        <f ca="1">IF($N4&lt;=VLOOKUP(W$2,Modules,4,FALSE),IF(ISERROR(VLOOKUP(_xlfn.CONCAT(W$2,$N4),Data,3,FALSE)),VLOOKUP(_xlfn.CONCAT(W$2,RANDBETWEEN(1,VLOOKUP(W$2,Modules,5,FALSE))),Data,3,FALSE),VLOOKUP(_xlfn.CONCAT(W$2,$N4),Data,3,FALSE)),"")</f>
        <v>GDPR &amp; Freedom of Information</v>
      </c>
      <c r="X4" s="9" t="str">
        <f ca="1">IF($N4&lt;=VLOOKUP(X$2,Modules,4,FALSE),IF(ISERROR(VLOOKUP(_xlfn.CONCAT(X$2,$N4),Data,3,FALSE)),VLOOKUP(_xlfn.CONCAT(X$2,RANDBETWEEN(1,VLOOKUP(X$2,Modules,5,FALSE))),Data,3,FALSE),VLOOKUP(_xlfn.CONCAT(X$2,$N4),Data,3,FALSE)),"")</f>
        <v>Imperative Ocaml</v>
      </c>
    </row>
    <row r="5" spans="1:28" x14ac:dyDescent="0.2">
      <c r="A5" t="s">
        <v>93</v>
      </c>
      <c r="B5">
        <v>1</v>
      </c>
      <c r="C5">
        <f t="shared" si="0"/>
        <v>26</v>
      </c>
      <c r="D5">
        <f t="shared" si="1"/>
        <v>13</v>
      </c>
      <c r="E5">
        <f>COUNTIF($H$3:$H$98,$A5)</f>
        <v>7</v>
      </c>
      <c r="G5" t="str">
        <f>_xlfn.CONCAT(Table1[[#This Row],[Module]],COUNTIF($H$3:H5,Table1[[#This Row],[Module]]))</f>
        <v>NLP3</v>
      </c>
      <c r="H5" t="s">
        <v>0</v>
      </c>
      <c r="I5" t="s">
        <v>25</v>
      </c>
      <c r="J5">
        <f ca="1">COUNTIF(gen_topics,Table1[[#This Row],[Topics]])</f>
        <v>1</v>
      </c>
      <c r="N5">
        <v>3</v>
      </c>
      <c r="O5" s="9" t="str">
        <f ca="1">IF($N5&lt;=VLOOKUP(O$2,Modules,4,FALSE),IF(ISERROR(VLOOKUP(_xlfn.CONCAT(O$2,$N5),Data,3,FALSE)),VLOOKUP(_xlfn.CONCAT(O$2,RANDBETWEEN(1,VLOOKUP(O$2,Modules,5,FALSE))),Data,3,FALSE),VLOOKUP(_xlfn.CONCAT(O$2,$N5),Data,3,FALSE)),"")</f>
        <v>Syntactic Parsing</v>
      </c>
      <c r="P5" s="9" t="str">
        <f ca="1">IF($N5&lt;=VLOOKUP(P$2,Modules,4,FALSE),IF(ISERROR(VLOOKUP(_xlfn.CONCAT(P$2,$N5),Data,3,FALSE)),VLOOKUP(_xlfn.CONCAT(P$2,RANDBETWEEN(1,VLOOKUP(P$2,Modules,5,FALSE))),Data,3,FALSE),VLOOKUP(_xlfn.CONCAT(P$2,$N5),Data,3,FALSE)),"")</f>
        <v>Colour</v>
      </c>
      <c r="Q5" s="9" t="str">
        <f ca="1">IF($N5&lt;=VLOOKUP(Q$2,Modules,4,FALSE),IF(ISERROR(VLOOKUP(_xlfn.CONCAT(Q$2,$N5),Data,3,FALSE)),VLOOKUP(_xlfn.CONCAT(Q$2,RANDBETWEEN(1,VLOOKUP(Q$2,Modules,5,FALSE))),Data,3,FALSE),VLOOKUP(_xlfn.CONCAT(Q$2,$N5),Data,3,FALSE)),"")</f>
        <v>Complexity</v>
      </c>
      <c r="R5" s="9" t="str">
        <f ca="1">IF($N5&lt;=VLOOKUP(R$2,Modules,4,FALSE),IF(ISERROR(VLOOKUP(_xlfn.CONCAT(R$2,$N5),Data,3,FALSE)),VLOOKUP(_xlfn.CONCAT(R$2,RANDBETWEEN(1,VLOOKUP(R$2,Modules,5,FALSE))),Data,3,FALSE),VLOOKUP(_xlfn.CONCAT(R$2,$N5),Data,3,FALSE)),"")</f>
        <v>Relational Databases</v>
      </c>
      <c r="S5" s="9" t="str">
        <f ca="1">IF($N5&lt;=VLOOKUP(S$2,Modules,4,FALSE),IF(ISERROR(VLOOKUP(_xlfn.CONCAT(S$2,$N5),Data,3,FALSE)),VLOOKUP(_xlfn.CONCAT(S$2,RANDBETWEEN(1,VLOOKUP(S$2,Modules,5,FALSE))),Data,3,FALSE),VLOOKUP(_xlfn.CONCAT(S$2,$N5),Data,3,FALSE)),"")</f>
        <v>Floating Point</v>
      </c>
      <c r="T5" s="9" t="str">
        <f ca="1">IF($N5&lt;=VLOOKUP(T$2,Modules,4,FALSE),IF(ISERROR(VLOOKUP(_xlfn.CONCAT(T$2,$N5),Data,3,FALSE)),VLOOKUP(_xlfn.CONCAT(T$2,RANDBETWEEN(1,VLOOKUP(T$2,Modules,5,FALSE))),Data,3,FALSE),VLOOKUP(_xlfn.CONCAT(T$2,$N5),Data,3,FALSE)),"")</f>
        <v>Data types in C, arrays, strings</v>
      </c>
      <c r="U5" s="9" t="str">
        <f ca="1">IF($N5&lt;=VLOOKUP(U$2,Modules,4,FALSE),IF(ISERROR(VLOOKUP(_xlfn.CONCAT(U$2,$N5),Data,3,FALSE)),VLOOKUP(_xlfn.CONCAT(U$2,RANDBETWEEN(1,VLOOKUP(U$2,Modules,5,FALSE))),Data,3,FALSE),VLOOKUP(_xlfn.CONCAT(U$2,$N5),Data,3,FALSE)),"")</f>
        <v>Vectors</v>
      </c>
      <c r="V5" s="9" t="str">
        <f ca="1">IF($N5&lt;=VLOOKUP(V$2,Modules,4,FALSE),IF(ISERROR(VLOOKUP(_xlfn.CONCAT(V$2,$N5),Data,3,FALSE)),VLOOKUP(_xlfn.CONCAT(V$2,RANDBETWEEN(1,VLOOKUP(V$2,Modules,5,FALSE))),Data,3,FALSE),VLOOKUP(_xlfn.CONCAT(V$2,$N5),Data,3,FALSE)),"")</f>
        <v>Access Control in Linux</v>
      </c>
      <c r="W5" s="9" t="str">
        <f ca="1">IF($N5&lt;=VLOOKUP(W$2,Modules,4,FALSE),IF(ISERROR(VLOOKUP(_xlfn.CONCAT(W$2,$N5),Data,3,FALSE)),VLOOKUP(_xlfn.CONCAT(W$2,RANDBETWEEN(1,VLOOKUP(W$2,Modules,5,FALSE))),Data,3,FALSE),VLOOKUP(_xlfn.CONCAT(W$2,$N5),Data,3,FALSE)),"")</f>
        <v>Contracts &amp; Liability</v>
      </c>
      <c r="X5" s="9" t="str">
        <f ca="1">IF($N5&lt;=VLOOKUP(X$2,Modules,4,FALSE),IF(ISERROR(VLOOKUP(_xlfn.CONCAT(X$2,$N5),Data,3,FALSE)),VLOOKUP(_xlfn.CONCAT(X$2,RANDBETWEEN(1,VLOOKUP(X$2,Modules,5,FALSE))),Data,3,FALSE),VLOOKUP(_xlfn.CONCAT(X$2,$N5),Data,3,FALSE)),"")</f>
        <v>Modules and Functors</v>
      </c>
    </row>
    <row r="6" spans="1:28" x14ac:dyDescent="0.2">
      <c r="A6" t="s">
        <v>74</v>
      </c>
      <c r="B6">
        <v>1</v>
      </c>
      <c r="C6">
        <f t="shared" si="0"/>
        <v>26</v>
      </c>
      <c r="D6">
        <f t="shared" si="1"/>
        <v>13</v>
      </c>
      <c r="E6">
        <f>COUNTIF($H$3:$H$98,$A6)</f>
        <v>8</v>
      </c>
      <c r="G6" t="str">
        <f>_xlfn.CONCAT(Table1[[#This Row],[Module]],COUNTIF($H$3:H6,Table1[[#This Row],[Module]]))</f>
        <v>NLP4</v>
      </c>
      <c r="H6" t="s">
        <v>0</v>
      </c>
      <c r="I6" t="s">
        <v>26</v>
      </c>
      <c r="J6">
        <f ca="1">COUNTIF(gen_topics,Table1[[#This Row],[Topics]])</f>
        <v>1</v>
      </c>
      <c r="N6">
        <v>4</v>
      </c>
      <c r="O6" s="9" t="str">
        <f ca="1">IF($N6&lt;=VLOOKUP(O$2,Modules,4,FALSE),IF(ISERROR(VLOOKUP(_xlfn.CONCAT(O$2,$N6),Data,3,FALSE)),VLOOKUP(_xlfn.CONCAT(O$2,RANDBETWEEN(1,VLOOKUP(O$2,Modules,5,FALSE))),Data,3,FALSE),VLOOKUP(_xlfn.CONCAT(O$2,$N6),Data,3,FALSE)),"")</f>
        <v>Shallow Semantics</v>
      </c>
      <c r="P6" s="9" t="str">
        <f ca="1">IF($N6&lt;=VLOOKUP(P$2,Modules,4,FALSE),IF(ISERROR(VLOOKUP(_xlfn.CONCAT(P$2,$N6),Data,3,FALSE)),VLOOKUP(_xlfn.CONCAT(P$2,RANDBETWEEN(1,VLOOKUP(P$2,Modules,5,FALSE))),Data,3,FALSE),VLOOKUP(_xlfn.CONCAT(P$2,$N6),Data,3,FALSE)),"")</f>
        <v>Noise Filtering</v>
      </c>
      <c r="Q6" s="9" t="str">
        <f ca="1">IF($N6&lt;=VLOOKUP(Q$2,Modules,4,FALSE),IF(ISERROR(VLOOKUP(_xlfn.CONCAT(Q$2,$N6),Data,3,FALSE)),VLOOKUP(_xlfn.CONCAT(Q$2,RANDBETWEEN(1,VLOOKUP(Q$2,Modules,5,FALSE))),Data,3,FALSE),VLOOKUP(_xlfn.CONCAT(Q$2,$N6),Data,3,FALSE)),"")</f>
        <v>Turing Machines</v>
      </c>
      <c r="R6" s="9" t="str">
        <f ca="1">IF($N6&lt;=VLOOKUP(R$2,Modules,4,FALSE),IF(ISERROR(VLOOKUP(_xlfn.CONCAT(R$2,$N6),Data,3,FALSE)),VLOOKUP(_xlfn.CONCAT(R$2,RANDBETWEEN(1,VLOOKUP(R$2,Modules,5,FALSE))),Data,3,FALSE),VLOOKUP(_xlfn.CONCAT(R$2,$N6),Data,3,FALSE)),"")</f>
        <v>Relational Model</v>
      </c>
      <c r="S6" s="9" t="str">
        <f ca="1">IF($N6&lt;=VLOOKUP(S$2,Modules,4,FALSE),IF(ISERROR(VLOOKUP(_xlfn.CONCAT(S$2,$N6),Data,3,FALSE)),VLOOKUP(_xlfn.CONCAT(S$2,RANDBETWEEN(1,VLOOKUP(S$2,Modules,5,FALSE))),Data,3,FALSE),VLOOKUP(_xlfn.CONCAT(S$2,$N6),Data,3,FALSE)),"")</f>
        <v>Digital Logic</v>
      </c>
      <c r="T6" s="9" t="str">
        <f ca="1">IF($N6&lt;=VLOOKUP(T$2,Modules,4,FALSE),IF(ISERROR(VLOOKUP(_xlfn.CONCAT(T$2,$N6),Data,3,FALSE)),VLOOKUP(_xlfn.CONCAT(T$2,RANDBETWEEN(1,VLOOKUP(T$2,Modules,5,FALSE))),Data,3,FALSE),VLOOKUP(_xlfn.CONCAT(T$2,$N6),Data,3,FALSE)),"")</f>
        <v>Loops, Function Calls</v>
      </c>
      <c r="U6" s="9" t="str">
        <f ca="1">IF($N6&lt;=VLOOKUP(U$2,Modules,4,FALSE),IF(ISERROR(VLOOKUP(_xlfn.CONCAT(U$2,$N6),Data,3,FALSE)),VLOOKUP(_xlfn.CONCAT(U$2,RANDBETWEEN(1,VLOOKUP(U$2,Modules,5,FALSE))),Data,3,FALSE),VLOOKUP(_xlfn.CONCAT(U$2,$N6),Data,3,FALSE)),"")</f>
        <v>Matrices and Matrix Algebra</v>
      </c>
      <c r="V6" s="9" t="str">
        <f ca="1">IF($N6&lt;=VLOOKUP(V$2,Modules,4,FALSE),IF(ISERROR(VLOOKUP(_xlfn.CONCAT(V$2,$N6),Data,3,FALSE)),VLOOKUP(_xlfn.CONCAT(V$2,RANDBETWEEN(1,VLOOKUP(V$2,Modules,5,FALSE))),Data,3,FALSE),VLOOKUP(_xlfn.CONCAT(V$2,$N6),Data,3,FALSE)),"")</f>
        <v>The Internet and Sockets</v>
      </c>
      <c r="W6" s="9" t="str">
        <f ca="1">IF($N6&lt;=VLOOKUP(W$2,Modules,4,FALSE),IF(ISERROR(VLOOKUP(_xlfn.CONCAT(W$2,$N6),Data,3,FALSE)),VLOOKUP(_xlfn.CONCAT(W$2,RANDBETWEEN(1,VLOOKUP(W$2,Modules,5,FALSE))),Data,3,FALSE),VLOOKUP(_xlfn.CONCAT(W$2,$N6),Data,3,FALSE)),"")</f>
        <v>Intellectual Property</v>
      </c>
      <c r="X6" s="9" t="str">
        <f ca="1">IF($N6&lt;=VLOOKUP(X$2,Modules,4,FALSE),IF(ISERROR(VLOOKUP(_xlfn.CONCAT(X$2,$N6),Data,3,FALSE)),VLOOKUP(_xlfn.CONCAT(X$2,RANDBETWEEN(1,VLOOKUP(X$2,Modules,5,FALSE))),Data,3,FALSE),VLOOKUP(_xlfn.CONCAT(X$2,$N6),Data,3,FALSE)),"")</f>
        <v>Monads</v>
      </c>
    </row>
    <row r="7" spans="1:28" x14ac:dyDescent="0.2">
      <c r="A7" t="s">
        <v>2</v>
      </c>
      <c r="B7">
        <v>1</v>
      </c>
      <c r="C7">
        <f t="shared" si="0"/>
        <v>26</v>
      </c>
      <c r="D7">
        <f t="shared" si="1"/>
        <v>13</v>
      </c>
      <c r="E7">
        <f>COUNTIF($H$3:$H$98,$A7)</f>
        <v>11</v>
      </c>
      <c r="G7" t="str">
        <f>_xlfn.CONCAT(Table1[[#This Row],[Module]],COUNTIF($H$3:H7,Table1[[#This Row],[Module]]))</f>
        <v>NLP5</v>
      </c>
      <c r="H7" t="s">
        <v>0</v>
      </c>
      <c r="I7" t="s">
        <v>27</v>
      </c>
      <c r="J7">
        <f ca="1">COUNTIF(gen_topics,Table1[[#This Row],[Topics]])</f>
        <v>1</v>
      </c>
      <c r="N7">
        <v>5</v>
      </c>
      <c r="O7" s="9" t="str">
        <f ca="1">IF($N7&lt;=VLOOKUP(O$2,Modules,4,FALSE),IF(ISERROR(VLOOKUP(_xlfn.CONCAT(O$2,$N7),Data,3,FALSE)),VLOOKUP(_xlfn.CONCAT(O$2,RANDBETWEEN(1,VLOOKUP(O$2,Modules,5,FALSE))),Data,3,FALSE),VLOOKUP(_xlfn.CONCAT(O$2,$N7),Data,3,FALSE)),"")</f>
        <v>Semantics</v>
      </c>
      <c r="P7" s="9" t="str">
        <f ca="1">IF($N7&lt;=VLOOKUP(P$2,Modules,4,FALSE),IF(ISERROR(VLOOKUP(_xlfn.CONCAT(P$2,$N7),Data,3,FALSE)),VLOOKUP(_xlfn.CONCAT(P$2,RANDBETWEEN(1,VLOOKUP(P$2,Modules,5,FALSE))),Data,3,FALSE),VLOOKUP(_xlfn.CONCAT(P$2,$N7),Data,3,FALSE)),"")</f>
        <v>Hough Transorm</v>
      </c>
      <c r="Q7" s="9" t="str">
        <f ca="1">IF($N7&lt;=VLOOKUP(Q$2,Modules,4,FALSE),IF(ISERROR(VLOOKUP(_xlfn.CONCAT(Q$2,$N7),Data,3,FALSE)),VLOOKUP(_xlfn.CONCAT(Q$2,RANDBETWEEN(1,VLOOKUP(Q$2,Modules,5,FALSE))),Data,3,FALSE),VLOOKUP(_xlfn.CONCAT(Q$2,$N7),Data,3,FALSE)),"")</f>
        <v>NP</v>
      </c>
      <c r="R7" s="9" t="str">
        <f ca="1">IF($N7&lt;=VLOOKUP(R$2,Modules,4,FALSE),IF(ISERROR(VLOOKUP(_xlfn.CONCAT(R$2,$N7),Data,3,FALSE)),VLOOKUP(_xlfn.CONCAT(R$2,RANDBETWEEN(1,VLOOKUP(R$2,Modules,5,FALSE))),Data,3,FALSE),VLOOKUP(_xlfn.CONCAT(R$2,$N7),Data,3,FALSE)),"")</f>
        <v>Introduction to SQL</v>
      </c>
      <c r="S7" s="9" t="str">
        <f ca="1">IF($N7&lt;=VLOOKUP(S$2,Modules,4,FALSE),IF(ISERROR(VLOOKUP(_xlfn.CONCAT(S$2,$N7),Data,3,FALSE)),VLOOKUP(_xlfn.CONCAT(S$2,RANDBETWEEN(1,VLOOKUP(S$2,Modules,5,FALSE))),Data,3,FALSE),VLOOKUP(_xlfn.CONCAT(S$2,$N7),Data,3,FALSE)),"")</f>
        <v>MIPS Microarchitecture</v>
      </c>
      <c r="T7" s="9" t="str">
        <f ca="1">IF($N7&lt;=VLOOKUP(T$2,Modules,4,FALSE),IF(ISERROR(VLOOKUP(_xlfn.CONCAT(T$2,$N7),Data,3,FALSE)),VLOOKUP(_xlfn.CONCAT(T$2,RANDBETWEEN(1,VLOOKUP(T$2,Modules,5,FALSE))),Data,3,FALSE),VLOOKUP(_xlfn.CONCAT(T$2,$N7),Data,3,FALSE)),"")</f>
        <v>Pointers</v>
      </c>
      <c r="U7" s="9" t="str">
        <f ca="1">IF($N7&lt;=VLOOKUP(U$2,Modules,4,FALSE),IF(ISERROR(VLOOKUP(_xlfn.CONCAT(U$2,$N7),Data,3,FALSE)),VLOOKUP(_xlfn.CONCAT(U$2,RANDBETWEEN(1,VLOOKUP(U$2,Modules,5,FALSE))),Data,3,FALSE),VLOOKUP(_xlfn.CONCAT(U$2,$N7),Data,3,FALSE)),"")</f>
        <v>Sets and Cardinality</v>
      </c>
      <c r="V7" s="9" t="str">
        <f ca="1">IF($N7&lt;=VLOOKUP(V$2,Modules,4,FALSE),IF(ISERROR(VLOOKUP(_xlfn.CONCAT(V$2,$N7),Data,3,FALSE)),VLOOKUP(_xlfn.CONCAT(V$2,RANDBETWEEN(1,VLOOKUP(V$2,Modules,5,FALSE))),Data,3,FALSE),VLOOKUP(_xlfn.CONCAT(V$2,$N7),Data,3,FALSE)),"")</f>
        <v>Attacks and Goals</v>
      </c>
      <c r="W7" s="9" t="str">
        <f ca="1">IF($N7&lt;=VLOOKUP(W$2,Modules,4,FALSE),IF(ISERROR(VLOOKUP(_xlfn.CONCAT(W$2,$N7),Data,3,FALSE)),VLOOKUP(_xlfn.CONCAT(W$2,RANDBETWEEN(1,VLOOKUP(W$2,Modules,5,FALSE))),Data,3,FALSE),VLOOKUP(_xlfn.CONCAT(W$2,$N7),Data,3,FALSE)),"")</f>
        <v>The Internet</v>
      </c>
      <c r="X7" s="9" t="str">
        <f ca="1">IF($N7&lt;=VLOOKUP(X$2,Modules,4,FALSE),IF(ISERROR(VLOOKUP(_xlfn.CONCAT(X$2,$N7),Data,3,FALSE)),VLOOKUP(_xlfn.CONCAT(X$2,RANDBETWEEN(1,VLOOKUP(X$2,Modules,5,FALSE))),Data,3,FALSE),VLOOKUP(_xlfn.CONCAT(X$2,$N7),Data,3,FALSE)),"")</f>
        <v>Monads</v>
      </c>
    </row>
    <row r="8" spans="1:28" x14ac:dyDescent="0.2">
      <c r="A8" t="s">
        <v>10</v>
      </c>
      <c r="B8">
        <v>1</v>
      </c>
      <c r="C8">
        <f t="shared" si="0"/>
        <v>26</v>
      </c>
      <c r="D8">
        <f t="shared" si="1"/>
        <v>13</v>
      </c>
      <c r="E8">
        <f>COUNTIF($H$3:$H$98,$A8)</f>
        <v>14</v>
      </c>
      <c r="G8" t="str">
        <f>_xlfn.CONCAT(Table1[[#This Row],[Module]],COUNTIF($H$3:H8,Table1[[#This Row],[Module]]))</f>
        <v>NLP6</v>
      </c>
      <c r="H8" t="s">
        <v>0</v>
      </c>
      <c r="I8" t="s">
        <v>28</v>
      </c>
      <c r="J8">
        <f ca="1">COUNTIF(gen_topics,Table1[[#This Row],[Topics]])</f>
        <v>1</v>
      </c>
      <c r="N8">
        <v>6</v>
      </c>
      <c r="O8" s="9" t="str">
        <f ca="1">IF($N8&lt;=VLOOKUP(O$2,Modules,4,FALSE),IF(ISERROR(VLOOKUP(_xlfn.CONCAT(O$2,$N8),Data,3,FALSE)),VLOOKUP(_xlfn.CONCAT(O$2,RANDBETWEEN(1,VLOOKUP(O$2,Modules,5,FALSE))),Data,3,FALSE),VLOOKUP(_xlfn.CONCAT(O$2,$N8),Data,3,FALSE)),"")</f>
        <v>Discourse &amp; Text</v>
      </c>
      <c r="P8" s="9" t="str">
        <f ca="1">IF($N8&lt;=VLOOKUP(P$2,Modules,4,FALSE),IF(ISERROR(VLOOKUP(_xlfn.CONCAT(P$2,$N8),Data,3,FALSE)),VLOOKUP(_xlfn.CONCAT(P$2,RANDBETWEEN(1,VLOOKUP(P$2,Modules,5,FALSE))),Data,3,FALSE),VLOOKUP(_xlfn.CONCAT(P$2,$N8),Data,3,FALSE)),"")</f>
        <v>ROC Analysis</v>
      </c>
      <c r="Q8" s="9" t="str">
        <f ca="1">IF($N8&lt;=VLOOKUP(Q$2,Modules,4,FALSE),IF(ISERROR(VLOOKUP(_xlfn.CONCAT(Q$2,$N8),Data,3,FALSE)),VLOOKUP(_xlfn.CONCAT(Q$2,RANDBETWEEN(1,VLOOKUP(Q$2,Modules,5,FALSE))),Data,3,FALSE),VLOOKUP(_xlfn.CONCAT(Q$2,$N8),Data,3,FALSE)),"")</f>
        <v>Decidability and Computability</v>
      </c>
      <c r="R8" s="9" t="str">
        <f ca="1">IF($N8&lt;=VLOOKUP(R$2,Modules,4,FALSE),IF(ISERROR(VLOOKUP(_xlfn.CONCAT(R$2,$N8),Data,3,FALSE)),VLOOKUP(_xlfn.CONCAT(R$2,RANDBETWEEN(1,VLOOKUP(R$2,Modules,5,FALSE))),Data,3,FALSE),VLOOKUP(_xlfn.CONCAT(R$2,$N8),Data,3,FALSE)),"")</f>
        <v>Introduction to Transactions and Concurrency</v>
      </c>
      <c r="S8" s="9" t="str">
        <f ca="1">IF($N8&lt;=VLOOKUP(S$2,Modules,4,FALSE),IF(ISERROR(VLOOKUP(_xlfn.CONCAT(S$2,$N8),Data,3,FALSE)),VLOOKUP(_xlfn.CONCAT(S$2,RANDBETWEEN(1,VLOOKUP(S$2,Modules,5,FALSE))),Data,3,FALSE),VLOOKUP(_xlfn.CONCAT(S$2,$N8),Data,3,FALSE)),"")</f>
        <v>CPU Control</v>
      </c>
      <c r="T8" s="9" t="str">
        <f ca="1">IF($N8&lt;=VLOOKUP(T$2,Modules,4,FALSE),IF(ISERROR(VLOOKUP(_xlfn.CONCAT(T$2,$N8),Data,3,FALSE)),VLOOKUP(_xlfn.CONCAT(T$2,RANDBETWEEN(1,VLOOKUP(T$2,Modules,5,FALSE))),Data,3,FALSE),VLOOKUP(_xlfn.CONCAT(T$2,$N8),Data,3,FALSE)),"")</f>
        <v>Structures, Unions, Trees</v>
      </c>
      <c r="U8" s="9" t="str">
        <f ca="1">IF($N8&lt;=VLOOKUP(U$2,Modules,4,FALSE),IF(ISERROR(VLOOKUP(_xlfn.CONCAT(U$2,$N8),Data,3,FALSE)),VLOOKUP(_xlfn.CONCAT(U$2,RANDBETWEEN(1,VLOOKUP(U$2,Modules,5,FALSE))),Data,3,FALSE),VLOOKUP(_xlfn.CONCAT(U$2,$N8),Data,3,FALSE)),"")</f>
        <v>Relations on Sets</v>
      </c>
      <c r="V8" s="9" t="str">
        <f ca="1">IF($N8&lt;=VLOOKUP(V$2,Modules,4,FALSE),IF(ISERROR(VLOOKUP(_xlfn.CONCAT(V$2,$N8),Data,3,FALSE)),VLOOKUP(_xlfn.CONCAT(V$2,RANDBETWEEN(1,VLOOKUP(V$2,Modules,5,FALSE))),Data,3,FALSE),VLOOKUP(_xlfn.CONCAT(V$2,$N8),Data,3,FALSE)),"")</f>
        <v>The TLS and Tor Protocols</v>
      </c>
      <c r="W8" s="9" t="str">
        <f ca="1">IF($N8&lt;=VLOOKUP(W$2,Modules,4,FALSE),IF(ISERROR(VLOOKUP(_xlfn.CONCAT(W$2,$N8),Data,3,FALSE)),VLOOKUP(_xlfn.CONCAT(W$2,RANDBETWEEN(1,VLOOKUP(W$2,Modules,5,FALSE))),Data,3,FALSE),VLOOKUP(_xlfn.CONCAT(W$2,$N8),Data,3,FALSE)),"")</f>
        <v>Human Resource Management</v>
      </c>
      <c r="X8" s="9" t="str">
        <f ca="1">IF($N8&lt;=VLOOKUP(X$2,Modules,4,FALSE),IF(ISERROR(VLOOKUP(_xlfn.CONCAT(X$2,$N8),Data,3,FALSE)),VLOOKUP(_xlfn.CONCAT(X$2,RANDBETWEEN(1,VLOOKUP(X$2,Modules,5,FALSE))),Data,3,FALSE),VLOOKUP(_xlfn.CONCAT(X$2,$N8),Data,3,FALSE)),"")</f>
        <v>Monads</v>
      </c>
    </row>
    <row r="9" spans="1:28" x14ac:dyDescent="0.2">
      <c r="A9" t="s">
        <v>6</v>
      </c>
      <c r="B9">
        <v>1</v>
      </c>
      <c r="C9">
        <f t="shared" si="0"/>
        <v>26</v>
      </c>
      <c r="D9">
        <f t="shared" si="1"/>
        <v>13</v>
      </c>
      <c r="E9">
        <f>COUNTIF($H$3:$H$98,$A9)</f>
        <v>10</v>
      </c>
      <c r="G9" t="str">
        <f>_xlfn.CONCAT(Table1[[#This Row],[Module]],COUNTIF($H$3:H9,Table1[[#This Row],[Module]]))</f>
        <v>NLP7</v>
      </c>
      <c r="H9" t="s">
        <v>0</v>
      </c>
      <c r="I9" t="s">
        <v>29</v>
      </c>
      <c r="J9">
        <f ca="1">COUNTIF(gen_topics,Table1[[#This Row],[Topics]])</f>
        <v>3</v>
      </c>
      <c r="N9">
        <v>7</v>
      </c>
      <c r="O9" s="9" t="str">
        <f ca="1">IF($N9&lt;=VLOOKUP(O$2,Modules,4,FALSE),IF(ISERROR(VLOOKUP(_xlfn.CONCAT(O$2,$N9),Data,3,FALSE)),VLOOKUP(_xlfn.CONCAT(O$2,RANDBETWEEN(1,VLOOKUP(O$2,Modules,5,FALSE))),Data,3,FALSE),VLOOKUP(_xlfn.CONCAT(O$2,$N9),Data,3,FALSE)),"")</f>
        <v>Deep Learning &amp; word Embeddings</v>
      </c>
      <c r="P9" s="9" t="str">
        <f ca="1">IF($N9&lt;=VLOOKUP(P$2,Modules,4,FALSE),IF(ISERROR(VLOOKUP(_xlfn.CONCAT(P$2,$N9),Data,3,FALSE)),VLOOKUP(_xlfn.CONCAT(P$2,RANDBETWEEN(1,VLOOKUP(P$2,Modules,5,FALSE))),Data,3,FALSE),VLOOKUP(_xlfn.CONCAT(P$2,$N9),Data,3,FALSE)),"")</f>
        <v>Face Recognition</v>
      </c>
      <c r="Q9" s="9" t="str">
        <f ca="1">IF($N9&lt;=VLOOKUP(Q$2,Modules,4,FALSE),IF(ISERROR(VLOOKUP(_xlfn.CONCAT(Q$2,$N9),Data,3,FALSE)),VLOOKUP(_xlfn.CONCAT(Q$2,RANDBETWEEN(1,VLOOKUP(Q$2,Modules,5,FALSE))),Data,3,FALSE),VLOOKUP(_xlfn.CONCAT(Q$2,$N9),Data,3,FALSE)),"")</f>
        <v>Lambda Calculus</v>
      </c>
      <c r="R9" s="9" t="str">
        <f ca="1">IF($N9&lt;=VLOOKUP(R$2,Modules,4,FALSE),IF(ISERROR(VLOOKUP(_xlfn.CONCAT(R$2,$N9),Data,3,FALSE)),VLOOKUP(_xlfn.CONCAT(R$2,RANDBETWEEN(1,VLOOKUP(R$2,Modules,5,FALSE))),Data,3,FALSE),VLOOKUP(_xlfn.CONCAT(R$2,$N9),Data,3,FALSE)),"")</f>
        <v>Database Design - ER diagrams and mapping to DB</v>
      </c>
      <c r="S9" s="9" t="str">
        <f ca="1">IF($N9&lt;=VLOOKUP(S$2,Modules,4,FALSE),IF(ISERROR(VLOOKUP(_xlfn.CONCAT(S$2,$N9),Data,3,FALSE)),VLOOKUP(_xlfn.CONCAT(S$2,RANDBETWEEN(1,VLOOKUP(S$2,Modules,5,FALSE))),Data,3,FALSE),VLOOKUP(_xlfn.CONCAT(S$2,$N9),Data,3,FALSE)),"")</f>
        <v>IO and Peripherals</v>
      </c>
      <c r="T9" s="9" t="str">
        <f ca="1">IF($N9&lt;=VLOOKUP(T$2,Modules,4,FALSE),IF(ISERROR(VLOOKUP(_xlfn.CONCAT(T$2,$N9),Data,3,FALSE)),VLOOKUP(_xlfn.CONCAT(T$2,RANDBETWEEN(1,VLOOKUP(T$2,Modules,5,FALSE))),Data,3,FALSE),VLOOKUP(_xlfn.CONCAT(T$2,$N9),Data,3,FALSE)),"")</f>
        <v>Class</v>
      </c>
      <c r="U9" s="9" t="str">
        <f ca="1">IF($N9&lt;=VLOOKUP(U$2,Modules,4,FALSE),IF(ISERROR(VLOOKUP(_xlfn.CONCAT(U$2,$N9),Data,3,FALSE)),VLOOKUP(_xlfn.CONCAT(U$2,RANDBETWEEN(1,VLOOKUP(U$2,Modules,5,FALSE))),Data,3,FALSE),VLOOKUP(_xlfn.CONCAT(U$2,$N9),Data,3,FALSE)),"")</f>
        <v>Functions</v>
      </c>
      <c r="V9" s="9" t="str">
        <f ca="1">IF($N9&lt;=VLOOKUP(V$2,Modules,4,FALSE),IF(ISERROR(VLOOKUP(_xlfn.CONCAT(V$2,$N9),Data,3,FALSE)),VLOOKUP(_xlfn.CONCAT(V$2,RANDBETWEEN(1,VLOOKUP(V$2,Modules,5,FALSE))),Data,3,FALSE),VLOOKUP(_xlfn.CONCAT(V$2,$N9),Data,3,FALSE)),"")</f>
        <v>Automated Protocol Verification</v>
      </c>
      <c r="W9" s="9" t="str">
        <f ca="1">IF($N9&lt;=VLOOKUP(W$2,Modules,4,FALSE),IF(ISERROR(VLOOKUP(_xlfn.CONCAT(W$2,$N9),Data,3,FALSE)),VLOOKUP(_xlfn.CONCAT(W$2,RANDBETWEEN(1,VLOOKUP(W$2,Modules,5,FALSE))),Data,3,FALSE),VLOOKUP(_xlfn.CONCAT(W$2,$N9),Data,3,FALSE)),"")</f>
        <v/>
      </c>
      <c r="X9" s="9" t="str">
        <f ca="1">IF($N9&lt;=VLOOKUP(X$2,Modules,4,FALSE),IF(ISERROR(VLOOKUP(_xlfn.CONCAT(X$2,$N9),Data,3,FALSE)),VLOOKUP(_xlfn.CONCAT(X$2,RANDBETWEEN(1,VLOOKUP(X$2,Modules,5,FALSE))),Data,3,FALSE),VLOOKUP(_xlfn.CONCAT(X$2,$N9),Data,3,FALSE)),"")</f>
        <v>Algebraic Data Types</v>
      </c>
    </row>
    <row r="10" spans="1:28" x14ac:dyDescent="0.2">
      <c r="A10" t="s">
        <v>5</v>
      </c>
      <c r="B10">
        <v>1</v>
      </c>
      <c r="C10">
        <f t="shared" si="0"/>
        <v>26</v>
      </c>
      <c r="D10">
        <f t="shared" si="1"/>
        <v>13</v>
      </c>
      <c r="E10">
        <f>COUNTIF($H$3:$H$98,$A10)</f>
        <v>13</v>
      </c>
      <c r="G10" t="str">
        <f>_xlfn.CONCAT(Table1[[#This Row],[Module]],COUNTIF($H$3:H10,Table1[[#This Row],[Module]]))</f>
        <v>NLP8</v>
      </c>
      <c r="H10" t="s">
        <v>0</v>
      </c>
      <c r="I10" t="s">
        <v>30</v>
      </c>
      <c r="J10">
        <f ca="1">COUNTIF(gen_topics,Table1[[#This Row],[Topics]])</f>
        <v>1</v>
      </c>
      <c r="N10">
        <v>8</v>
      </c>
      <c r="O10" s="9" t="str">
        <f ca="1">IF($N10&lt;=VLOOKUP(O$2,Modules,4,FALSE),IF(ISERROR(VLOOKUP(_xlfn.CONCAT(O$2,$N10),Data,3,FALSE)),VLOOKUP(_xlfn.CONCAT(O$2,RANDBETWEEN(1,VLOOKUP(O$2,Modules,5,FALSE))),Data,3,FALSE),VLOOKUP(_xlfn.CONCAT(O$2,$N10),Data,3,FALSE)),"")</f>
        <v>Sentiment Analysis</v>
      </c>
      <c r="P10" s="9" t="str">
        <f ca="1">IF($N10&lt;=VLOOKUP(P$2,Modules,4,FALSE),IF(ISERROR(VLOOKUP(_xlfn.CONCAT(P$2,$N10),Data,3,FALSE)),VLOOKUP(_xlfn.CONCAT(P$2,RANDBETWEEN(1,VLOOKUP(P$2,Modules,5,FALSE))),Data,3,FALSE),VLOOKUP(_xlfn.CONCAT(P$2,$N10),Data,3,FALSE)),"")</f>
        <v>3D Imaging</v>
      </c>
      <c r="Q10" s="9" t="str">
        <f ca="1">IF($N10&lt;=VLOOKUP(Q$2,Modules,4,FALSE),IF(ISERROR(VLOOKUP(_xlfn.CONCAT(Q$2,$N10),Data,3,FALSE)),VLOOKUP(_xlfn.CONCAT(Q$2,RANDBETWEEN(1,VLOOKUP(Q$2,Modules,5,FALSE))),Data,3,FALSE),VLOOKUP(_xlfn.CONCAT(Q$2,$N10),Data,3,FALSE)),"")</f>
        <v>Lambda Calculus</v>
      </c>
      <c r="R10" s="9" t="str">
        <f ca="1">IF($N10&lt;=VLOOKUP(R$2,Modules,4,FALSE),IF(ISERROR(VLOOKUP(_xlfn.CONCAT(R$2,$N10),Data,3,FALSE)),VLOOKUP(_xlfn.CONCAT(R$2,RANDBETWEEN(1,VLOOKUP(R$2,Modules,5,FALSE))),Data,3,FALSE),VLOOKUP(_xlfn.CONCAT(R$2,$N10),Data,3,FALSE)),"")</f>
        <v>Java &amp; SQL - using a DB through JDBC</v>
      </c>
      <c r="S10" s="9" t="str">
        <f ca="1">IF($N10&lt;=VLOOKUP(S$2,Modules,4,FALSE),IF(ISERROR(VLOOKUP(_xlfn.CONCAT(S$2,$N10),Data,3,FALSE)),VLOOKUP(_xlfn.CONCAT(S$2,RANDBETWEEN(1,VLOOKUP(S$2,Modules,5,FALSE))),Data,3,FALSE),VLOOKUP(_xlfn.CONCAT(S$2,$N10),Data,3,FALSE)),"")</f>
        <v>Improving Performance - Cache</v>
      </c>
      <c r="T10" s="9" t="str">
        <f ca="1">IF($N10&lt;=VLOOKUP(T$2,Modules,4,FALSE),IF(ISERROR(VLOOKUP(_xlfn.CONCAT(T$2,$N10),Data,3,FALSE)),VLOOKUP(_xlfn.CONCAT(T$2,RANDBETWEEN(1,VLOOKUP(T$2,Modules,5,FALSE))),Data,3,FALSE),VLOOKUP(_xlfn.CONCAT(T$2,$N10),Data,3,FALSE)),"")</f>
        <v>Constructors</v>
      </c>
      <c r="U10" s="9" t="str">
        <f ca="1">IF($N10&lt;=VLOOKUP(U$2,Modules,4,FALSE),IF(ISERROR(VLOOKUP(_xlfn.CONCAT(U$2,$N10),Data,3,FALSE)),VLOOKUP(_xlfn.CONCAT(U$2,RANDBETWEEN(1,VLOOKUP(U$2,Modules,5,FALSE))),Data,3,FALSE),VLOOKUP(_xlfn.CONCAT(U$2,$N10),Data,3,FALSE)),"")</f>
        <v>Inductive Definitions of Sets</v>
      </c>
      <c r="V10" s="9" t="str">
        <f ca="1">IF($N10&lt;=VLOOKUP(V$2,Modules,4,FALSE),IF(ISERROR(VLOOKUP(_xlfn.CONCAT(V$2,$N10),Data,3,FALSE)),VLOOKUP(_xlfn.CONCAT(V$2,RANDBETWEEN(1,VLOOKUP(V$2,Modules,5,FALSE))),Data,3,FALSE),VLOOKUP(_xlfn.CONCAT(V$2,$N10),Data,3,FALSE)),"")</f>
        <v>An Overview of Web Security</v>
      </c>
      <c r="W10" s="9" t="str">
        <f ca="1">IF($N10&lt;=VLOOKUP(W$2,Modules,4,FALSE),IF(ISERROR(VLOOKUP(_xlfn.CONCAT(W$2,$N10),Data,3,FALSE)),VLOOKUP(_xlfn.CONCAT(W$2,RANDBETWEEN(1,VLOOKUP(W$2,Modules,5,FALSE))),Data,3,FALSE),VLOOKUP(_xlfn.CONCAT(W$2,$N10),Data,3,FALSE)),"")</f>
        <v/>
      </c>
      <c r="X10" s="9" t="str">
        <f ca="1">IF($N10&lt;=VLOOKUP(X$2,Modules,4,FALSE),IF(ISERROR(VLOOKUP(_xlfn.CONCAT(X$2,$N10),Data,3,FALSE)),VLOOKUP(_xlfn.CONCAT(X$2,RANDBETWEEN(1,VLOOKUP(X$2,Modules,5,FALSE))),Data,3,FALSE),VLOOKUP(_xlfn.CONCAT(X$2,$N10),Data,3,FALSE)),"")</f>
        <v>Algebraic Data Types</v>
      </c>
    </row>
    <row r="11" spans="1:28" x14ac:dyDescent="0.2">
      <c r="A11" t="s">
        <v>3</v>
      </c>
      <c r="B11">
        <v>0.5</v>
      </c>
      <c r="C11">
        <f t="shared" si="0"/>
        <v>13</v>
      </c>
      <c r="D11">
        <f t="shared" si="1"/>
        <v>6</v>
      </c>
      <c r="E11">
        <f>COUNTIF($H$3:$H$98,$A11)</f>
        <v>7</v>
      </c>
      <c r="G11" t="str">
        <f>_xlfn.CONCAT(Table1[[#This Row],[Module]],COUNTIF($H$3:H11,Table1[[#This Row],[Module]]))</f>
        <v>NLP9</v>
      </c>
      <c r="H11" t="s">
        <v>0</v>
      </c>
      <c r="I11" t="s">
        <v>31</v>
      </c>
      <c r="J11">
        <f ca="1">COUNTIF(gen_topics,Table1[[#This Row],[Topics]])</f>
        <v>2</v>
      </c>
      <c r="N11">
        <v>9</v>
      </c>
      <c r="O11" s="9" t="str">
        <f ca="1">IF($N11&lt;=VLOOKUP(O$2,Modules,4,FALSE),IF(ISERROR(VLOOKUP(_xlfn.CONCAT(O$2,$N11),Data,3,FALSE)),VLOOKUP(_xlfn.CONCAT(O$2,RANDBETWEEN(1,VLOOKUP(O$2,Modules,5,FALSE))),Data,3,FALSE),VLOOKUP(_xlfn.CONCAT(O$2,$N11),Data,3,FALSE)),"")</f>
        <v>Beyond Question Answering</v>
      </c>
      <c r="P11" s="9" t="str">
        <f ca="1">IF($N11&lt;=VLOOKUP(P$2,Modules,4,FALSE),IF(ISERROR(VLOOKUP(_xlfn.CONCAT(P$2,$N11),Data,3,FALSE)),VLOOKUP(_xlfn.CONCAT(P$2,RANDBETWEEN(1,VLOOKUP(P$2,Modules,5,FALSE))),Data,3,FALSE),VLOOKUP(_xlfn.CONCAT(P$2,$N11),Data,3,FALSE)),"")</f>
        <v>Advanced Edge Detection</v>
      </c>
      <c r="Q11" s="9" t="str">
        <f ca="1">IF($N11&lt;=VLOOKUP(Q$2,Modules,4,FALSE),IF(ISERROR(VLOOKUP(_xlfn.CONCAT(Q$2,$N11),Data,3,FALSE)),VLOOKUP(_xlfn.CONCAT(Q$2,RANDBETWEEN(1,VLOOKUP(Q$2,Modules,5,FALSE))),Data,3,FALSE),VLOOKUP(_xlfn.CONCAT(Q$2,$N11),Data,3,FALSE)),"")</f>
        <v>Regular Languages and Automata</v>
      </c>
      <c r="R11" s="9" t="str">
        <f ca="1">IF($N11&lt;=VLOOKUP(R$2,Modules,4,FALSE),IF(ISERROR(VLOOKUP(_xlfn.CONCAT(R$2,$N11),Data,3,FALSE)),VLOOKUP(_xlfn.CONCAT(R$2,RANDBETWEEN(1,VLOOKUP(R$2,Modules,5,FALSE))),Data,3,FALSE),VLOOKUP(_xlfn.CONCAT(R$2,$N11),Data,3,FALSE)),"")</f>
        <v>Relational Model</v>
      </c>
      <c r="S11" s="9" t="str">
        <f ca="1">IF($N11&lt;=VLOOKUP(S$2,Modules,4,FALSE),IF(ISERROR(VLOOKUP(_xlfn.CONCAT(S$2,$N11),Data,3,FALSE)),VLOOKUP(_xlfn.CONCAT(S$2,RANDBETWEEN(1,VLOOKUP(S$2,Modules,5,FALSE))),Data,3,FALSE),VLOOKUP(_xlfn.CONCAT(S$2,$N11),Data,3,FALSE)),"")</f>
        <v>Improving Performance - Pipelining</v>
      </c>
      <c r="T11" s="9" t="str">
        <f ca="1">IF($N11&lt;=VLOOKUP(T$2,Modules,4,FALSE),IF(ISERROR(VLOOKUP(_xlfn.CONCAT(T$2,$N11),Data,3,FALSE)),VLOOKUP(_xlfn.CONCAT(T$2,RANDBETWEEN(1,VLOOKUP(T$2,Modules,5,FALSE))),Data,3,FALSE),VLOOKUP(_xlfn.CONCAT(T$2,$N11),Data,3,FALSE)),"")</f>
        <v>Inheritance</v>
      </c>
      <c r="U11" s="9" t="str">
        <f ca="1">IF($N11&lt;=VLOOKUP(U$2,Modules,4,FALSE),IF(ISERROR(VLOOKUP(_xlfn.CONCAT(U$2,$N11),Data,3,FALSE)),VLOOKUP(_xlfn.CONCAT(U$2,RANDBETWEEN(1,VLOOKUP(U$2,Modules,5,FALSE))),Data,3,FALSE),VLOOKUP(_xlfn.CONCAT(U$2,$N11),Data,3,FALSE)),"")</f>
        <v>Probability</v>
      </c>
      <c r="V11" s="9" t="str">
        <f ca="1">IF($N11&lt;=VLOOKUP(V$2,Modules,4,FALSE),IF(ISERROR(VLOOKUP(_xlfn.CONCAT(V$2,$N11),Data,3,FALSE)),VLOOKUP(_xlfn.CONCAT(V$2,RANDBETWEEN(1,VLOOKUP(V$2,Modules,5,FALSE))),Data,3,FALSE),VLOOKUP(_xlfn.CONCAT(V$2,$N11),Data,3,FALSE)),"")</f>
        <v>Web Security</v>
      </c>
      <c r="W11" s="9" t="str">
        <f ca="1">IF($N11&lt;=VLOOKUP(W$2,Modules,4,FALSE),IF(ISERROR(VLOOKUP(_xlfn.CONCAT(W$2,$N11),Data,3,FALSE)),VLOOKUP(_xlfn.CONCAT(W$2,RANDBETWEEN(1,VLOOKUP(W$2,Modules,5,FALSE))),Data,3,FALSE),VLOOKUP(_xlfn.CONCAT(W$2,$N11),Data,3,FALSE)),"")</f>
        <v/>
      </c>
      <c r="X11" s="9" t="str">
        <f ca="1">IF($N11&lt;=VLOOKUP(X$2,Modules,4,FALSE),IF(ISERROR(VLOOKUP(_xlfn.CONCAT(X$2,$N11),Data,3,FALSE)),VLOOKUP(_xlfn.CONCAT(X$2,RANDBETWEEN(1,VLOOKUP(X$2,Modules,5,FALSE))),Data,3,FALSE),VLOOKUP(_xlfn.CONCAT(X$2,$N11),Data,3,FALSE)),"")</f>
        <v>Algebraic Data Types</v>
      </c>
    </row>
    <row r="12" spans="1:28" x14ac:dyDescent="0.2">
      <c r="A12" t="s">
        <v>4</v>
      </c>
      <c r="B12">
        <v>1</v>
      </c>
      <c r="C12">
        <f t="shared" si="0"/>
        <v>26</v>
      </c>
      <c r="D12">
        <f t="shared" si="1"/>
        <v>13</v>
      </c>
      <c r="E12">
        <f>COUNTIF($H$3:$H$98,$A12)</f>
        <v>4</v>
      </c>
      <c r="G12" t="str">
        <f>_xlfn.CONCAT(Table1[[#This Row],[Module]],COUNTIF($H$3:H12,Table1[[#This Row],[Module]]))</f>
        <v>Vision1</v>
      </c>
      <c r="H12" t="s">
        <v>1</v>
      </c>
      <c r="I12" t="s">
        <v>33</v>
      </c>
      <c r="J12">
        <f ca="1">COUNTIF(gen_topics,Table1[[#This Row],[Topics]])</f>
        <v>1</v>
      </c>
      <c r="N12">
        <v>10</v>
      </c>
      <c r="O12" s="9" t="str">
        <f ca="1">IF($N12&lt;=VLOOKUP(O$2,Modules,4,FALSE),IF(ISERROR(VLOOKUP(_xlfn.CONCAT(O$2,$N12),Data,3,FALSE)),VLOOKUP(_xlfn.CONCAT(O$2,RANDBETWEEN(1,VLOOKUP(O$2,Modules,5,FALSE))),Data,3,FALSE),VLOOKUP(_xlfn.CONCAT(O$2,$N12),Data,3,FALSE)),"")</f>
        <v>Words &amp; Morphology</v>
      </c>
      <c r="P12" s="9" t="str">
        <f ca="1">IF($N12&lt;=VLOOKUP(P$2,Modules,4,FALSE),IF(ISERROR(VLOOKUP(_xlfn.CONCAT(P$2,$N12),Data,3,FALSE)),VLOOKUP(_xlfn.CONCAT(P$2,RANDBETWEEN(1,VLOOKUP(P$2,Modules,5,FALSE))),Data,3,FALSE),VLOOKUP(_xlfn.CONCAT(P$2,$N12),Data,3,FALSE)),"")</f>
        <v>Motion</v>
      </c>
      <c r="Q12" s="9" t="str">
        <f ca="1">IF($N12&lt;=VLOOKUP(Q$2,Modules,4,FALSE),IF(ISERROR(VLOOKUP(_xlfn.CONCAT(Q$2,$N12),Data,3,FALSE)),VLOOKUP(_xlfn.CONCAT(Q$2,RANDBETWEEN(1,VLOOKUP(Q$2,Modules,5,FALSE))),Data,3,FALSE),VLOOKUP(_xlfn.CONCAT(Q$2,$N12),Data,3,FALSE)),"")</f>
        <v>NP</v>
      </c>
      <c r="R12" s="9" t="str">
        <f ca="1">IF($N12&lt;=VLOOKUP(R$2,Modules,4,FALSE),IF(ISERROR(VLOOKUP(_xlfn.CONCAT(R$2,$N12),Data,3,FALSE)),VLOOKUP(_xlfn.CONCAT(R$2,RANDBETWEEN(1,VLOOKUP(R$2,Modules,5,FALSE))),Data,3,FALSE),VLOOKUP(_xlfn.CONCAT(R$2,$N12),Data,3,FALSE)),"")</f>
        <v>Database Design - ER diagrams and mapping to DB</v>
      </c>
      <c r="S12" s="9" t="str">
        <f ca="1">IF($N12&lt;=VLOOKUP(S$2,Modules,4,FALSE),IF(ISERROR(VLOOKUP(_xlfn.CONCAT(S$2,$N12),Data,3,FALSE)),VLOOKUP(_xlfn.CONCAT(S$2,RANDBETWEEN(1,VLOOKUP(S$2,Modules,5,FALSE))),Data,3,FALSE),VLOOKUP(_xlfn.CONCAT(S$2,$N12),Data,3,FALSE)),"")</f>
        <v>Superscalar</v>
      </c>
      <c r="T12" s="9" t="str">
        <f ca="1">IF($N12&lt;=VLOOKUP(T$2,Modules,4,FALSE),IF(ISERROR(VLOOKUP(_xlfn.CONCAT(T$2,$N12),Data,3,FALSE)),VLOOKUP(_xlfn.CONCAT(T$2,RANDBETWEEN(1,VLOOKUP(T$2,Modules,5,FALSE))),Data,3,FALSE),VLOOKUP(_xlfn.CONCAT(T$2,$N12),Data,3,FALSE)),"")</f>
        <v>Operator overloading</v>
      </c>
      <c r="U12" s="9" t="str">
        <f ca="1">IF($N12&lt;=VLOOKUP(U$2,Modules,4,FALSE),IF(ISERROR(VLOOKUP(_xlfn.CONCAT(U$2,$N12),Data,3,FALSE)),VLOOKUP(_xlfn.CONCAT(U$2,RANDBETWEEN(1,VLOOKUP(U$2,Modules,5,FALSE))),Data,3,FALSE),VLOOKUP(_xlfn.CONCAT(U$2,$N12),Data,3,FALSE)),"")</f>
        <v>Probability - Discrete Random Variables</v>
      </c>
      <c r="V12" s="9" t="str">
        <f ca="1">IF($N12&lt;=VLOOKUP(V$2,Modules,4,FALSE),IF(ISERROR(VLOOKUP(_xlfn.CONCAT(V$2,$N12),Data,3,FALSE)),VLOOKUP(_xlfn.CONCAT(V$2,RANDBETWEEN(1,VLOOKUP(V$2,Modules,5,FALSE))),Data,3,FALSE),VLOOKUP(_xlfn.CONCAT(V$2,$N12),Data,3,FALSE)),"")</f>
        <v>Reverse Engineering</v>
      </c>
      <c r="W12" s="9" t="str">
        <f ca="1">IF($N12&lt;=VLOOKUP(W$2,Modules,4,FALSE),IF(ISERROR(VLOOKUP(_xlfn.CONCAT(W$2,$N12),Data,3,FALSE)),VLOOKUP(_xlfn.CONCAT(W$2,RANDBETWEEN(1,VLOOKUP(W$2,Modules,5,FALSE))),Data,3,FALSE),VLOOKUP(_xlfn.CONCAT(W$2,$N12),Data,3,FALSE)),"")</f>
        <v/>
      </c>
      <c r="X12" s="9" t="str">
        <f ca="1">IF($N12&lt;=VLOOKUP(X$2,Modules,4,FALSE),IF(ISERROR(VLOOKUP(_xlfn.CONCAT(X$2,$N12),Data,3,FALSE)),VLOOKUP(_xlfn.CONCAT(X$2,RANDBETWEEN(1,VLOOKUP(X$2,Modules,5,FALSE))),Data,3,FALSE),VLOOKUP(_xlfn.CONCAT(X$2,$N12),Data,3,FALSE)),"")</f>
        <v>Imperative Ocaml</v>
      </c>
    </row>
    <row r="13" spans="1:28" x14ac:dyDescent="0.2">
      <c r="G13" t="str">
        <f>_xlfn.CONCAT(Table1[[#This Row],[Module]],COUNTIF($H$3:H13,Table1[[#This Row],[Module]]))</f>
        <v>Vision2</v>
      </c>
      <c r="H13" t="s">
        <v>1</v>
      </c>
      <c r="I13" t="s">
        <v>34</v>
      </c>
      <c r="J13">
        <f ca="1">COUNTIF(gen_topics,Table1[[#This Row],[Topics]])</f>
        <v>1</v>
      </c>
      <c r="N13">
        <v>11</v>
      </c>
      <c r="O13" s="9" t="str">
        <f ca="1">IF($N13&lt;=VLOOKUP(O$2,Modules,4,FALSE),IF(ISERROR(VLOOKUP(_xlfn.CONCAT(O$2,$N13),Data,3,FALSE)),VLOOKUP(_xlfn.CONCAT(O$2,RANDBETWEEN(1,VLOOKUP(O$2,Modules,5,FALSE))),Data,3,FALSE),VLOOKUP(_xlfn.CONCAT(O$2,$N13),Data,3,FALSE)),"")</f>
        <v>Deep Learning &amp; word Embeddings</v>
      </c>
      <c r="P13" s="9" t="str">
        <f ca="1">IF($N13&lt;=VLOOKUP(P$2,Modules,4,FALSE),IF(ISERROR(VLOOKUP(_xlfn.CONCAT(P$2,$N13),Data,3,FALSE)),VLOOKUP(_xlfn.CONCAT(P$2,RANDBETWEEN(1,VLOOKUP(P$2,Modules,5,FALSE))),Data,3,FALSE),VLOOKUP(_xlfn.CONCAT(P$2,$N13),Data,3,FALSE)),"")</f>
        <v>SIFT</v>
      </c>
      <c r="Q13" s="9" t="str">
        <f ca="1">IF($N13&lt;=VLOOKUP(Q$2,Modules,4,FALSE),IF(ISERROR(VLOOKUP(_xlfn.CONCAT(Q$2,$N13),Data,3,FALSE)),VLOOKUP(_xlfn.CONCAT(Q$2,RANDBETWEEN(1,VLOOKUP(Q$2,Modules,5,FALSE))),Data,3,FALSE),VLOOKUP(_xlfn.CONCAT(Q$2,$N13),Data,3,FALSE)),"")</f>
        <v>Decidability and Computability</v>
      </c>
      <c r="R13" s="9" t="str">
        <f ca="1">IF($N13&lt;=VLOOKUP(R$2,Modules,4,FALSE),IF(ISERROR(VLOOKUP(_xlfn.CONCAT(R$2,$N13),Data,3,FALSE)),VLOOKUP(_xlfn.CONCAT(R$2,RANDBETWEEN(1,VLOOKUP(R$2,Modules,5,FALSE))),Data,3,FALSE),VLOOKUP(_xlfn.CONCAT(R$2,$N13),Data,3,FALSE)),"")</f>
        <v>Relational Databases</v>
      </c>
      <c r="S13" s="9" t="str">
        <f ca="1">IF($N13&lt;=VLOOKUP(S$2,Modules,4,FALSE),IF(ISERROR(VLOOKUP(_xlfn.CONCAT(S$2,$N13),Data,3,FALSE)),VLOOKUP(_xlfn.CONCAT(S$2,RANDBETWEEN(1,VLOOKUP(S$2,Modules,5,FALSE))),Data,3,FALSE),VLOOKUP(_xlfn.CONCAT(S$2,$N13),Data,3,FALSE)),"")</f>
        <v>Parallel Architectures</v>
      </c>
      <c r="T13" s="9" t="str">
        <f ca="1">IF($N13&lt;=VLOOKUP(T$2,Modules,4,FALSE),IF(ISERROR(VLOOKUP(_xlfn.CONCAT(T$2,$N13),Data,3,FALSE)),VLOOKUP(_xlfn.CONCAT(T$2,RANDBETWEEN(1,VLOOKUP(T$2,Modules,5,FALSE))),Data,3,FALSE),VLOOKUP(_xlfn.CONCAT(T$2,$N13),Data,3,FALSE)),"")</f>
        <v>Virtual functions</v>
      </c>
      <c r="U13" s="9" t="str">
        <f ca="1">IF($N13&lt;=VLOOKUP(U$2,Modules,4,FALSE),IF(ISERROR(VLOOKUP(_xlfn.CONCAT(U$2,$N13),Data,3,FALSE)),VLOOKUP(_xlfn.CONCAT(U$2,RANDBETWEEN(1,VLOOKUP(U$2,Modules,5,FALSE))),Data,3,FALSE),VLOOKUP(_xlfn.CONCAT(U$2,$N13),Data,3,FALSE)),"")</f>
        <v>Matrices and Matrix Algebra</v>
      </c>
      <c r="V13" s="9" t="str">
        <f ca="1">IF($N13&lt;=VLOOKUP(V$2,Modules,4,FALSE),IF(ISERROR(VLOOKUP(_xlfn.CONCAT(V$2,$N13),Data,3,FALSE)),VLOOKUP(_xlfn.CONCAT(V$2,RANDBETWEEN(1,VLOOKUP(V$2,Modules,5,FALSE))),Data,3,FALSE),VLOOKUP(_xlfn.CONCAT(V$2,$N13),Data,3,FALSE)),"")</f>
        <v>Buffer Overflow Attacks</v>
      </c>
      <c r="W13" s="9" t="str">
        <f ca="1">IF($N13&lt;=VLOOKUP(W$2,Modules,4,FALSE),IF(ISERROR(VLOOKUP(_xlfn.CONCAT(W$2,$N13),Data,3,FALSE)),VLOOKUP(_xlfn.CONCAT(W$2,RANDBETWEEN(1,VLOOKUP(W$2,Modules,5,FALSE))),Data,3,FALSE),VLOOKUP(_xlfn.CONCAT(W$2,$N13),Data,3,FALSE)),"")</f>
        <v/>
      </c>
      <c r="X13" s="9" t="str">
        <f ca="1">IF($N13&lt;=VLOOKUP(X$2,Modules,4,FALSE),IF(ISERROR(VLOOKUP(_xlfn.CONCAT(X$2,$N13),Data,3,FALSE)),VLOOKUP(_xlfn.CONCAT(X$2,RANDBETWEEN(1,VLOOKUP(X$2,Modules,5,FALSE))),Data,3,FALSE),VLOOKUP(_xlfn.CONCAT(X$2,$N13),Data,3,FALSE)),"")</f>
        <v>Algebraic Data Types</v>
      </c>
    </row>
    <row r="14" spans="1:28" x14ac:dyDescent="0.2">
      <c r="G14" t="str">
        <f>_xlfn.CONCAT(Table1[[#This Row],[Module]],COUNTIF($H$3:H14,Table1[[#This Row],[Module]]))</f>
        <v>Vision3</v>
      </c>
      <c r="H14" t="s">
        <v>1</v>
      </c>
      <c r="I14" t="s">
        <v>35</v>
      </c>
      <c r="J14">
        <f ca="1">COUNTIF(gen_topics,Table1[[#This Row],[Topics]])</f>
        <v>1</v>
      </c>
      <c r="N14">
        <v>12</v>
      </c>
      <c r="O14" s="9" t="str">
        <f ca="1">IF($N14&lt;=VLOOKUP(O$2,Modules,4,FALSE),IF(ISERROR(VLOOKUP(_xlfn.CONCAT(O$2,$N14),Data,3,FALSE)),VLOOKUP(_xlfn.CONCAT(O$2,RANDBETWEEN(1,VLOOKUP(O$2,Modules,5,FALSE))),Data,3,FALSE),VLOOKUP(_xlfn.CONCAT(O$2,$N14),Data,3,FALSE)),"")</f>
        <v>Beyond Question Answering</v>
      </c>
      <c r="P14" s="9" t="str">
        <f ca="1">IF($N14&lt;=VLOOKUP(P$2,Modules,4,FALSE),IF(ISERROR(VLOOKUP(_xlfn.CONCAT(P$2,$N14),Data,3,FALSE)),VLOOKUP(_xlfn.CONCAT(P$2,RANDBETWEEN(1,VLOOKUP(P$2,Modules,5,FALSE))),Data,3,FALSE),VLOOKUP(_xlfn.CONCAT(P$2,$N14),Data,3,FALSE)),"")</f>
        <v>Object Recognition</v>
      </c>
      <c r="Q14" s="9" t="str">
        <f ca="1">IF($N14&lt;=VLOOKUP(Q$2,Modules,4,FALSE),IF(ISERROR(VLOOKUP(_xlfn.CONCAT(Q$2,$N14),Data,3,FALSE)),VLOOKUP(_xlfn.CONCAT(Q$2,RANDBETWEEN(1,VLOOKUP(Q$2,Modules,5,FALSE))),Data,3,FALSE),VLOOKUP(_xlfn.CONCAT(Q$2,$N14),Data,3,FALSE)),"")</f>
        <v>Context Free Languages</v>
      </c>
      <c r="R14" s="9" t="str">
        <f ca="1">IF($N14&lt;=VLOOKUP(R$2,Modules,4,FALSE),IF(ISERROR(VLOOKUP(_xlfn.CONCAT(R$2,$N14),Data,3,FALSE)),VLOOKUP(_xlfn.CONCAT(R$2,RANDBETWEEN(1,VLOOKUP(R$2,Modules,5,FALSE))),Data,3,FALSE),VLOOKUP(_xlfn.CONCAT(R$2,$N14),Data,3,FALSE)),"")</f>
        <v>Relational Model</v>
      </c>
      <c r="S14" s="9" t="str">
        <f ca="1">IF($N14&lt;=VLOOKUP(S$2,Modules,4,FALSE),IF(ISERROR(VLOOKUP(_xlfn.CONCAT(S$2,$N14),Data,3,FALSE)),VLOOKUP(_xlfn.CONCAT(S$2,RANDBETWEEN(1,VLOOKUP(S$2,Modules,5,FALSE))),Data,3,FALSE),VLOOKUP(_xlfn.CONCAT(S$2,$N14),Data,3,FALSE)),"")</f>
        <v>Digital Logic</v>
      </c>
      <c r="T14" s="9" t="str">
        <f ca="1">IF($N14&lt;=VLOOKUP(T$2,Modules,4,FALSE),IF(ISERROR(VLOOKUP(_xlfn.CONCAT(T$2,$N14),Data,3,FALSE)),VLOOKUP(_xlfn.CONCAT(T$2,RANDBETWEEN(1,VLOOKUP(T$2,Modules,5,FALSE))),Data,3,FALSE),VLOOKUP(_xlfn.CONCAT(T$2,$N14),Data,3,FALSE)),"")</f>
        <v>Polymorphism</v>
      </c>
      <c r="U14" s="9" t="str">
        <f ca="1">IF($N14&lt;=VLOOKUP(U$2,Modules,4,FALSE),IF(ISERROR(VLOOKUP(_xlfn.CONCAT(U$2,$N14),Data,3,FALSE)),VLOOKUP(_xlfn.CONCAT(U$2,RANDBETWEEN(1,VLOOKUP(U$2,Modules,5,FALSE))),Data,3,FALSE),VLOOKUP(_xlfn.CONCAT(U$2,$N14),Data,3,FALSE)),"")</f>
        <v>Sets and Cardinality</v>
      </c>
      <c r="V14" s="9" t="str">
        <f ca="1">IF($N14&lt;=VLOOKUP(V$2,Modules,4,FALSE),IF(ISERROR(VLOOKUP(_xlfn.CONCAT(V$2,$N14),Data,3,FALSE)),VLOOKUP(_xlfn.CONCAT(V$2,RANDBETWEEN(1,VLOOKUP(V$2,Modules,5,FALSE))),Data,3,FALSE),VLOOKUP(_xlfn.CONCAT(V$2,$N14),Data,3,FALSE)),"")</f>
        <v>Common Attacks and Defenses</v>
      </c>
      <c r="W14" s="9" t="str">
        <f ca="1">IF($N14&lt;=VLOOKUP(W$2,Modules,4,FALSE),IF(ISERROR(VLOOKUP(_xlfn.CONCAT(W$2,$N14),Data,3,FALSE)),VLOOKUP(_xlfn.CONCAT(W$2,RANDBETWEEN(1,VLOOKUP(W$2,Modules,5,FALSE))),Data,3,FALSE),VLOOKUP(_xlfn.CONCAT(W$2,$N14),Data,3,FALSE)),"")</f>
        <v/>
      </c>
      <c r="X14" s="9" t="str">
        <f ca="1">IF($N14&lt;=VLOOKUP(X$2,Modules,4,FALSE),IF(ISERROR(VLOOKUP(_xlfn.CONCAT(X$2,$N14),Data,3,FALSE)),VLOOKUP(_xlfn.CONCAT(X$2,RANDBETWEEN(1,VLOOKUP(X$2,Modules,5,FALSE))),Data,3,FALSE),VLOOKUP(_xlfn.CONCAT(X$2,$N14),Data,3,FALSE)),"")</f>
        <v>Imperative Ocaml</v>
      </c>
    </row>
    <row r="15" spans="1:28" x14ac:dyDescent="0.2">
      <c r="G15" t="str">
        <f>_xlfn.CONCAT(Table1[[#This Row],[Module]],COUNTIF($H$3:H15,Table1[[#This Row],[Module]]))</f>
        <v>Vision4</v>
      </c>
      <c r="H15" t="s">
        <v>1</v>
      </c>
      <c r="I15" t="s">
        <v>36</v>
      </c>
      <c r="J15">
        <f ca="1">COUNTIF(gen_topics,Table1[[#This Row],[Topics]])</f>
        <v>1</v>
      </c>
      <c r="N15">
        <v>13</v>
      </c>
      <c r="O15" s="9" t="str">
        <f ca="1">IF($N15&lt;=VLOOKUP(O$2,Modules,4,FALSE),IF(ISERROR(VLOOKUP(_xlfn.CONCAT(O$2,$N15),Data,3,FALSE)),VLOOKUP(_xlfn.CONCAT(O$2,RANDBETWEEN(1,VLOOKUP(O$2,Modules,5,FALSE))),Data,3,FALSE),VLOOKUP(_xlfn.CONCAT(O$2,$N15),Data,3,FALSE)),"")</f>
        <v>Deep Learning &amp; word Embeddings</v>
      </c>
      <c r="P15" s="9" t="str">
        <f ca="1">IF($N15&lt;=VLOOKUP(P$2,Modules,4,FALSE),IF(ISERROR(VLOOKUP(_xlfn.CONCAT(P$2,$N15),Data,3,FALSE)),VLOOKUP(_xlfn.CONCAT(P$2,RANDBETWEEN(1,VLOOKUP(P$2,Modules,5,FALSE))),Data,3,FALSE),VLOOKUP(_xlfn.CONCAT(P$2,$N15),Data,3,FALSE)),"")</f>
        <v>Model Based Object Recognition</v>
      </c>
      <c r="Q15" s="9" t="str">
        <f ca="1">IF($N15&lt;=VLOOKUP(Q$2,Modules,4,FALSE),IF(ISERROR(VLOOKUP(_xlfn.CONCAT(Q$2,$N15),Data,3,FALSE)),VLOOKUP(_xlfn.CONCAT(Q$2,RANDBETWEEN(1,VLOOKUP(Q$2,Modules,5,FALSE))),Data,3,FALSE),VLOOKUP(_xlfn.CONCAT(Q$2,$N15),Data,3,FALSE)),"")</f>
        <v>Context Free Languages</v>
      </c>
      <c r="R15" s="9" t="str">
        <f ca="1">IF($N15&lt;=VLOOKUP(R$2,Modules,4,FALSE),IF(ISERROR(VLOOKUP(_xlfn.CONCAT(R$2,$N15),Data,3,FALSE)),VLOOKUP(_xlfn.CONCAT(R$2,RANDBETWEEN(1,VLOOKUP(R$2,Modules,5,FALSE))),Data,3,FALSE),VLOOKUP(_xlfn.CONCAT(R$2,$N15),Data,3,FALSE)),"")</f>
        <v>Relational Databases</v>
      </c>
      <c r="S15" s="9" t="str">
        <f ca="1">IF($N15&lt;=VLOOKUP(S$2,Modules,4,FALSE),IF(ISERROR(VLOOKUP(_xlfn.CONCAT(S$2,$N15),Data,3,FALSE)),VLOOKUP(_xlfn.CONCAT(S$2,RANDBETWEEN(1,VLOOKUP(S$2,Modules,5,FALSE))),Data,3,FALSE),VLOOKUP(_xlfn.CONCAT(S$2,$N15),Data,3,FALSE)),"")</f>
        <v>MIPS Microarchitecture</v>
      </c>
      <c r="T15" s="9" t="str">
        <f ca="1">IF($N15&lt;=VLOOKUP(T$2,Modules,4,FALSE),IF(ISERROR(VLOOKUP(_xlfn.CONCAT(T$2,$N15),Data,3,FALSE)),VLOOKUP(_xlfn.CONCAT(T$2,RANDBETWEEN(1,VLOOKUP(T$2,Modules,5,FALSE))),Data,3,FALSE),VLOOKUP(_xlfn.CONCAT(T$2,$N15),Data,3,FALSE)),"")</f>
        <v>Templates</v>
      </c>
      <c r="U15" s="9" t="str">
        <f ca="1">IF($N15&lt;=VLOOKUP(U$2,Modules,4,FALSE),IF(ISERROR(VLOOKUP(_xlfn.CONCAT(U$2,$N15),Data,3,FALSE)),VLOOKUP(_xlfn.CONCAT(U$2,RANDBETWEEN(1,VLOOKUP(U$2,Modules,5,FALSE))),Data,3,FALSE),VLOOKUP(_xlfn.CONCAT(U$2,$N15),Data,3,FALSE)),"")</f>
        <v>Vectors</v>
      </c>
      <c r="V15" s="9" t="str">
        <f ca="1">IF($N15&lt;=VLOOKUP(V$2,Modules,4,FALSE),IF(ISERROR(VLOOKUP(_xlfn.CONCAT(V$2,$N15),Data,3,FALSE)),VLOOKUP(_xlfn.CONCAT(V$2,RANDBETWEEN(1,VLOOKUP(V$2,Modules,5,FALSE))),Data,3,FALSE),VLOOKUP(_xlfn.CONCAT(V$2,$N15),Data,3,FALSE)),"")</f>
        <v>Security and Usability</v>
      </c>
      <c r="W15" s="9" t="str">
        <f ca="1">IF($N15&lt;=VLOOKUP(W$2,Modules,4,FALSE),IF(ISERROR(VLOOKUP(_xlfn.CONCAT(W$2,$N15),Data,3,FALSE)),VLOOKUP(_xlfn.CONCAT(W$2,RANDBETWEEN(1,VLOOKUP(W$2,Modules,5,FALSE))),Data,3,FALSE),VLOOKUP(_xlfn.CONCAT(W$2,$N15),Data,3,FALSE)),"")</f>
        <v/>
      </c>
      <c r="X15" s="9" t="str">
        <f ca="1">IF($N15&lt;=VLOOKUP(X$2,Modules,4,FALSE),IF(ISERROR(VLOOKUP(_xlfn.CONCAT(X$2,$N15),Data,3,FALSE)),VLOOKUP(_xlfn.CONCAT(X$2,RANDBETWEEN(1,VLOOKUP(X$2,Modules,5,FALSE))),Data,3,FALSE),VLOOKUP(_xlfn.CONCAT(X$2,$N15),Data,3,FALSE)),"")</f>
        <v>Imperative Ocaml</v>
      </c>
    </row>
    <row r="16" spans="1:28" x14ac:dyDescent="0.2">
      <c r="A16" t="s">
        <v>21</v>
      </c>
      <c r="B16">
        <f>SUM(Timeslots!B5:BM10)</f>
        <v>248</v>
      </c>
      <c r="G16" t="str">
        <f>_xlfn.CONCAT(Table1[[#This Row],[Module]],COUNTIF($H$3:H16,Table1[[#This Row],[Module]]))</f>
        <v>Vision5</v>
      </c>
      <c r="H16" t="s">
        <v>1</v>
      </c>
      <c r="I16" t="s">
        <v>37</v>
      </c>
      <c r="J16">
        <f ca="1">COUNTIF(gen_topics,Table1[[#This Row],[Topics]])</f>
        <v>1</v>
      </c>
      <c r="N16" s="11">
        <v>14</v>
      </c>
      <c r="O16" s="9" t="str">
        <f ca="1">IF($N16&lt;=VLOOKUP(O$2,Modules,4,FALSE),IF(ISERROR(VLOOKUP(_xlfn.CONCAT(O$2,$N16),Data,3,FALSE)),VLOOKUP(_xlfn.CONCAT(O$2,RANDBETWEEN(1,VLOOKUP(O$2,Modules,5,FALSE))),Data,3,FALSE),VLOOKUP(_xlfn.CONCAT(O$2,$N16),Data,3,FALSE)),"")</f>
        <v/>
      </c>
      <c r="P16" s="9" t="str">
        <f ca="1">IF($N16&lt;=VLOOKUP(P$2,Modules,4,FALSE),IF(ISERROR(VLOOKUP(_xlfn.CONCAT(P$2,$N16),Data,3,FALSE)),VLOOKUP(_xlfn.CONCAT(P$2,RANDBETWEEN(1,VLOOKUP(P$2,Modules,5,FALSE))),Data,3,FALSE),VLOOKUP(_xlfn.CONCAT(P$2,$N16),Data,3,FALSE)),"")</f>
        <v/>
      </c>
      <c r="Q16" s="9" t="str">
        <f ca="1">IF($N16&lt;=VLOOKUP(Q$2,Modules,4,FALSE),IF(ISERROR(VLOOKUP(_xlfn.CONCAT(Q$2,$N16),Data,3,FALSE)),VLOOKUP(_xlfn.CONCAT(Q$2,RANDBETWEEN(1,VLOOKUP(Q$2,Modules,5,FALSE))),Data,3,FALSE),VLOOKUP(_xlfn.CONCAT(Q$2,$N16),Data,3,FALSE)),"")</f>
        <v/>
      </c>
      <c r="R16" s="9" t="str">
        <f ca="1">IF($N16&lt;=VLOOKUP(R$2,Modules,4,FALSE),IF(ISERROR(VLOOKUP(_xlfn.CONCAT(R$2,$N16),Data,3,FALSE)),VLOOKUP(_xlfn.CONCAT(R$2,RANDBETWEEN(1,VLOOKUP(R$2,Modules,5,FALSE))),Data,3,FALSE),VLOOKUP(_xlfn.CONCAT(R$2,$N16),Data,3,FALSE)),"")</f>
        <v/>
      </c>
      <c r="S16" s="9" t="str">
        <f ca="1">IF($N16&lt;=VLOOKUP(S$2,Modules,4,FALSE),IF(ISERROR(VLOOKUP(_xlfn.CONCAT(S$2,$N16),Data,3,FALSE)),VLOOKUP(_xlfn.CONCAT(S$2,RANDBETWEEN(1,VLOOKUP(S$2,Modules,5,FALSE))),Data,3,FALSE),VLOOKUP(_xlfn.CONCAT(S$2,$N16),Data,3,FALSE)),"")</f>
        <v/>
      </c>
      <c r="T16" s="9" t="str">
        <f ca="1">IF($N16&lt;=VLOOKUP(T$2,Modules,4,FALSE),IF(ISERROR(VLOOKUP(_xlfn.CONCAT(T$2,$N16),Data,3,FALSE)),VLOOKUP(_xlfn.CONCAT(T$2,RANDBETWEEN(1,VLOOKUP(T$2,Modules,5,FALSE))),Data,3,FALSE),VLOOKUP(_xlfn.CONCAT(T$2,$N16),Data,3,FALSE)),"")</f>
        <v/>
      </c>
      <c r="U16" s="9" t="str">
        <f ca="1">IF($N16&lt;=VLOOKUP(U$2,Modules,4,FALSE),IF(ISERROR(VLOOKUP(_xlfn.CONCAT(U$2,$N16),Data,3,FALSE)),VLOOKUP(_xlfn.CONCAT(U$2,RANDBETWEEN(1,VLOOKUP(U$2,Modules,5,FALSE))),Data,3,FALSE),VLOOKUP(_xlfn.CONCAT(U$2,$N16),Data,3,FALSE)),"")</f>
        <v/>
      </c>
      <c r="V16" s="9" t="str">
        <f ca="1">IF($N16&lt;=VLOOKUP(V$2,Modules,4,FALSE),IF(ISERROR(VLOOKUP(_xlfn.CONCAT(V$2,$N16),Data,3,FALSE)),VLOOKUP(_xlfn.CONCAT(V$2,RANDBETWEEN(1,VLOOKUP(V$2,Modules,5,FALSE))),Data,3,FALSE),VLOOKUP(_xlfn.CONCAT(V$2,$N16),Data,3,FALSE)),"")</f>
        <v/>
      </c>
      <c r="W16" s="9" t="str">
        <f ca="1">IF($N16&lt;=VLOOKUP(W$2,Modules,4,FALSE),IF(ISERROR(VLOOKUP(_xlfn.CONCAT(W$2,$N16),Data,3,FALSE)),VLOOKUP(_xlfn.CONCAT(W$2,RANDBETWEEN(1,VLOOKUP(W$2,Modules,5,FALSE))),Data,3,FALSE),VLOOKUP(_xlfn.CONCAT(W$2,$N16),Data,3,FALSE)),"")</f>
        <v/>
      </c>
      <c r="X16" s="9" t="str">
        <f ca="1">IF($N16&lt;=VLOOKUP(X$2,Modules,4,FALSE),IF(ISERROR(VLOOKUP(_xlfn.CONCAT(X$2,$N16),Data,3,FALSE)),VLOOKUP(_xlfn.CONCAT(X$2,RANDBETWEEN(1,VLOOKUP(X$2,Modules,5,FALSE))),Data,3,FALSE),VLOOKUP(_xlfn.CONCAT(X$2,$N16),Data,3,FALSE)),"")</f>
        <v/>
      </c>
    </row>
    <row r="17" spans="1:24" x14ac:dyDescent="0.2">
      <c r="A17" t="s">
        <v>19</v>
      </c>
      <c r="B17">
        <f>COUNT(Slots)</f>
        <v>124</v>
      </c>
      <c r="G17" t="str">
        <f>_xlfn.CONCAT(Table1[[#This Row],[Module]],COUNTIF($H$3:H17,Table1[[#This Row],[Module]]))</f>
        <v>Vision6</v>
      </c>
      <c r="H17" t="s">
        <v>1</v>
      </c>
      <c r="I17" t="s">
        <v>38</v>
      </c>
      <c r="J17">
        <f ca="1">COUNTIF(gen_topics,Table1[[#This Row],[Topics]])</f>
        <v>1</v>
      </c>
      <c r="N17" s="11">
        <v>15</v>
      </c>
      <c r="O17" s="9" t="str">
        <f ca="1">IF($N17&lt;=VLOOKUP(O$2,Modules,4,FALSE),IF(ISERROR(VLOOKUP(_xlfn.CONCAT(O$2,$N17),Data,3,FALSE)),VLOOKUP(_xlfn.CONCAT(O$2,RANDBETWEEN(1,VLOOKUP(O$2,Modules,5,FALSE))),Data,3,FALSE),VLOOKUP(_xlfn.CONCAT(O$2,$N17),Data,3,FALSE)),"")</f>
        <v/>
      </c>
      <c r="P17" s="9" t="str">
        <f ca="1">IF($N17&lt;=VLOOKUP(P$2,Modules,4,FALSE),IF(ISERROR(VLOOKUP(_xlfn.CONCAT(P$2,$N17),Data,3,FALSE)),VLOOKUP(_xlfn.CONCAT(P$2,RANDBETWEEN(1,VLOOKUP(P$2,Modules,5,FALSE))),Data,3,FALSE),VLOOKUP(_xlfn.CONCAT(P$2,$N17),Data,3,FALSE)),"")</f>
        <v/>
      </c>
      <c r="Q17" s="9" t="str">
        <f ca="1">IF($N17&lt;=VLOOKUP(Q$2,Modules,4,FALSE),IF(ISERROR(VLOOKUP(_xlfn.CONCAT(Q$2,$N17),Data,3,FALSE)),VLOOKUP(_xlfn.CONCAT(Q$2,RANDBETWEEN(1,VLOOKUP(Q$2,Modules,5,FALSE))),Data,3,FALSE),VLOOKUP(_xlfn.CONCAT(Q$2,$N17),Data,3,FALSE)),"")</f>
        <v/>
      </c>
      <c r="R17" s="9" t="str">
        <f ca="1">IF($N17&lt;=VLOOKUP(R$2,Modules,4,FALSE),IF(ISERROR(VLOOKUP(_xlfn.CONCAT(R$2,$N17),Data,3,FALSE)),VLOOKUP(_xlfn.CONCAT(R$2,RANDBETWEEN(1,VLOOKUP(R$2,Modules,5,FALSE))),Data,3,FALSE),VLOOKUP(_xlfn.CONCAT(R$2,$N17),Data,3,FALSE)),"")</f>
        <v/>
      </c>
      <c r="S17" s="9" t="str">
        <f ca="1">IF($N17&lt;=VLOOKUP(S$2,Modules,4,FALSE),IF(ISERROR(VLOOKUP(_xlfn.CONCAT(S$2,$N17),Data,3,FALSE)),VLOOKUP(_xlfn.CONCAT(S$2,RANDBETWEEN(1,VLOOKUP(S$2,Modules,5,FALSE))),Data,3,FALSE),VLOOKUP(_xlfn.CONCAT(S$2,$N17),Data,3,FALSE)),"")</f>
        <v/>
      </c>
      <c r="T17" s="9" t="str">
        <f ca="1">IF($N17&lt;=VLOOKUP(T$2,Modules,4,FALSE),IF(ISERROR(VLOOKUP(_xlfn.CONCAT(T$2,$N17),Data,3,FALSE)),VLOOKUP(_xlfn.CONCAT(T$2,RANDBETWEEN(1,VLOOKUP(T$2,Modules,5,FALSE))),Data,3,FALSE),VLOOKUP(_xlfn.CONCAT(T$2,$N17),Data,3,FALSE)),"")</f>
        <v/>
      </c>
      <c r="U17" s="9" t="str">
        <f ca="1">IF($N17&lt;=VLOOKUP(U$2,Modules,4,FALSE),IF(ISERROR(VLOOKUP(_xlfn.CONCAT(U$2,$N17),Data,3,FALSE)),VLOOKUP(_xlfn.CONCAT(U$2,RANDBETWEEN(1,VLOOKUP(U$2,Modules,5,FALSE))),Data,3,FALSE),VLOOKUP(_xlfn.CONCAT(U$2,$N17),Data,3,FALSE)),"")</f>
        <v/>
      </c>
      <c r="V17" s="9" t="str">
        <f ca="1">IF($N17&lt;=VLOOKUP(V$2,Modules,4,FALSE),IF(ISERROR(VLOOKUP(_xlfn.CONCAT(V$2,$N17),Data,3,FALSE)),VLOOKUP(_xlfn.CONCAT(V$2,RANDBETWEEN(1,VLOOKUP(V$2,Modules,5,FALSE))),Data,3,FALSE),VLOOKUP(_xlfn.CONCAT(V$2,$N17),Data,3,FALSE)),"")</f>
        <v/>
      </c>
      <c r="W17" s="9" t="str">
        <f ca="1">IF($N17&lt;=VLOOKUP(W$2,Modules,4,FALSE),IF(ISERROR(VLOOKUP(_xlfn.CONCAT(W$2,$N17),Data,3,FALSE)),VLOOKUP(_xlfn.CONCAT(W$2,RANDBETWEEN(1,VLOOKUP(W$2,Modules,5,FALSE))),Data,3,FALSE),VLOOKUP(_xlfn.CONCAT(W$2,$N17),Data,3,FALSE)),"")</f>
        <v/>
      </c>
      <c r="X17" s="9" t="str">
        <f ca="1">IF($N17&lt;=VLOOKUP(X$2,Modules,4,FALSE),IF(ISERROR(VLOOKUP(_xlfn.CONCAT(X$2,$N17),Data,3,FALSE)),VLOOKUP(_xlfn.CONCAT(X$2,RANDBETWEEN(1,VLOOKUP(X$2,Modules,5,FALSE))),Data,3,FALSE),VLOOKUP(_xlfn.CONCAT(X$2,$N17),Data,3,FALSE)),"")</f>
        <v/>
      </c>
    </row>
    <row r="18" spans="1:24" x14ac:dyDescent="0.2">
      <c r="A18" t="s">
        <v>20</v>
      </c>
      <c r="C18">
        <f>SUM(Table3[Time])</f>
        <v>247</v>
      </c>
      <c r="D18">
        <f>SUM(Table3[Slots])</f>
        <v>123</v>
      </c>
      <c r="G18" t="str">
        <f>_xlfn.CONCAT(Table1[[#This Row],[Module]],COUNTIF($H$3:H18,Table1[[#This Row],[Module]]))</f>
        <v>Vision7</v>
      </c>
      <c r="H18" t="s">
        <v>1</v>
      </c>
      <c r="I18" t="s">
        <v>39</v>
      </c>
      <c r="J18">
        <f ca="1">COUNTIF(gen_topics,Table1[[#This Row],[Topics]])</f>
        <v>1</v>
      </c>
      <c r="N18" s="11">
        <v>16</v>
      </c>
      <c r="O18" s="9" t="str">
        <f ca="1">IF($N18&lt;=VLOOKUP(O$2,Modules,4,FALSE),IF(ISERROR(VLOOKUP(_xlfn.CONCAT(O$2,$N18),Data,3,FALSE)),VLOOKUP(_xlfn.CONCAT(O$2,RANDBETWEEN(1,VLOOKUP(O$2,Modules,5,FALSE))),Data,3,FALSE),VLOOKUP(_xlfn.CONCAT(O$2,$N18),Data,3,FALSE)),"")</f>
        <v/>
      </c>
      <c r="P18" s="9" t="str">
        <f ca="1">IF($N18&lt;=VLOOKUP(P$2,Modules,4,FALSE),IF(ISERROR(VLOOKUP(_xlfn.CONCAT(P$2,$N18),Data,3,FALSE)),VLOOKUP(_xlfn.CONCAT(P$2,RANDBETWEEN(1,VLOOKUP(P$2,Modules,5,FALSE))),Data,3,FALSE),VLOOKUP(_xlfn.CONCAT(P$2,$N18),Data,3,FALSE)),"")</f>
        <v/>
      </c>
      <c r="Q18" s="9" t="str">
        <f ca="1">IF($N18&lt;=VLOOKUP(Q$2,Modules,4,FALSE),IF(ISERROR(VLOOKUP(_xlfn.CONCAT(Q$2,$N18),Data,3,FALSE)),VLOOKUP(_xlfn.CONCAT(Q$2,RANDBETWEEN(1,VLOOKUP(Q$2,Modules,5,FALSE))),Data,3,FALSE),VLOOKUP(_xlfn.CONCAT(Q$2,$N18),Data,3,FALSE)),"")</f>
        <v/>
      </c>
      <c r="R18" s="9" t="str">
        <f ca="1">IF($N18&lt;=VLOOKUP(R$2,Modules,4,FALSE),IF(ISERROR(VLOOKUP(_xlfn.CONCAT(R$2,$N18),Data,3,FALSE)),VLOOKUP(_xlfn.CONCAT(R$2,RANDBETWEEN(1,VLOOKUP(R$2,Modules,5,FALSE))),Data,3,FALSE),VLOOKUP(_xlfn.CONCAT(R$2,$N18),Data,3,FALSE)),"")</f>
        <v/>
      </c>
      <c r="S18" s="9" t="str">
        <f ca="1">IF($N18&lt;=VLOOKUP(S$2,Modules,4,FALSE),IF(ISERROR(VLOOKUP(_xlfn.CONCAT(S$2,$N18),Data,3,FALSE)),VLOOKUP(_xlfn.CONCAT(S$2,RANDBETWEEN(1,VLOOKUP(S$2,Modules,5,FALSE))),Data,3,FALSE),VLOOKUP(_xlfn.CONCAT(S$2,$N18),Data,3,FALSE)),"")</f>
        <v/>
      </c>
      <c r="T18" s="9" t="str">
        <f ca="1">IF($N18&lt;=VLOOKUP(T$2,Modules,4,FALSE),IF(ISERROR(VLOOKUP(_xlfn.CONCAT(T$2,$N18),Data,3,FALSE)),VLOOKUP(_xlfn.CONCAT(T$2,RANDBETWEEN(1,VLOOKUP(T$2,Modules,5,FALSE))),Data,3,FALSE),VLOOKUP(_xlfn.CONCAT(T$2,$N18),Data,3,FALSE)),"")</f>
        <v/>
      </c>
      <c r="U18" s="9" t="str">
        <f ca="1">IF($N18&lt;=VLOOKUP(U$2,Modules,4,FALSE),IF(ISERROR(VLOOKUP(_xlfn.CONCAT(U$2,$N18),Data,3,FALSE)),VLOOKUP(_xlfn.CONCAT(U$2,RANDBETWEEN(1,VLOOKUP(U$2,Modules,5,FALSE))),Data,3,FALSE),VLOOKUP(_xlfn.CONCAT(U$2,$N18),Data,3,FALSE)),"")</f>
        <v/>
      </c>
      <c r="V18" s="9" t="str">
        <f ca="1">IF($N18&lt;=VLOOKUP(V$2,Modules,4,FALSE),IF(ISERROR(VLOOKUP(_xlfn.CONCAT(V$2,$N18),Data,3,FALSE)),VLOOKUP(_xlfn.CONCAT(V$2,RANDBETWEEN(1,VLOOKUP(V$2,Modules,5,FALSE))),Data,3,FALSE),VLOOKUP(_xlfn.CONCAT(V$2,$N18),Data,3,FALSE)),"")</f>
        <v/>
      </c>
      <c r="W18" s="9" t="str">
        <f ca="1">IF($N18&lt;=VLOOKUP(W$2,Modules,4,FALSE),IF(ISERROR(VLOOKUP(_xlfn.CONCAT(W$2,$N18),Data,3,FALSE)),VLOOKUP(_xlfn.CONCAT(W$2,RANDBETWEEN(1,VLOOKUP(W$2,Modules,5,FALSE))),Data,3,FALSE),VLOOKUP(_xlfn.CONCAT(W$2,$N18),Data,3,FALSE)),"")</f>
        <v/>
      </c>
      <c r="X18" s="9" t="str">
        <f ca="1">IF($N18&lt;=VLOOKUP(X$2,Modules,4,FALSE),IF(ISERROR(VLOOKUP(_xlfn.CONCAT(X$2,$N18),Data,3,FALSE)),VLOOKUP(_xlfn.CONCAT(X$2,RANDBETWEEN(1,VLOOKUP(X$2,Modules,5,FALSE))),Data,3,FALSE),VLOOKUP(_xlfn.CONCAT(X$2,$N18),Data,3,FALSE)),"")</f>
        <v/>
      </c>
    </row>
    <row r="19" spans="1:24" x14ac:dyDescent="0.2">
      <c r="G19" t="str">
        <f>_xlfn.CONCAT(Table1[[#This Row],[Module]],COUNTIF($H$3:H19,Table1[[#This Row],[Module]]))</f>
        <v>Vision8</v>
      </c>
      <c r="H19" t="s">
        <v>1</v>
      </c>
      <c r="I19" t="s">
        <v>40</v>
      </c>
      <c r="J19">
        <f ca="1">COUNTIF(gen_topics,Table1[[#This Row],[Topics]])</f>
        <v>1</v>
      </c>
      <c r="N19" s="11">
        <v>17</v>
      </c>
      <c r="O19" s="9" t="str">
        <f ca="1">IF($N19&lt;=VLOOKUP(O$2,Modules,4,FALSE),IF(ISERROR(VLOOKUP(_xlfn.CONCAT(O$2,$N19),Data,3,FALSE)),VLOOKUP(_xlfn.CONCAT(O$2,RANDBETWEEN(1,VLOOKUP(O$2,Modules,5,FALSE))),Data,3,FALSE),VLOOKUP(_xlfn.CONCAT(O$2,$N19),Data,3,FALSE)),"")</f>
        <v/>
      </c>
      <c r="P19" s="9" t="str">
        <f ca="1">IF($N19&lt;=VLOOKUP(P$2,Modules,4,FALSE),IF(ISERROR(VLOOKUP(_xlfn.CONCAT(P$2,$N19),Data,3,FALSE)),VLOOKUP(_xlfn.CONCAT(P$2,RANDBETWEEN(1,VLOOKUP(P$2,Modules,5,FALSE))),Data,3,FALSE),VLOOKUP(_xlfn.CONCAT(P$2,$N19),Data,3,FALSE)),"")</f>
        <v/>
      </c>
      <c r="Q19" s="9" t="str">
        <f ca="1">IF($N19&lt;=VLOOKUP(Q$2,Modules,4,FALSE),IF(ISERROR(VLOOKUP(_xlfn.CONCAT(Q$2,$N19),Data,3,FALSE)),VLOOKUP(_xlfn.CONCAT(Q$2,RANDBETWEEN(1,VLOOKUP(Q$2,Modules,5,FALSE))),Data,3,FALSE),VLOOKUP(_xlfn.CONCAT(Q$2,$N19),Data,3,FALSE)),"")</f>
        <v/>
      </c>
      <c r="R19" s="9" t="str">
        <f ca="1">IF($N19&lt;=VLOOKUP(R$2,Modules,4,FALSE),IF(ISERROR(VLOOKUP(_xlfn.CONCAT(R$2,$N19),Data,3,FALSE)),VLOOKUP(_xlfn.CONCAT(R$2,RANDBETWEEN(1,VLOOKUP(R$2,Modules,5,FALSE))),Data,3,FALSE),VLOOKUP(_xlfn.CONCAT(R$2,$N19),Data,3,FALSE)),"")</f>
        <v/>
      </c>
      <c r="S19" s="9" t="str">
        <f ca="1">IF($N19&lt;=VLOOKUP(S$2,Modules,4,FALSE),IF(ISERROR(VLOOKUP(_xlfn.CONCAT(S$2,$N19),Data,3,FALSE)),VLOOKUP(_xlfn.CONCAT(S$2,RANDBETWEEN(1,VLOOKUP(S$2,Modules,5,FALSE))),Data,3,FALSE),VLOOKUP(_xlfn.CONCAT(S$2,$N19),Data,3,FALSE)),"")</f>
        <v/>
      </c>
      <c r="T19" s="9" t="str">
        <f ca="1">IF($N19&lt;=VLOOKUP(T$2,Modules,4,FALSE),IF(ISERROR(VLOOKUP(_xlfn.CONCAT(T$2,$N19),Data,3,FALSE)),VLOOKUP(_xlfn.CONCAT(T$2,RANDBETWEEN(1,VLOOKUP(T$2,Modules,5,FALSE))),Data,3,FALSE),VLOOKUP(_xlfn.CONCAT(T$2,$N19),Data,3,FALSE)),"")</f>
        <v/>
      </c>
      <c r="U19" s="9" t="str">
        <f ca="1">IF($N19&lt;=VLOOKUP(U$2,Modules,4,FALSE),IF(ISERROR(VLOOKUP(_xlfn.CONCAT(U$2,$N19),Data,3,FALSE)),VLOOKUP(_xlfn.CONCAT(U$2,RANDBETWEEN(1,VLOOKUP(U$2,Modules,5,FALSE))),Data,3,FALSE),VLOOKUP(_xlfn.CONCAT(U$2,$N19),Data,3,FALSE)),"")</f>
        <v/>
      </c>
      <c r="V19" s="9" t="str">
        <f ca="1">IF($N19&lt;=VLOOKUP(V$2,Modules,4,FALSE),IF(ISERROR(VLOOKUP(_xlfn.CONCAT(V$2,$N19),Data,3,FALSE)),VLOOKUP(_xlfn.CONCAT(V$2,RANDBETWEEN(1,VLOOKUP(V$2,Modules,5,FALSE))),Data,3,FALSE),VLOOKUP(_xlfn.CONCAT(V$2,$N19),Data,3,FALSE)),"")</f>
        <v/>
      </c>
      <c r="W19" s="9" t="str">
        <f ca="1">IF($N19&lt;=VLOOKUP(W$2,Modules,4,FALSE),IF(ISERROR(VLOOKUP(_xlfn.CONCAT(W$2,$N19),Data,3,FALSE)),VLOOKUP(_xlfn.CONCAT(W$2,RANDBETWEEN(1,VLOOKUP(W$2,Modules,5,FALSE))),Data,3,FALSE),VLOOKUP(_xlfn.CONCAT(W$2,$N19),Data,3,FALSE)),"")</f>
        <v/>
      </c>
      <c r="X19" s="9" t="str">
        <f ca="1">IF($N19&lt;=VLOOKUP(X$2,Modules,4,FALSE),IF(ISERROR(VLOOKUP(_xlfn.CONCAT(X$2,$N19),Data,3,FALSE)),VLOOKUP(_xlfn.CONCAT(X$2,RANDBETWEEN(1,VLOOKUP(X$2,Modules,5,FALSE))),Data,3,FALSE),VLOOKUP(_xlfn.CONCAT(X$2,$N19),Data,3,FALSE)),"")</f>
        <v/>
      </c>
    </row>
    <row r="20" spans="1:24" x14ac:dyDescent="0.2">
      <c r="G20" t="str">
        <f>_xlfn.CONCAT(Table1[[#This Row],[Module]],COUNTIF($H$3:H20,Table1[[#This Row],[Module]]))</f>
        <v>Vision9</v>
      </c>
      <c r="H20" t="s">
        <v>1</v>
      </c>
      <c r="I20" t="s">
        <v>41</v>
      </c>
      <c r="J20">
        <f ca="1">COUNTIF(gen_topics,Table1[[#This Row],[Topics]])</f>
        <v>1</v>
      </c>
      <c r="N20" s="11">
        <v>18</v>
      </c>
      <c r="O20" s="9" t="str">
        <f ca="1">IF($N20&lt;=VLOOKUP(O$2,Modules,4,FALSE),IF(ISERROR(VLOOKUP(_xlfn.CONCAT(O$2,$N20),Data,3,FALSE)),VLOOKUP(_xlfn.CONCAT(O$2,RANDBETWEEN(1,VLOOKUP(O$2,Modules,5,FALSE))),Data,3,FALSE),VLOOKUP(_xlfn.CONCAT(O$2,$N20),Data,3,FALSE)),"")</f>
        <v/>
      </c>
      <c r="P20" s="9" t="str">
        <f ca="1">IF($N20&lt;=VLOOKUP(P$2,Modules,4,FALSE),IF(ISERROR(VLOOKUP(_xlfn.CONCAT(P$2,$N20),Data,3,FALSE)),VLOOKUP(_xlfn.CONCAT(P$2,RANDBETWEEN(1,VLOOKUP(P$2,Modules,5,FALSE))),Data,3,FALSE),VLOOKUP(_xlfn.CONCAT(P$2,$N20),Data,3,FALSE)),"")</f>
        <v/>
      </c>
      <c r="Q20" s="9" t="str">
        <f ca="1">IF($N20&lt;=VLOOKUP(Q$2,Modules,4,FALSE),IF(ISERROR(VLOOKUP(_xlfn.CONCAT(Q$2,$N20),Data,3,FALSE)),VLOOKUP(_xlfn.CONCAT(Q$2,RANDBETWEEN(1,VLOOKUP(Q$2,Modules,5,FALSE))),Data,3,FALSE),VLOOKUP(_xlfn.CONCAT(Q$2,$N20),Data,3,FALSE)),"")</f>
        <v/>
      </c>
      <c r="R20" s="9" t="str">
        <f ca="1">IF($N20&lt;=VLOOKUP(R$2,Modules,4,FALSE),IF(ISERROR(VLOOKUP(_xlfn.CONCAT(R$2,$N20),Data,3,FALSE)),VLOOKUP(_xlfn.CONCAT(R$2,RANDBETWEEN(1,VLOOKUP(R$2,Modules,5,FALSE))),Data,3,FALSE),VLOOKUP(_xlfn.CONCAT(R$2,$N20),Data,3,FALSE)),"")</f>
        <v/>
      </c>
      <c r="S20" s="9" t="str">
        <f ca="1">IF($N20&lt;=VLOOKUP(S$2,Modules,4,FALSE),IF(ISERROR(VLOOKUP(_xlfn.CONCAT(S$2,$N20),Data,3,FALSE)),VLOOKUP(_xlfn.CONCAT(S$2,RANDBETWEEN(1,VLOOKUP(S$2,Modules,5,FALSE))),Data,3,FALSE),VLOOKUP(_xlfn.CONCAT(S$2,$N20),Data,3,FALSE)),"")</f>
        <v/>
      </c>
      <c r="T20" s="9" t="str">
        <f ca="1">IF($N20&lt;=VLOOKUP(T$2,Modules,4,FALSE),IF(ISERROR(VLOOKUP(_xlfn.CONCAT(T$2,$N20),Data,3,FALSE)),VLOOKUP(_xlfn.CONCAT(T$2,RANDBETWEEN(1,VLOOKUP(T$2,Modules,5,FALSE))),Data,3,FALSE),VLOOKUP(_xlfn.CONCAT(T$2,$N20),Data,3,FALSE)),"")</f>
        <v/>
      </c>
      <c r="U20" s="9" t="str">
        <f ca="1">IF($N20&lt;=VLOOKUP(U$2,Modules,4,FALSE),IF(ISERROR(VLOOKUP(_xlfn.CONCAT(U$2,$N20),Data,3,FALSE)),VLOOKUP(_xlfn.CONCAT(U$2,RANDBETWEEN(1,VLOOKUP(U$2,Modules,5,FALSE))),Data,3,FALSE),VLOOKUP(_xlfn.CONCAT(U$2,$N20),Data,3,FALSE)),"")</f>
        <v/>
      </c>
      <c r="V20" s="9" t="str">
        <f ca="1">IF($N20&lt;=VLOOKUP(V$2,Modules,4,FALSE),IF(ISERROR(VLOOKUP(_xlfn.CONCAT(V$2,$N20),Data,3,FALSE)),VLOOKUP(_xlfn.CONCAT(V$2,RANDBETWEEN(1,VLOOKUP(V$2,Modules,5,FALSE))),Data,3,FALSE),VLOOKUP(_xlfn.CONCAT(V$2,$N20),Data,3,FALSE)),"")</f>
        <v/>
      </c>
      <c r="W20" s="9" t="str">
        <f ca="1">IF($N20&lt;=VLOOKUP(W$2,Modules,4,FALSE),IF(ISERROR(VLOOKUP(_xlfn.CONCAT(W$2,$N20),Data,3,FALSE)),VLOOKUP(_xlfn.CONCAT(W$2,RANDBETWEEN(1,VLOOKUP(W$2,Modules,5,FALSE))),Data,3,FALSE),VLOOKUP(_xlfn.CONCAT(W$2,$N20),Data,3,FALSE)),"")</f>
        <v/>
      </c>
      <c r="X20" s="9" t="str">
        <f ca="1">IF($N20&lt;=VLOOKUP(X$2,Modules,4,FALSE),IF(ISERROR(VLOOKUP(_xlfn.CONCAT(X$2,$N20),Data,3,FALSE)),VLOOKUP(_xlfn.CONCAT(X$2,RANDBETWEEN(1,VLOOKUP(X$2,Modules,5,FALSE))),Data,3,FALSE),VLOOKUP(_xlfn.CONCAT(X$2,$N20),Data,3,FALSE)),"")</f>
        <v/>
      </c>
    </row>
    <row r="21" spans="1:24" x14ac:dyDescent="0.2">
      <c r="A21" s="4"/>
      <c r="B21" s="4"/>
      <c r="G21" t="str">
        <f>_xlfn.CONCAT(Table1[[#This Row],[Module]],COUNTIF($H$3:H21,Table1[[#This Row],[Module]]))</f>
        <v>Vision10</v>
      </c>
      <c r="H21" t="s">
        <v>1</v>
      </c>
      <c r="I21" t="s">
        <v>42</v>
      </c>
      <c r="J21">
        <f ca="1">COUNTIF(gen_topics,Table1[[#This Row],[Topics]])</f>
        <v>1</v>
      </c>
      <c r="N21" s="11">
        <v>19</v>
      </c>
      <c r="O21" s="9" t="str">
        <f ca="1">IF($N21&lt;=VLOOKUP(O$2,Modules,4,FALSE),IF(ISERROR(VLOOKUP(_xlfn.CONCAT(O$2,$N21),Data,3,FALSE)),VLOOKUP(_xlfn.CONCAT(O$2,RANDBETWEEN(1,VLOOKUP(O$2,Modules,5,FALSE))),Data,3,FALSE),VLOOKUP(_xlfn.CONCAT(O$2,$N21),Data,3,FALSE)),"")</f>
        <v/>
      </c>
      <c r="P21" s="9" t="str">
        <f ca="1">IF($N21&lt;=VLOOKUP(P$2,Modules,4,FALSE),IF(ISERROR(VLOOKUP(_xlfn.CONCAT(P$2,$N21),Data,3,FALSE)),VLOOKUP(_xlfn.CONCAT(P$2,RANDBETWEEN(1,VLOOKUP(P$2,Modules,5,FALSE))),Data,3,FALSE),VLOOKUP(_xlfn.CONCAT(P$2,$N21),Data,3,FALSE)),"")</f>
        <v/>
      </c>
      <c r="Q21" s="9" t="str">
        <f ca="1">IF($N21&lt;=VLOOKUP(Q$2,Modules,4,FALSE),IF(ISERROR(VLOOKUP(_xlfn.CONCAT(Q$2,$N21),Data,3,FALSE)),VLOOKUP(_xlfn.CONCAT(Q$2,RANDBETWEEN(1,VLOOKUP(Q$2,Modules,5,FALSE))),Data,3,FALSE),VLOOKUP(_xlfn.CONCAT(Q$2,$N21),Data,3,FALSE)),"")</f>
        <v/>
      </c>
      <c r="R21" s="9" t="str">
        <f ca="1">IF($N21&lt;=VLOOKUP(R$2,Modules,4,FALSE),IF(ISERROR(VLOOKUP(_xlfn.CONCAT(R$2,$N21),Data,3,FALSE)),VLOOKUP(_xlfn.CONCAT(R$2,RANDBETWEEN(1,VLOOKUP(R$2,Modules,5,FALSE))),Data,3,FALSE),VLOOKUP(_xlfn.CONCAT(R$2,$N21),Data,3,FALSE)),"")</f>
        <v/>
      </c>
      <c r="S21" s="9" t="str">
        <f ca="1">IF($N21&lt;=VLOOKUP(S$2,Modules,4,FALSE),IF(ISERROR(VLOOKUP(_xlfn.CONCAT(S$2,$N21),Data,3,FALSE)),VLOOKUP(_xlfn.CONCAT(S$2,RANDBETWEEN(1,VLOOKUP(S$2,Modules,5,FALSE))),Data,3,FALSE),VLOOKUP(_xlfn.CONCAT(S$2,$N21),Data,3,FALSE)),"")</f>
        <v/>
      </c>
      <c r="T21" s="9" t="str">
        <f ca="1">IF($N21&lt;=VLOOKUP(T$2,Modules,4,FALSE),IF(ISERROR(VLOOKUP(_xlfn.CONCAT(T$2,$N21),Data,3,FALSE)),VLOOKUP(_xlfn.CONCAT(T$2,RANDBETWEEN(1,VLOOKUP(T$2,Modules,5,FALSE))),Data,3,FALSE),VLOOKUP(_xlfn.CONCAT(T$2,$N21),Data,3,FALSE)),"")</f>
        <v/>
      </c>
      <c r="U21" s="9" t="str">
        <f ca="1">IF($N21&lt;=VLOOKUP(U$2,Modules,4,FALSE),IF(ISERROR(VLOOKUP(_xlfn.CONCAT(U$2,$N21),Data,3,FALSE)),VLOOKUP(_xlfn.CONCAT(U$2,RANDBETWEEN(1,VLOOKUP(U$2,Modules,5,FALSE))),Data,3,FALSE),VLOOKUP(_xlfn.CONCAT(U$2,$N21),Data,3,FALSE)),"")</f>
        <v/>
      </c>
      <c r="V21" s="9" t="str">
        <f ca="1">IF($N21&lt;=VLOOKUP(V$2,Modules,4,FALSE),IF(ISERROR(VLOOKUP(_xlfn.CONCAT(V$2,$N21),Data,3,FALSE)),VLOOKUP(_xlfn.CONCAT(V$2,RANDBETWEEN(1,VLOOKUP(V$2,Modules,5,FALSE))),Data,3,FALSE),VLOOKUP(_xlfn.CONCAT(V$2,$N21),Data,3,FALSE)),"")</f>
        <v/>
      </c>
      <c r="W21" s="9" t="str">
        <f ca="1">IF($N21&lt;=VLOOKUP(W$2,Modules,4,FALSE),IF(ISERROR(VLOOKUP(_xlfn.CONCAT(W$2,$N21),Data,3,FALSE)),VLOOKUP(_xlfn.CONCAT(W$2,RANDBETWEEN(1,VLOOKUP(W$2,Modules,5,FALSE))),Data,3,FALSE),VLOOKUP(_xlfn.CONCAT(W$2,$N21),Data,3,FALSE)),"")</f>
        <v/>
      </c>
      <c r="X21" s="9" t="str">
        <f ca="1">IF($N21&lt;=VLOOKUP(X$2,Modules,4,FALSE),IF(ISERROR(VLOOKUP(_xlfn.CONCAT(X$2,$N21),Data,3,FALSE)),VLOOKUP(_xlfn.CONCAT(X$2,RANDBETWEEN(1,VLOOKUP(X$2,Modules,5,FALSE))),Data,3,FALSE),VLOOKUP(_xlfn.CONCAT(X$2,$N21),Data,3,FALSE)),"")</f>
        <v/>
      </c>
    </row>
    <row r="22" spans="1:24" x14ac:dyDescent="0.2">
      <c r="G22" t="str">
        <f>_xlfn.CONCAT(Table1[[#This Row],[Module]],COUNTIF($H$3:H22,Table1[[#This Row],[Module]]))</f>
        <v>Vision11</v>
      </c>
      <c r="H22" t="s">
        <v>1</v>
      </c>
      <c r="I22" t="s">
        <v>43</v>
      </c>
      <c r="J22">
        <f ca="1">COUNTIF(gen_topics,Table1[[#This Row],[Topics]])</f>
        <v>1</v>
      </c>
      <c r="N22" s="11">
        <v>20</v>
      </c>
      <c r="O22" s="9" t="str">
        <f ca="1">IF($N22&lt;=VLOOKUP(O$2,Modules,4,FALSE),IF(ISERROR(VLOOKUP(_xlfn.CONCAT(O$2,$N22),Data,3,FALSE)),VLOOKUP(_xlfn.CONCAT(O$2,RANDBETWEEN(1,VLOOKUP(O$2,Modules,5,FALSE))),Data,3,FALSE),VLOOKUP(_xlfn.CONCAT(O$2,$N22),Data,3,FALSE)),"")</f>
        <v/>
      </c>
      <c r="P22" s="9" t="str">
        <f ca="1">IF($N22&lt;=VLOOKUP(P$2,Modules,4,FALSE),IF(ISERROR(VLOOKUP(_xlfn.CONCAT(P$2,$N22),Data,3,FALSE)),VLOOKUP(_xlfn.CONCAT(P$2,RANDBETWEEN(1,VLOOKUP(P$2,Modules,5,FALSE))),Data,3,FALSE),VLOOKUP(_xlfn.CONCAT(P$2,$N22),Data,3,FALSE)),"")</f>
        <v/>
      </c>
      <c r="Q22" s="9" t="str">
        <f ca="1">IF($N22&lt;=VLOOKUP(Q$2,Modules,4,FALSE),IF(ISERROR(VLOOKUP(_xlfn.CONCAT(Q$2,$N22),Data,3,FALSE)),VLOOKUP(_xlfn.CONCAT(Q$2,RANDBETWEEN(1,VLOOKUP(Q$2,Modules,5,FALSE))),Data,3,FALSE),VLOOKUP(_xlfn.CONCAT(Q$2,$N22),Data,3,FALSE)),"")</f>
        <v/>
      </c>
      <c r="R22" s="9" t="str">
        <f ca="1">IF($N22&lt;=VLOOKUP(R$2,Modules,4,FALSE),IF(ISERROR(VLOOKUP(_xlfn.CONCAT(R$2,$N22),Data,3,FALSE)),VLOOKUP(_xlfn.CONCAT(R$2,RANDBETWEEN(1,VLOOKUP(R$2,Modules,5,FALSE))),Data,3,FALSE),VLOOKUP(_xlfn.CONCAT(R$2,$N22),Data,3,FALSE)),"")</f>
        <v/>
      </c>
      <c r="S22" s="9" t="str">
        <f ca="1">IF($N22&lt;=VLOOKUP(S$2,Modules,4,FALSE),IF(ISERROR(VLOOKUP(_xlfn.CONCAT(S$2,$N22),Data,3,FALSE)),VLOOKUP(_xlfn.CONCAT(S$2,RANDBETWEEN(1,VLOOKUP(S$2,Modules,5,FALSE))),Data,3,FALSE),VLOOKUP(_xlfn.CONCAT(S$2,$N22),Data,3,FALSE)),"")</f>
        <v/>
      </c>
      <c r="T22" s="9" t="str">
        <f ca="1">IF($N22&lt;=VLOOKUP(T$2,Modules,4,FALSE),IF(ISERROR(VLOOKUP(_xlfn.CONCAT(T$2,$N22),Data,3,FALSE)),VLOOKUP(_xlfn.CONCAT(T$2,RANDBETWEEN(1,VLOOKUP(T$2,Modules,5,FALSE))),Data,3,FALSE),VLOOKUP(_xlfn.CONCAT(T$2,$N22),Data,3,FALSE)),"")</f>
        <v/>
      </c>
      <c r="U22" s="9" t="str">
        <f ca="1">IF($N22&lt;=VLOOKUP(U$2,Modules,4,FALSE),IF(ISERROR(VLOOKUP(_xlfn.CONCAT(U$2,$N22),Data,3,FALSE)),VLOOKUP(_xlfn.CONCAT(U$2,RANDBETWEEN(1,VLOOKUP(U$2,Modules,5,FALSE))),Data,3,FALSE),VLOOKUP(_xlfn.CONCAT(U$2,$N22),Data,3,FALSE)),"")</f>
        <v/>
      </c>
      <c r="V22" s="9" t="str">
        <f ca="1">IF($N22&lt;=VLOOKUP(V$2,Modules,4,FALSE),IF(ISERROR(VLOOKUP(_xlfn.CONCAT(V$2,$N22),Data,3,FALSE)),VLOOKUP(_xlfn.CONCAT(V$2,RANDBETWEEN(1,VLOOKUP(V$2,Modules,5,FALSE))),Data,3,FALSE),VLOOKUP(_xlfn.CONCAT(V$2,$N22),Data,3,FALSE)),"")</f>
        <v/>
      </c>
      <c r="W22" s="9" t="str">
        <f ca="1">IF($N22&lt;=VLOOKUP(W$2,Modules,4,FALSE),IF(ISERROR(VLOOKUP(_xlfn.CONCAT(W$2,$N22),Data,3,FALSE)),VLOOKUP(_xlfn.CONCAT(W$2,RANDBETWEEN(1,VLOOKUP(W$2,Modules,5,FALSE))),Data,3,FALSE),VLOOKUP(_xlfn.CONCAT(W$2,$N22),Data,3,FALSE)),"")</f>
        <v/>
      </c>
      <c r="X22" s="9" t="str">
        <f ca="1">IF($N22&lt;=VLOOKUP(X$2,Modules,4,FALSE),IF(ISERROR(VLOOKUP(_xlfn.CONCAT(X$2,$N22),Data,3,FALSE)),VLOOKUP(_xlfn.CONCAT(X$2,RANDBETWEEN(1,VLOOKUP(X$2,Modules,5,FALSE))),Data,3,FALSE),VLOOKUP(_xlfn.CONCAT(X$2,$N22),Data,3,FALSE)),"")</f>
        <v/>
      </c>
    </row>
    <row r="23" spans="1:24" x14ac:dyDescent="0.2">
      <c r="G23" t="str">
        <f>_xlfn.CONCAT(Table1[[#This Row],[Module]],COUNTIF($H$3:H23,Table1[[#This Row],[Module]]))</f>
        <v>Vision12</v>
      </c>
      <c r="H23" t="s">
        <v>1</v>
      </c>
      <c r="I23" t="s">
        <v>44</v>
      </c>
      <c r="J23">
        <f ca="1">COUNTIF(gen_topics,Table1[[#This Row],[Topics]])</f>
        <v>1</v>
      </c>
      <c r="N23" s="11">
        <v>21</v>
      </c>
      <c r="O23" s="9" t="str">
        <f ca="1">IF($N23&lt;=VLOOKUP(O$2,Modules,4,FALSE),IF(ISERROR(VLOOKUP(_xlfn.CONCAT(O$2,$N23),Data,3,FALSE)),VLOOKUP(_xlfn.CONCAT(O$2,RANDBETWEEN(1,VLOOKUP(O$2,Modules,5,FALSE))),Data,3,FALSE),VLOOKUP(_xlfn.CONCAT(O$2,$N23),Data,3,FALSE)),"")</f>
        <v/>
      </c>
      <c r="P23" s="9" t="str">
        <f ca="1">IF($N23&lt;=VLOOKUP(P$2,Modules,4,FALSE),IF(ISERROR(VLOOKUP(_xlfn.CONCAT(P$2,$N23),Data,3,FALSE)),VLOOKUP(_xlfn.CONCAT(P$2,RANDBETWEEN(1,VLOOKUP(P$2,Modules,5,FALSE))),Data,3,FALSE),VLOOKUP(_xlfn.CONCAT(P$2,$N23),Data,3,FALSE)),"")</f>
        <v/>
      </c>
      <c r="Q23" s="9" t="str">
        <f ca="1">IF($N23&lt;=VLOOKUP(Q$2,Modules,4,FALSE),IF(ISERROR(VLOOKUP(_xlfn.CONCAT(Q$2,$N23),Data,3,FALSE)),VLOOKUP(_xlfn.CONCAT(Q$2,RANDBETWEEN(1,VLOOKUP(Q$2,Modules,5,FALSE))),Data,3,FALSE),VLOOKUP(_xlfn.CONCAT(Q$2,$N23),Data,3,FALSE)),"")</f>
        <v/>
      </c>
      <c r="R23" s="9" t="str">
        <f ca="1">IF($N23&lt;=VLOOKUP(R$2,Modules,4,FALSE),IF(ISERROR(VLOOKUP(_xlfn.CONCAT(R$2,$N23),Data,3,FALSE)),VLOOKUP(_xlfn.CONCAT(R$2,RANDBETWEEN(1,VLOOKUP(R$2,Modules,5,FALSE))),Data,3,FALSE),VLOOKUP(_xlfn.CONCAT(R$2,$N23),Data,3,FALSE)),"")</f>
        <v/>
      </c>
      <c r="S23" s="9" t="str">
        <f ca="1">IF($N23&lt;=VLOOKUP(S$2,Modules,4,FALSE),IF(ISERROR(VLOOKUP(_xlfn.CONCAT(S$2,$N23),Data,3,FALSE)),VLOOKUP(_xlfn.CONCAT(S$2,RANDBETWEEN(1,VLOOKUP(S$2,Modules,5,FALSE))),Data,3,FALSE),VLOOKUP(_xlfn.CONCAT(S$2,$N23),Data,3,FALSE)),"")</f>
        <v/>
      </c>
      <c r="T23" s="9" t="str">
        <f ca="1">IF($N23&lt;=VLOOKUP(T$2,Modules,4,FALSE),IF(ISERROR(VLOOKUP(_xlfn.CONCAT(T$2,$N23),Data,3,FALSE)),VLOOKUP(_xlfn.CONCAT(T$2,RANDBETWEEN(1,VLOOKUP(T$2,Modules,5,FALSE))),Data,3,FALSE),VLOOKUP(_xlfn.CONCAT(T$2,$N23),Data,3,FALSE)),"")</f>
        <v/>
      </c>
      <c r="U23" s="9" t="str">
        <f ca="1">IF($N23&lt;=VLOOKUP(U$2,Modules,4,FALSE),IF(ISERROR(VLOOKUP(_xlfn.CONCAT(U$2,$N23),Data,3,FALSE)),VLOOKUP(_xlfn.CONCAT(U$2,RANDBETWEEN(1,VLOOKUP(U$2,Modules,5,FALSE))),Data,3,FALSE),VLOOKUP(_xlfn.CONCAT(U$2,$N23),Data,3,FALSE)),"")</f>
        <v/>
      </c>
      <c r="V23" s="9" t="str">
        <f ca="1">IF($N23&lt;=VLOOKUP(V$2,Modules,4,FALSE),IF(ISERROR(VLOOKUP(_xlfn.CONCAT(V$2,$N23),Data,3,FALSE)),VLOOKUP(_xlfn.CONCAT(V$2,RANDBETWEEN(1,VLOOKUP(V$2,Modules,5,FALSE))),Data,3,FALSE),VLOOKUP(_xlfn.CONCAT(V$2,$N23),Data,3,FALSE)),"")</f>
        <v/>
      </c>
      <c r="W23" s="9" t="str">
        <f ca="1">IF($N23&lt;=VLOOKUP(W$2,Modules,4,FALSE),IF(ISERROR(VLOOKUP(_xlfn.CONCAT(W$2,$N23),Data,3,FALSE)),VLOOKUP(_xlfn.CONCAT(W$2,RANDBETWEEN(1,VLOOKUP(W$2,Modules,5,FALSE))),Data,3,FALSE),VLOOKUP(_xlfn.CONCAT(W$2,$N23),Data,3,FALSE)),"")</f>
        <v/>
      </c>
      <c r="X23" s="9" t="str">
        <f ca="1">IF($N23&lt;=VLOOKUP(X$2,Modules,4,FALSE),IF(ISERROR(VLOOKUP(_xlfn.CONCAT(X$2,$N23),Data,3,FALSE)),VLOOKUP(_xlfn.CONCAT(X$2,RANDBETWEEN(1,VLOOKUP(X$2,Modules,5,FALSE))),Data,3,FALSE),VLOOKUP(_xlfn.CONCAT(X$2,$N23),Data,3,FALSE)),"")</f>
        <v/>
      </c>
    </row>
    <row r="24" spans="1:24" x14ac:dyDescent="0.2">
      <c r="G24" t="str">
        <f>_xlfn.CONCAT(Table1[[#This Row],[Module]],COUNTIF($H$3:H24,Table1[[#This Row],[Module]]))</f>
        <v>Vision13</v>
      </c>
      <c r="H24" t="s">
        <v>1</v>
      </c>
      <c r="I24" t="s">
        <v>45</v>
      </c>
      <c r="J24">
        <f ca="1">COUNTIF(gen_topics,Table1[[#This Row],[Topics]])</f>
        <v>1</v>
      </c>
      <c r="N24" s="11">
        <v>22</v>
      </c>
      <c r="O24" s="9" t="str">
        <f ca="1">IF($N24&lt;=VLOOKUP(O$2,Modules,4,FALSE),IF(ISERROR(VLOOKUP(_xlfn.CONCAT(O$2,$N24),Data,3,FALSE)),VLOOKUP(_xlfn.CONCAT(O$2,RANDBETWEEN(1,VLOOKUP(O$2,Modules,5,FALSE))),Data,3,FALSE),VLOOKUP(_xlfn.CONCAT(O$2,$N24),Data,3,FALSE)),"")</f>
        <v/>
      </c>
      <c r="P24" s="9" t="str">
        <f ca="1">IF($N24&lt;=VLOOKUP(P$2,Modules,4,FALSE),IF(ISERROR(VLOOKUP(_xlfn.CONCAT(P$2,$N24),Data,3,FALSE)),VLOOKUP(_xlfn.CONCAT(P$2,RANDBETWEEN(1,VLOOKUP(P$2,Modules,5,FALSE))),Data,3,FALSE),VLOOKUP(_xlfn.CONCAT(P$2,$N24),Data,3,FALSE)),"")</f>
        <v/>
      </c>
      <c r="Q24" s="9" t="str">
        <f ca="1">IF($N24&lt;=VLOOKUP(Q$2,Modules,4,FALSE),IF(ISERROR(VLOOKUP(_xlfn.CONCAT(Q$2,$N24),Data,3,FALSE)),VLOOKUP(_xlfn.CONCAT(Q$2,RANDBETWEEN(1,VLOOKUP(Q$2,Modules,5,FALSE))),Data,3,FALSE),VLOOKUP(_xlfn.CONCAT(Q$2,$N24),Data,3,FALSE)),"")</f>
        <v/>
      </c>
      <c r="R24" s="9" t="str">
        <f ca="1">IF($N24&lt;=VLOOKUP(R$2,Modules,4,FALSE),IF(ISERROR(VLOOKUP(_xlfn.CONCAT(R$2,$N24),Data,3,FALSE)),VLOOKUP(_xlfn.CONCAT(R$2,RANDBETWEEN(1,VLOOKUP(R$2,Modules,5,FALSE))),Data,3,FALSE),VLOOKUP(_xlfn.CONCAT(R$2,$N24),Data,3,FALSE)),"")</f>
        <v/>
      </c>
      <c r="S24" s="9" t="str">
        <f ca="1">IF($N24&lt;=VLOOKUP(S$2,Modules,4,FALSE),IF(ISERROR(VLOOKUP(_xlfn.CONCAT(S$2,$N24),Data,3,FALSE)),VLOOKUP(_xlfn.CONCAT(S$2,RANDBETWEEN(1,VLOOKUP(S$2,Modules,5,FALSE))),Data,3,FALSE),VLOOKUP(_xlfn.CONCAT(S$2,$N24),Data,3,FALSE)),"")</f>
        <v/>
      </c>
      <c r="T24" s="9" t="str">
        <f ca="1">IF($N24&lt;=VLOOKUP(T$2,Modules,4,FALSE),IF(ISERROR(VLOOKUP(_xlfn.CONCAT(T$2,$N24),Data,3,FALSE)),VLOOKUP(_xlfn.CONCAT(T$2,RANDBETWEEN(1,VLOOKUP(T$2,Modules,5,FALSE))),Data,3,FALSE),VLOOKUP(_xlfn.CONCAT(T$2,$N24),Data,3,FALSE)),"")</f>
        <v/>
      </c>
      <c r="U24" s="9" t="str">
        <f ca="1">IF($N24&lt;=VLOOKUP(U$2,Modules,4,FALSE),IF(ISERROR(VLOOKUP(_xlfn.CONCAT(U$2,$N24),Data,3,FALSE)),VLOOKUP(_xlfn.CONCAT(U$2,RANDBETWEEN(1,VLOOKUP(U$2,Modules,5,FALSE))),Data,3,FALSE),VLOOKUP(_xlfn.CONCAT(U$2,$N24),Data,3,FALSE)),"")</f>
        <v/>
      </c>
      <c r="V24" s="9" t="str">
        <f ca="1">IF($N24&lt;=VLOOKUP(V$2,Modules,4,FALSE),IF(ISERROR(VLOOKUP(_xlfn.CONCAT(V$2,$N24),Data,3,FALSE)),VLOOKUP(_xlfn.CONCAT(V$2,RANDBETWEEN(1,VLOOKUP(V$2,Modules,5,FALSE))),Data,3,FALSE),VLOOKUP(_xlfn.CONCAT(V$2,$N24),Data,3,FALSE)),"")</f>
        <v/>
      </c>
      <c r="W24" s="9" t="str">
        <f ca="1">IF($N24&lt;=VLOOKUP(W$2,Modules,4,FALSE),IF(ISERROR(VLOOKUP(_xlfn.CONCAT(W$2,$N24),Data,3,FALSE)),VLOOKUP(_xlfn.CONCAT(W$2,RANDBETWEEN(1,VLOOKUP(W$2,Modules,5,FALSE))),Data,3,FALSE),VLOOKUP(_xlfn.CONCAT(W$2,$N24),Data,3,FALSE)),"")</f>
        <v/>
      </c>
      <c r="X24" s="9" t="str">
        <f ca="1">IF($N24&lt;=VLOOKUP(X$2,Modules,4,FALSE),IF(ISERROR(VLOOKUP(_xlfn.CONCAT(X$2,$N24),Data,3,FALSE)),VLOOKUP(_xlfn.CONCAT(X$2,RANDBETWEEN(1,VLOOKUP(X$2,Modules,5,FALSE))),Data,3,FALSE),VLOOKUP(_xlfn.CONCAT(X$2,$N24),Data,3,FALSE)),"")</f>
        <v/>
      </c>
    </row>
    <row r="25" spans="1:24" x14ac:dyDescent="0.2">
      <c r="G25" t="str">
        <f>_xlfn.CONCAT(Table1[[#This Row],[Module]],COUNTIF($H$3:H25,Table1[[#This Row],[Module]]))</f>
        <v>CSA1</v>
      </c>
      <c r="H25" t="s">
        <v>2</v>
      </c>
      <c r="I25" t="s">
        <v>46</v>
      </c>
      <c r="J25">
        <f ca="1">COUNTIF(gen_topics,Table1[[#This Row],[Topics]])</f>
        <v>1</v>
      </c>
      <c r="N25" s="11">
        <v>23</v>
      </c>
      <c r="O25" s="9" t="str">
        <f ca="1">IF($N25&lt;=VLOOKUP(O$2,Modules,4,FALSE),IF(ISERROR(VLOOKUP(_xlfn.CONCAT(O$2,$N25),Data,3,FALSE)),VLOOKUP(_xlfn.CONCAT(O$2,RANDBETWEEN(1,VLOOKUP(O$2,Modules,5,FALSE))),Data,3,FALSE),VLOOKUP(_xlfn.CONCAT(O$2,$N25),Data,3,FALSE)),"")</f>
        <v/>
      </c>
      <c r="P25" s="9" t="str">
        <f ca="1">IF($N25&lt;=VLOOKUP(P$2,Modules,4,FALSE),IF(ISERROR(VLOOKUP(_xlfn.CONCAT(P$2,$N25),Data,3,FALSE)),VLOOKUP(_xlfn.CONCAT(P$2,RANDBETWEEN(1,VLOOKUP(P$2,Modules,5,FALSE))),Data,3,FALSE),VLOOKUP(_xlfn.CONCAT(P$2,$N25),Data,3,FALSE)),"")</f>
        <v/>
      </c>
      <c r="Q25" s="9" t="str">
        <f ca="1">IF($N25&lt;=VLOOKUP(Q$2,Modules,4,FALSE),IF(ISERROR(VLOOKUP(_xlfn.CONCAT(Q$2,$N25),Data,3,FALSE)),VLOOKUP(_xlfn.CONCAT(Q$2,RANDBETWEEN(1,VLOOKUP(Q$2,Modules,5,FALSE))),Data,3,FALSE),VLOOKUP(_xlfn.CONCAT(Q$2,$N25),Data,3,FALSE)),"")</f>
        <v/>
      </c>
      <c r="R25" s="9" t="str">
        <f ca="1">IF($N25&lt;=VLOOKUP(R$2,Modules,4,FALSE),IF(ISERROR(VLOOKUP(_xlfn.CONCAT(R$2,$N25),Data,3,FALSE)),VLOOKUP(_xlfn.CONCAT(R$2,RANDBETWEEN(1,VLOOKUP(R$2,Modules,5,FALSE))),Data,3,FALSE),VLOOKUP(_xlfn.CONCAT(R$2,$N25),Data,3,FALSE)),"")</f>
        <v/>
      </c>
      <c r="S25" s="9" t="str">
        <f ca="1">IF($N25&lt;=VLOOKUP(S$2,Modules,4,FALSE),IF(ISERROR(VLOOKUP(_xlfn.CONCAT(S$2,$N25),Data,3,FALSE)),VLOOKUP(_xlfn.CONCAT(S$2,RANDBETWEEN(1,VLOOKUP(S$2,Modules,5,FALSE))),Data,3,FALSE),VLOOKUP(_xlfn.CONCAT(S$2,$N25),Data,3,FALSE)),"")</f>
        <v/>
      </c>
      <c r="T25" s="9" t="str">
        <f ca="1">IF($N25&lt;=VLOOKUP(T$2,Modules,4,FALSE),IF(ISERROR(VLOOKUP(_xlfn.CONCAT(T$2,$N25),Data,3,FALSE)),VLOOKUP(_xlfn.CONCAT(T$2,RANDBETWEEN(1,VLOOKUP(T$2,Modules,5,FALSE))),Data,3,FALSE),VLOOKUP(_xlfn.CONCAT(T$2,$N25),Data,3,FALSE)),"")</f>
        <v/>
      </c>
      <c r="U25" s="9" t="str">
        <f ca="1">IF($N25&lt;=VLOOKUP(U$2,Modules,4,FALSE),IF(ISERROR(VLOOKUP(_xlfn.CONCAT(U$2,$N25),Data,3,FALSE)),VLOOKUP(_xlfn.CONCAT(U$2,RANDBETWEEN(1,VLOOKUP(U$2,Modules,5,FALSE))),Data,3,FALSE),VLOOKUP(_xlfn.CONCAT(U$2,$N25),Data,3,FALSE)),"")</f>
        <v/>
      </c>
      <c r="V25" s="9" t="str">
        <f ca="1">IF($N25&lt;=VLOOKUP(V$2,Modules,4,FALSE),IF(ISERROR(VLOOKUP(_xlfn.CONCAT(V$2,$N25),Data,3,FALSE)),VLOOKUP(_xlfn.CONCAT(V$2,RANDBETWEEN(1,VLOOKUP(V$2,Modules,5,FALSE))),Data,3,FALSE),VLOOKUP(_xlfn.CONCAT(V$2,$N25),Data,3,FALSE)),"")</f>
        <v/>
      </c>
      <c r="W25" s="9" t="str">
        <f ca="1">IF($N25&lt;=VLOOKUP(W$2,Modules,4,FALSE),IF(ISERROR(VLOOKUP(_xlfn.CONCAT(W$2,$N25),Data,3,FALSE)),VLOOKUP(_xlfn.CONCAT(W$2,RANDBETWEEN(1,VLOOKUP(W$2,Modules,5,FALSE))),Data,3,FALSE),VLOOKUP(_xlfn.CONCAT(W$2,$N25),Data,3,FALSE)),"")</f>
        <v/>
      </c>
      <c r="X25" s="9" t="str">
        <f ca="1">IF($N25&lt;=VLOOKUP(X$2,Modules,4,FALSE),IF(ISERROR(VLOOKUP(_xlfn.CONCAT(X$2,$N25),Data,3,FALSE)),VLOOKUP(_xlfn.CONCAT(X$2,RANDBETWEEN(1,VLOOKUP(X$2,Modules,5,FALSE))),Data,3,FALSE),VLOOKUP(_xlfn.CONCAT(X$2,$N25),Data,3,FALSE)),"")</f>
        <v/>
      </c>
    </row>
    <row r="26" spans="1:24" x14ac:dyDescent="0.2">
      <c r="G26" t="str">
        <f>_xlfn.CONCAT(Table1[[#This Row],[Module]],COUNTIF($H$3:H26,Table1[[#This Row],[Module]]))</f>
        <v>CSA2</v>
      </c>
      <c r="H26" t="s">
        <v>2</v>
      </c>
      <c r="I26" t="s">
        <v>47</v>
      </c>
      <c r="J26">
        <f ca="1">COUNTIF(gen_topics,Table1[[#This Row],[Topics]])</f>
        <v>1</v>
      </c>
      <c r="N26" s="11">
        <v>24</v>
      </c>
      <c r="O26" s="9" t="str">
        <f ca="1">IF($N26&lt;=VLOOKUP(O$2,Modules,4,FALSE),IF(ISERROR(VLOOKUP(_xlfn.CONCAT(O$2,$N26),Data,3,FALSE)),VLOOKUP(_xlfn.CONCAT(O$2,RANDBETWEEN(1,VLOOKUP(O$2,Modules,5,FALSE))),Data,3,FALSE),VLOOKUP(_xlfn.CONCAT(O$2,$N26),Data,3,FALSE)),"")</f>
        <v/>
      </c>
      <c r="P26" s="9" t="str">
        <f ca="1">IF($N26&lt;=VLOOKUP(P$2,Modules,4,FALSE),IF(ISERROR(VLOOKUP(_xlfn.CONCAT(P$2,$N26),Data,3,FALSE)),VLOOKUP(_xlfn.CONCAT(P$2,RANDBETWEEN(1,VLOOKUP(P$2,Modules,5,FALSE))),Data,3,FALSE),VLOOKUP(_xlfn.CONCAT(P$2,$N26),Data,3,FALSE)),"")</f>
        <v/>
      </c>
      <c r="Q26" s="9" t="str">
        <f ca="1">IF($N26&lt;=VLOOKUP(Q$2,Modules,4,FALSE),IF(ISERROR(VLOOKUP(_xlfn.CONCAT(Q$2,$N26),Data,3,FALSE)),VLOOKUP(_xlfn.CONCAT(Q$2,RANDBETWEEN(1,VLOOKUP(Q$2,Modules,5,FALSE))),Data,3,FALSE),VLOOKUP(_xlfn.CONCAT(Q$2,$N26),Data,3,FALSE)),"")</f>
        <v/>
      </c>
      <c r="R26" s="9" t="str">
        <f ca="1">IF($N26&lt;=VLOOKUP(R$2,Modules,4,FALSE),IF(ISERROR(VLOOKUP(_xlfn.CONCAT(R$2,$N26),Data,3,FALSE)),VLOOKUP(_xlfn.CONCAT(R$2,RANDBETWEEN(1,VLOOKUP(R$2,Modules,5,FALSE))),Data,3,FALSE),VLOOKUP(_xlfn.CONCAT(R$2,$N26),Data,3,FALSE)),"")</f>
        <v/>
      </c>
      <c r="S26" s="9" t="str">
        <f ca="1">IF($N26&lt;=VLOOKUP(S$2,Modules,4,FALSE),IF(ISERROR(VLOOKUP(_xlfn.CONCAT(S$2,$N26),Data,3,FALSE)),VLOOKUP(_xlfn.CONCAT(S$2,RANDBETWEEN(1,VLOOKUP(S$2,Modules,5,FALSE))),Data,3,FALSE),VLOOKUP(_xlfn.CONCAT(S$2,$N26),Data,3,FALSE)),"")</f>
        <v/>
      </c>
      <c r="T26" s="9" t="str">
        <f ca="1">IF($N26&lt;=VLOOKUP(T$2,Modules,4,FALSE),IF(ISERROR(VLOOKUP(_xlfn.CONCAT(T$2,$N26),Data,3,FALSE)),VLOOKUP(_xlfn.CONCAT(T$2,RANDBETWEEN(1,VLOOKUP(T$2,Modules,5,FALSE))),Data,3,FALSE),VLOOKUP(_xlfn.CONCAT(T$2,$N26),Data,3,FALSE)),"")</f>
        <v/>
      </c>
      <c r="U26" s="9" t="str">
        <f ca="1">IF($N26&lt;=VLOOKUP(U$2,Modules,4,FALSE),IF(ISERROR(VLOOKUP(_xlfn.CONCAT(U$2,$N26),Data,3,FALSE)),VLOOKUP(_xlfn.CONCAT(U$2,RANDBETWEEN(1,VLOOKUP(U$2,Modules,5,FALSE))),Data,3,FALSE),VLOOKUP(_xlfn.CONCAT(U$2,$N26),Data,3,FALSE)),"")</f>
        <v/>
      </c>
      <c r="V26" s="9" t="str">
        <f ca="1">IF($N26&lt;=VLOOKUP(V$2,Modules,4,FALSE),IF(ISERROR(VLOOKUP(_xlfn.CONCAT(V$2,$N26),Data,3,FALSE)),VLOOKUP(_xlfn.CONCAT(V$2,RANDBETWEEN(1,VLOOKUP(V$2,Modules,5,FALSE))),Data,3,FALSE),VLOOKUP(_xlfn.CONCAT(V$2,$N26),Data,3,FALSE)),"")</f>
        <v/>
      </c>
      <c r="W26" s="9" t="str">
        <f ca="1">IF($N26&lt;=VLOOKUP(W$2,Modules,4,FALSE),IF(ISERROR(VLOOKUP(_xlfn.CONCAT(W$2,$N26),Data,3,FALSE)),VLOOKUP(_xlfn.CONCAT(W$2,RANDBETWEEN(1,VLOOKUP(W$2,Modules,5,FALSE))),Data,3,FALSE),VLOOKUP(_xlfn.CONCAT(W$2,$N26),Data,3,FALSE)),"")</f>
        <v/>
      </c>
      <c r="X26" s="9" t="str">
        <f ca="1">IF($N26&lt;=VLOOKUP(X$2,Modules,4,FALSE),IF(ISERROR(VLOOKUP(_xlfn.CONCAT(X$2,$N26),Data,3,FALSE)),VLOOKUP(_xlfn.CONCAT(X$2,RANDBETWEEN(1,VLOOKUP(X$2,Modules,5,FALSE))),Data,3,FALSE),VLOOKUP(_xlfn.CONCAT(X$2,$N26),Data,3,FALSE)),"")</f>
        <v/>
      </c>
    </row>
    <row r="27" spans="1:24" x14ac:dyDescent="0.2">
      <c r="G27" t="str">
        <f>_xlfn.CONCAT(Table1[[#This Row],[Module]],COUNTIF($H$3:H27,Table1[[#This Row],[Module]]))</f>
        <v>CSA3</v>
      </c>
      <c r="H27" t="s">
        <v>2</v>
      </c>
      <c r="I27" t="s">
        <v>48</v>
      </c>
      <c r="J27">
        <f ca="1">COUNTIF(gen_topics,Table1[[#This Row],[Topics]])</f>
        <v>1</v>
      </c>
      <c r="N27" s="11">
        <v>25</v>
      </c>
      <c r="O27" s="9" t="str">
        <f ca="1">IF($N27&lt;=VLOOKUP(O$2,Modules,4,FALSE),IF(ISERROR(VLOOKUP(_xlfn.CONCAT(O$2,$N27),Data,3,FALSE)),VLOOKUP(_xlfn.CONCAT(O$2,RANDBETWEEN(1,VLOOKUP(O$2,Modules,5,FALSE))),Data,3,FALSE),VLOOKUP(_xlfn.CONCAT(O$2,$N27),Data,3,FALSE)),"")</f>
        <v/>
      </c>
      <c r="P27" s="9" t="str">
        <f ca="1">IF($N27&lt;=VLOOKUP(P$2,Modules,4,FALSE),IF(ISERROR(VLOOKUP(_xlfn.CONCAT(P$2,$N27),Data,3,FALSE)),VLOOKUP(_xlfn.CONCAT(P$2,RANDBETWEEN(1,VLOOKUP(P$2,Modules,5,FALSE))),Data,3,FALSE),VLOOKUP(_xlfn.CONCAT(P$2,$N27),Data,3,FALSE)),"")</f>
        <v/>
      </c>
      <c r="Q27" s="9" t="str">
        <f ca="1">IF($N27&lt;=VLOOKUP(Q$2,Modules,4,FALSE),IF(ISERROR(VLOOKUP(_xlfn.CONCAT(Q$2,$N27),Data,3,FALSE)),VLOOKUP(_xlfn.CONCAT(Q$2,RANDBETWEEN(1,VLOOKUP(Q$2,Modules,5,FALSE))),Data,3,FALSE),VLOOKUP(_xlfn.CONCAT(Q$2,$N27),Data,3,FALSE)),"")</f>
        <v/>
      </c>
      <c r="R27" s="9" t="str">
        <f ca="1">IF($N27&lt;=VLOOKUP(R$2,Modules,4,FALSE),IF(ISERROR(VLOOKUP(_xlfn.CONCAT(R$2,$N27),Data,3,FALSE)),VLOOKUP(_xlfn.CONCAT(R$2,RANDBETWEEN(1,VLOOKUP(R$2,Modules,5,FALSE))),Data,3,FALSE),VLOOKUP(_xlfn.CONCAT(R$2,$N27),Data,3,FALSE)),"")</f>
        <v/>
      </c>
      <c r="S27" s="9" t="str">
        <f ca="1">IF($N27&lt;=VLOOKUP(S$2,Modules,4,FALSE),IF(ISERROR(VLOOKUP(_xlfn.CONCAT(S$2,$N27),Data,3,FALSE)),VLOOKUP(_xlfn.CONCAT(S$2,RANDBETWEEN(1,VLOOKUP(S$2,Modules,5,FALSE))),Data,3,FALSE),VLOOKUP(_xlfn.CONCAT(S$2,$N27),Data,3,FALSE)),"")</f>
        <v/>
      </c>
      <c r="T27" s="9" t="str">
        <f ca="1">IF($N27&lt;=VLOOKUP(T$2,Modules,4,FALSE),IF(ISERROR(VLOOKUP(_xlfn.CONCAT(T$2,$N27),Data,3,FALSE)),VLOOKUP(_xlfn.CONCAT(T$2,RANDBETWEEN(1,VLOOKUP(T$2,Modules,5,FALSE))),Data,3,FALSE),VLOOKUP(_xlfn.CONCAT(T$2,$N27),Data,3,FALSE)),"")</f>
        <v/>
      </c>
      <c r="U27" s="9" t="str">
        <f ca="1">IF($N27&lt;=VLOOKUP(U$2,Modules,4,FALSE),IF(ISERROR(VLOOKUP(_xlfn.CONCAT(U$2,$N27),Data,3,FALSE)),VLOOKUP(_xlfn.CONCAT(U$2,RANDBETWEEN(1,VLOOKUP(U$2,Modules,5,FALSE))),Data,3,FALSE),VLOOKUP(_xlfn.CONCAT(U$2,$N27),Data,3,FALSE)),"")</f>
        <v/>
      </c>
      <c r="V27" s="9" t="str">
        <f ca="1">IF($N27&lt;=VLOOKUP(V$2,Modules,4,FALSE),IF(ISERROR(VLOOKUP(_xlfn.CONCAT(V$2,$N27),Data,3,FALSE)),VLOOKUP(_xlfn.CONCAT(V$2,RANDBETWEEN(1,VLOOKUP(V$2,Modules,5,FALSE))),Data,3,FALSE),VLOOKUP(_xlfn.CONCAT(V$2,$N27),Data,3,FALSE)),"")</f>
        <v/>
      </c>
      <c r="W27" s="9" t="str">
        <f ca="1">IF($N27&lt;=VLOOKUP(W$2,Modules,4,FALSE),IF(ISERROR(VLOOKUP(_xlfn.CONCAT(W$2,$N27),Data,3,FALSE)),VLOOKUP(_xlfn.CONCAT(W$2,RANDBETWEEN(1,VLOOKUP(W$2,Modules,5,FALSE))),Data,3,FALSE),VLOOKUP(_xlfn.CONCAT(W$2,$N27),Data,3,FALSE)),"")</f>
        <v/>
      </c>
      <c r="X27" s="9" t="str">
        <f ca="1">IF($N27&lt;=VLOOKUP(X$2,Modules,4,FALSE),IF(ISERROR(VLOOKUP(_xlfn.CONCAT(X$2,$N27),Data,3,FALSE)),VLOOKUP(_xlfn.CONCAT(X$2,RANDBETWEEN(1,VLOOKUP(X$2,Modules,5,FALSE))),Data,3,FALSE),VLOOKUP(_xlfn.CONCAT(X$2,$N27),Data,3,FALSE)),"")</f>
        <v/>
      </c>
    </row>
    <row r="28" spans="1:24" x14ac:dyDescent="0.2">
      <c r="G28" t="str">
        <f>_xlfn.CONCAT(Table1[[#This Row],[Module]],COUNTIF($H$3:H28,Table1[[#This Row],[Module]]))</f>
        <v>CSA4</v>
      </c>
      <c r="H28" t="s">
        <v>2</v>
      </c>
      <c r="I28" t="s">
        <v>49</v>
      </c>
      <c r="J28">
        <f ca="1">COUNTIF(gen_topics,Table1[[#This Row],[Topics]])</f>
        <v>2</v>
      </c>
    </row>
    <row r="29" spans="1:24" x14ac:dyDescent="0.2">
      <c r="G29" t="str">
        <f>_xlfn.CONCAT(Table1[[#This Row],[Module]],COUNTIF($H$3:H29,Table1[[#This Row],[Module]]))</f>
        <v>CSA5</v>
      </c>
      <c r="H29" t="s">
        <v>2</v>
      </c>
      <c r="I29" t="s">
        <v>50</v>
      </c>
      <c r="J29">
        <f ca="1">COUNTIF(gen_topics,Table1[[#This Row],[Topics]])</f>
        <v>2</v>
      </c>
    </row>
    <row r="30" spans="1:24" x14ac:dyDescent="0.2">
      <c r="G30" t="str">
        <f>_xlfn.CONCAT(Table1[[#This Row],[Module]],COUNTIF($H$3:H30,Table1[[#This Row],[Module]]))</f>
        <v>CSA6</v>
      </c>
      <c r="H30" t="s">
        <v>2</v>
      </c>
      <c r="I30" t="s">
        <v>51</v>
      </c>
      <c r="J30">
        <f ca="1">COUNTIF(gen_topics,Table1[[#This Row],[Topics]])</f>
        <v>1</v>
      </c>
    </row>
    <row r="31" spans="1:24" x14ac:dyDescent="0.2">
      <c r="G31" t="str">
        <f>_xlfn.CONCAT(Table1[[#This Row],[Module]],COUNTIF($H$3:H31,Table1[[#This Row],[Module]]))</f>
        <v>CSA7</v>
      </c>
      <c r="H31" t="s">
        <v>2</v>
      </c>
      <c r="I31" t="s">
        <v>52</v>
      </c>
      <c r="J31">
        <f ca="1">COUNTIF(gen_topics,Table1[[#This Row],[Topics]])</f>
        <v>1</v>
      </c>
    </row>
    <row r="32" spans="1:24" x14ac:dyDescent="0.2">
      <c r="A32" s="4"/>
      <c r="B32" s="4"/>
      <c r="G32" t="str">
        <f>_xlfn.CONCAT(Table1[[#This Row],[Module]],COUNTIF($H$3:H32,Table1[[#This Row],[Module]]))</f>
        <v>CSA8</v>
      </c>
      <c r="H32" t="s">
        <v>2</v>
      </c>
      <c r="I32" s="5" t="s">
        <v>53</v>
      </c>
      <c r="J32">
        <f ca="1">COUNTIF(gen_topics,Table1[[#This Row],[Topics]])</f>
        <v>1</v>
      </c>
    </row>
    <row r="33" spans="7:10" x14ac:dyDescent="0.2">
      <c r="G33" t="str">
        <f>_xlfn.CONCAT(Table1[[#This Row],[Module]],COUNTIF($H$3:H33,Table1[[#This Row],[Module]]))</f>
        <v>CSA9</v>
      </c>
      <c r="H33" t="s">
        <v>2</v>
      </c>
      <c r="I33" t="s">
        <v>54</v>
      </c>
      <c r="J33">
        <f ca="1">COUNTIF(gen_topics,Table1[[#This Row],[Topics]])</f>
        <v>1</v>
      </c>
    </row>
    <row r="34" spans="7:10" x14ac:dyDescent="0.2">
      <c r="G34" t="str">
        <f>_xlfn.CONCAT(Table1[[#This Row],[Module]],COUNTIF($H$3:H34,Table1[[#This Row],[Module]]))</f>
        <v>CSA10</v>
      </c>
      <c r="H34" t="s">
        <v>2</v>
      </c>
      <c r="I34" t="s">
        <v>55</v>
      </c>
      <c r="J34">
        <f ca="1">COUNTIF(gen_topics,Table1[[#This Row],[Topics]])</f>
        <v>1</v>
      </c>
    </row>
    <row r="35" spans="7:10" x14ac:dyDescent="0.2">
      <c r="G35" t="str">
        <f>_xlfn.CONCAT(Table1[[#This Row],[Module]],COUNTIF($H$3:H35,Table1[[#This Row],[Module]]))</f>
        <v>CSA11</v>
      </c>
      <c r="H35" t="s">
        <v>2</v>
      </c>
      <c r="I35" t="s">
        <v>56</v>
      </c>
      <c r="J35">
        <f ca="1">COUNTIF(gen_topics,Table1[[#This Row],[Topics]])</f>
        <v>1</v>
      </c>
    </row>
    <row r="36" spans="7:10" x14ac:dyDescent="0.2">
      <c r="G36" t="str">
        <f>_xlfn.CONCAT(Table1[[#This Row],[Module]],COUNTIF($H$3:H36,Table1[[#This Row],[Module]]))</f>
        <v>Functional1</v>
      </c>
      <c r="H36" t="s">
        <v>4</v>
      </c>
      <c r="I36" t="s">
        <v>57</v>
      </c>
      <c r="J36">
        <f ca="1">COUNTIF(gen_topics,Table1[[#This Row],[Topics]])</f>
        <v>5</v>
      </c>
    </row>
    <row r="37" spans="7:10" x14ac:dyDescent="0.2">
      <c r="G37" t="str">
        <f>_xlfn.CONCAT(Table1[[#This Row],[Module]],COUNTIF($H$3:H37,Table1[[#This Row],[Module]]))</f>
        <v>Functional2</v>
      </c>
      <c r="H37" t="s">
        <v>4</v>
      </c>
      <c r="I37" t="s">
        <v>58</v>
      </c>
      <c r="J37">
        <f ca="1">COUNTIF(gen_topics,Table1[[#This Row],[Topics]])</f>
        <v>4</v>
      </c>
    </row>
    <row r="38" spans="7:10" x14ac:dyDescent="0.2">
      <c r="G38" t="str">
        <f>_xlfn.CONCAT(Table1[[#This Row],[Module]],COUNTIF($H$3:H38,Table1[[#This Row],[Module]]))</f>
        <v>Functional3</v>
      </c>
      <c r="H38" t="s">
        <v>4</v>
      </c>
      <c r="I38" t="s">
        <v>59</v>
      </c>
      <c r="J38">
        <f ca="1">COUNTIF(gen_topics,Table1[[#This Row],[Topics]])</f>
        <v>1</v>
      </c>
    </row>
    <row r="39" spans="7:10" x14ac:dyDescent="0.2">
      <c r="G39" t="str">
        <f>_xlfn.CONCAT(Table1[[#This Row],[Module]],COUNTIF($H$3:H39,Table1[[#This Row],[Module]]))</f>
        <v>Functional4</v>
      </c>
      <c r="H39" t="s">
        <v>4</v>
      </c>
      <c r="I39" t="s">
        <v>60</v>
      </c>
      <c r="J39">
        <f ca="1">COUNTIF(gen_topics,Table1[[#This Row],[Topics]])</f>
        <v>3</v>
      </c>
    </row>
    <row r="40" spans="7:10" x14ac:dyDescent="0.2">
      <c r="G40" t="str">
        <f>_xlfn.CONCAT(Table1[[#This Row],[Module]],COUNTIF($H$3:H40,Table1[[#This Row],[Module]]))</f>
        <v>Security1</v>
      </c>
      <c r="H40" t="s">
        <v>5</v>
      </c>
      <c r="I40" t="s">
        <v>61</v>
      </c>
      <c r="J40">
        <f ca="1">COUNTIF(gen_topics,Table1[[#This Row],[Topics]])</f>
        <v>1</v>
      </c>
    </row>
    <row r="41" spans="7:10" x14ac:dyDescent="0.2">
      <c r="G41" t="str">
        <f>_xlfn.CONCAT(Table1[[#This Row],[Module]],COUNTIF($H$3:H41,Table1[[#This Row],[Module]]))</f>
        <v>Security2</v>
      </c>
      <c r="H41" t="s">
        <v>5</v>
      </c>
      <c r="I41" t="s">
        <v>62</v>
      </c>
      <c r="J41">
        <f ca="1">COUNTIF(gen_topics,Table1[[#This Row],[Topics]])</f>
        <v>1</v>
      </c>
    </row>
    <row r="42" spans="7:10" x14ac:dyDescent="0.2">
      <c r="G42" t="str">
        <f>_xlfn.CONCAT(Table1[[#This Row],[Module]],COUNTIF($H$3:H42,Table1[[#This Row],[Module]]))</f>
        <v>Security3</v>
      </c>
      <c r="H42" t="s">
        <v>5</v>
      </c>
      <c r="I42" t="s">
        <v>63</v>
      </c>
      <c r="J42">
        <f ca="1">COUNTIF(gen_topics,Table1[[#This Row],[Topics]])</f>
        <v>1</v>
      </c>
    </row>
    <row r="43" spans="7:10" x14ac:dyDescent="0.2">
      <c r="G43" t="str">
        <f>_xlfn.CONCAT(Table1[[#This Row],[Module]],COUNTIF($H$3:H43,Table1[[#This Row],[Module]]))</f>
        <v>Security4</v>
      </c>
      <c r="H43" t="s">
        <v>5</v>
      </c>
      <c r="I43" t="s">
        <v>64</v>
      </c>
      <c r="J43">
        <f ca="1">COUNTIF(gen_topics,Table1[[#This Row],[Topics]])</f>
        <v>1</v>
      </c>
    </row>
    <row r="44" spans="7:10" x14ac:dyDescent="0.2">
      <c r="G44" t="str">
        <f>_xlfn.CONCAT(Table1[[#This Row],[Module]],COUNTIF($H$3:H44,Table1[[#This Row],[Module]]))</f>
        <v>Security5</v>
      </c>
      <c r="H44" t="s">
        <v>5</v>
      </c>
      <c r="I44" t="s">
        <v>65</v>
      </c>
      <c r="J44">
        <f ca="1">COUNTIF(gen_topics,Table1[[#This Row],[Topics]])</f>
        <v>1</v>
      </c>
    </row>
    <row r="45" spans="7:10" x14ac:dyDescent="0.2">
      <c r="G45" t="str">
        <f>_xlfn.CONCAT(Table1[[#This Row],[Module]],COUNTIF($H$3:H45,Table1[[#This Row],[Module]]))</f>
        <v>Security6</v>
      </c>
      <c r="H45" t="s">
        <v>5</v>
      </c>
      <c r="I45" t="s">
        <v>66</v>
      </c>
      <c r="J45">
        <f ca="1">COUNTIF(gen_topics,Table1[[#This Row],[Topics]])</f>
        <v>1</v>
      </c>
    </row>
    <row r="46" spans="7:10" x14ac:dyDescent="0.2">
      <c r="G46" t="str">
        <f>_xlfn.CONCAT(Table1[[#This Row],[Module]],COUNTIF($H$3:H46,Table1[[#This Row],[Module]]))</f>
        <v>Security7</v>
      </c>
      <c r="H46" t="s">
        <v>5</v>
      </c>
      <c r="I46" t="s">
        <v>67</v>
      </c>
      <c r="J46">
        <f ca="1">COUNTIF(gen_topics,Table1[[#This Row],[Topics]])</f>
        <v>1</v>
      </c>
    </row>
    <row r="47" spans="7:10" x14ac:dyDescent="0.2">
      <c r="G47" t="str">
        <f>_xlfn.CONCAT(Table1[[#This Row],[Module]],COUNTIF($H$3:H47,Table1[[#This Row],[Module]]))</f>
        <v>Security8</v>
      </c>
      <c r="H47" t="s">
        <v>5</v>
      </c>
      <c r="I47" t="s">
        <v>68</v>
      </c>
      <c r="J47">
        <f ca="1">COUNTIF(gen_topics,Table1[[#This Row],[Topics]])</f>
        <v>1</v>
      </c>
    </row>
    <row r="48" spans="7:10" x14ac:dyDescent="0.2">
      <c r="G48" t="str">
        <f>_xlfn.CONCAT(Table1[[#This Row],[Module]],COUNTIF($H$3:H48,Table1[[#This Row],[Module]]))</f>
        <v>Security9</v>
      </c>
      <c r="H48" t="s">
        <v>5</v>
      </c>
      <c r="I48" t="s">
        <v>69</v>
      </c>
      <c r="J48">
        <f ca="1">COUNTIF(gen_topics,Table1[[#This Row],[Topics]])</f>
        <v>1</v>
      </c>
    </row>
    <row r="49" spans="7:10" x14ac:dyDescent="0.2">
      <c r="G49" t="str">
        <f>_xlfn.CONCAT(Table1[[#This Row],[Module]],COUNTIF($H$3:H49,Table1[[#This Row],[Module]]))</f>
        <v>Security10</v>
      </c>
      <c r="H49" t="s">
        <v>5</v>
      </c>
      <c r="I49" t="s">
        <v>70</v>
      </c>
      <c r="J49">
        <f ca="1">COUNTIF(gen_topics,Table1[[#This Row],[Topics]])</f>
        <v>1</v>
      </c>
    </row>
    <row r="50" spans="7:10" x14ac:dyDescent="0.2">
      <c r="G50" t="str">
        <f>_xlfn.CONCAT(Table1[[#This Row],[Module]],COUNTIF($H$3:H50,Table1[[#This Row],[Module]]))</f>
        <v>Security11</v>
      </c>
      <c r="H50" t="s">
        <v>5</v>
      </c>
      <c r="I50" t="s">
        <v>71</v>
      </c>
      <c r="J50">
        <f ca="1">COUNTIF(gen_topics,Table1[[#This Row],[Topics]])</f>
        <v>1</v>
      </c>
    </row>
    <row r="51" spans="7:10" x14ac:dyDescent="0.2">
      <c r="G51" t="str">
        <f>_xlfn.CONCAT(Table1[[#This Row],[Module]],COUNTIF($H$3:H51,Table1[[#This Row],[Module]]))</f>
        <v>Security12</v>
      </c>
      <c r="H51" t="s">
        <v>5</v>
      </c>
      <c r="I51" t="s">
        <v>72</v>
      </c>
      <c r="J51">
        <f ca="1">COUNTIF(gen_topics,Table1[[#This Row],[Topics]])</f>
        <v>1</v>
      </c>
    </row>
    <row r="52" spans="7:10" x14ac:dyDescent="0.2">
      <c r="G52" t="str">
        <f>_xlfn.CONCAT(Table1[[#This Row],[Module]],COUNTIF($H$3:H52,Table1[[#This Row],[Module]]))</f>
        <v>Security13</v>
      </c>
      <c r="H52" t="s">
        <v>5</v>
      </c>
      <c r="I52" t="s">
        <v>73</v>
      </c>
      <c r="J52">
        <f ca="1">COUNTIF(gen_topics,Table1[[#This Row],[Topics]])</f>
        <v>1</v>
      </c>
    </row>
    <row r="53" spans="7:10" x14ac:dyDescent="0.2">
      <c r="G53" t="str">
        <f>_xlfn.CONCAT(Table1[[#This Row],[Module]],COUNTIF($H$3:H53,Table1[[#This Row],[Module]]))</f>
        <v>Databases1</v>
      </c>
      <c r="H53" t="s">
        <v>74</v>
      </c>
      <c r="I53" t="s">
        <v>75</v>
      </c>
      <c r="J53">
        <f ca="1">COUNTIF(gen_topics,Table1[[#This Row],[Topics]])</f>
        <v>1</v>
      </c>
    </row>
    <row r="54" spans="7:10" x14ac:dyDescent="0.2">
      <c r="G54" t="str">
        <f>_xlfn.CONCAT(Table1[[#This Row],[Module]],COUNTIF($H$3:H54,Table1[[#This Row],[Module]]))</f>
        <v>Databases2</v>
      </c>
      <c r="H54" t="s">
        <v>74</v>
      </c>
      <c r="I54" t="s">
        <v>76</v>
      </c>
      <c r="J54">
        <f ca="1">COUNTIF(gen_topics,Table1[[#This Row],[Topics]])</f>
        <v>1</v>
      </c>
    </row>
    <row r="55" spans="7:10" x14ac:dyDescent="0.2">
      <c r="G55" t="str">
        <f>_xlfn.CONCAT(Table1[[#This Row],[Module]],COUNTIF($H$3:H55,Table1[[#This Row],[Module]]))</f>
        <v>Databases3</v>
      </c>
      <c r="H55" t="s">
        <v>74</v>
      </c>
      <c r="I55" t="s">
        <v>77</v>
      </c>
      <c r="J55">
        <f ca="1">COUNTIF(gen_topics,Table1[[#This Row],[Topics]])</f>
        <v>3</v>
      </c>
    </row>
    <row r="56" spans="7:10" x14ac:dyDescent="0.2">
      <c r="G56" t="str">
        <f>_xlfn.CONCAT(Table1[[#This Row],[Module]],COUNTIF($H$3:H56,Table1[[#This Row],[Module]]))</f>
        <v>Databases4</v>
      </c>
      <c r="H56" t="s">
        <v>74</v>
      </c>
      <c r="I56" t="s">
        <v>78</v>
      </c>
      <c r="J56">
        <f ca="1">COUNTIF(gen_topics,Table1[[#This Row],[Topics]])</f>
        <v>3</v>
      </c>
    </row>
    <row r="57" spans="7:10" x14ac:dyDescent="0.2">
      <c r="G57" t="str">
        <f>_xlfn.CONCAT(Table1[[#This Row],[Module]],COUNTIF($H$3:H57,Table1[[#This Row],[Module]]))</f>
        <v>Databases5</v>
      </c>
      <c r="H57" t="s">
        <v>74</v>
      </c>
      <c r="I57" t="s">
        <v>79</v>
      </c>
      <c r="J57">
        <f ca="1">COUNTIF(gen_topics,Table1[[#This Row],[Topics]])</f>
        <v>1</v>
      </c>
    </row>
    <row r="58" spans="7:10" x14ac:dyDescent="0.2">
      <c r="G58" t="str">
        <f>_xlfn.CONCAT(Table1[[#This Row],[Module]],COUNTIF($H$3:H58,Table1[[#This Row],[Module]]))</f>
        <v>Databases6</v>
      </c>
      <c r="H58" t="s">
        <v>74</v>
      </c>
      <c r="I58" t="s">
        <v>80</v>
      </c>
      <c r="J58">
        <f ca="1">COUNTIF(gen_topics,Table1[[#This Row],[Topics]])</f>
        <v>1</v>
      </c>
    </row>
    <row r="59" spans="7:10" x14ac:dyDescent="0.2">
      <c r="G59" t="str">
        <f>_xlfn.CONCAT(Table1[[#This Row],[Module]],COUNTIF($H$3:H59,Table1[[#This Row],[Module]]))</f>
        <v>Databases7</v>
      </c>
      <c r="H59" t="s">
        <v>74</v>
      </c>
      <c r="I59" t="s">
        <v>81</v>
      </c>
      <c r="J59">
        <f ca="1">COUNTIF(gen_topics,Table1[[#This Row],[Topics]])</f>
        <v>2</v>
      </c>
    </row>
    <row r="60" spans="7:10" x14ac:dyDescent="0.2">
      <c r="G60" t="str">
        <f>_xlfn.CONCAT(Table1[[#This Row],[Module]],COUNTIF($H$3:H60,Table1[[#This Row],[Module]]))</f>
        <v>Databases8</v>
      </c>
      <c r="H60" t="s">
        <v>74</v>
      </c>
      <c r="I60" t="s">
        <v>82</v>
      </c>
      <c r="J60">
        <f ca="1">COUNTIF(gen_topics,Table1[[#This Row],[Topics]])</f>
        <v>1</v>
      </c>
    </row>
    <row r="61" spans="7:10" x14ac:dyDescent="0.2">
      <c r="G61" t="str">
        <f>_xlfn.CONCAT(Table1[[#This Row],[Module]],COUNTIF($H$3:H61,Table1[[#This Row],[Module]]))</f>
        <v>Maths1</v>
      </c>
      <c r="H61" t="s">
        <v>6</v>
      </c>
      <c r="I61" t="s">
        <v>83</v>
      </c>
      <c r="J61">
        <f ca="1">COUNTIF(gen_topics,Table1[[#This Row],[Topics]])</f>
        <v>1</v>
      </c>
    </row>
    <row r="62" spans="7:10" x14ac:dyDescent="0.2">
      <c r="G62" t="str">
        <f>_xlfn.CONCAT(Table1[[#This Row],[Module]],COUNTIF($H$3:H62,Table1[[#This Row],[Module]]))</f>
        <v>Maths2</v>
      </c>
      <c r="H62" t="s">
        <v>6</v>
      </c>
      <c r="I62" t="s">
        <v>84</v>
      </c>
      <c r="J62">
        <f ca="1">COUNTIF(gen_topics,Table1[[#This Row],[Topics]])</f>
        <v>1</v>
      </c>
    </row>
    <row r="63" spans="7:10" x14ac:dyDescent="0.2">
      <c r="G63" t="str">
        <f>_xlfn.CONCAT(Table1[[#This Row],[Module]],COUNTIF($H$3:H63,Table1[[#This Row],[Module]]))</f>
        <v>Maths3</v>
      </c>
      <c r="H63" t="s">
        <v>6</v>
      </c>
      <c r="I63" t="s">
        <v>85</v>
      </c>
      <c r="J63">
        <f ca="1">COUNTIF(gen_topics,Table1[[#This Row],[Topics]])</f>
        <v>2</v>
      </c>
    </row>
    <row r="64" spans="7:10" x14ac:dyDescent="0.2">
      <c r="G64" t="str">
        <f>_xlfn.CONCAT(Table1[[#This Row],[Module]],COUNTIF($H$3:H64,Table1[[#This Row],[Module]]))</f>
        <v>Maths4</v>
      </c>
      <c r="H64" t="s">
        <v>6</v>
      </c>
      <c r="I64" t="s">
        <v>86</v>
      </c>
      <c r="J64">
        <f ca="1">COUNTIF(gen_topics,Table1[[#This Row],[Topics]])</f>
        <v>2</v>
      </c>
    </row>
    <row r="65" spans="7:10" x14ac:dyDescent="0.2">
      <c r="G65" t="str">
        <f>_xlfn.CONCAT(Table1[[#This Row],[Module]],COUNTIF($H$3:H65,Table1[[#This Row],[Module]]))</f>
        <v>Maths5</v>
      </c>
      <c r="H65" t="s">
        <v>6</v>
      </c>
      <c r="I65" t="s">
        <v>87</v>
      </c>
      <c r="J65">
        <f ca="1">COUNTIF(gen_topics,Table1[[#This Row],[Topics]])</f>
        <v>2</v>
      </c>
    </row>
    <row r="66" spans="7:10" x14ac:dyDescent="0.2">
      <c r="G66" t="str">
        <f>_xlfn.CONCAT(Table1[[#This Row],[Module]],COUNTIF($H$3:H66,Table1[[#This Row],[Module]]))</f>
        <v>Maths6</v>
      </c>
      <c r="H66" t="s">
        <v>6</v>
      </c>
      <c r="I66" t="s">
        <v>88</v>
      </c>
      <c r="J66">
        <f ca="1">COUNTIF(gen_topics,Table1[[#This Row],[Topics]])</f>
        <v>1</v>
      </c>
    </row>
    <row r="67" spans="7:10" x14ac:dyDescent="0.2">
      <c r="G67" t="str">
        <f>_xlfn.CONCAT(Table1[[#This Row],[Module]],COUNTIF($H$3:H67,Table1[[#This Row],[Module]]))</f>
        <v>Maths7</v>
      </c>
      <c r="H67" t="s">
        <v>6</v>
      </c>
      <c r="I67" t="s">
        <v>89</v>
      </c>
      <c r="J67">
        <f ca="1">COUNTIF(gen_topics,Table1[[#This Row],[Topics]])</f>
        <v>1</v>
      </c>
    </row>
    <row r="68" spans="7:10" x14ac:dyDescent="0.2">
      <c r="G68" t="str">
        <f>_xlfn.CONCAT(Table1[[#This Row],[Module]],COUNTIF($H$3:H68,Table1[[#This Row],[Module]]))</f>
        <v>Maths8</v>
      </c>
      <c r="H68" t="s">
        <v>6</v>
      </c>
      <c r="I68" t="s">
        <v>90</v>
      </c>
      <c r="J68">
        <f ca="1">COUNTIF(gen_topics,Table1[[#This Row],[Topics]])</f>
        <v>1</v>
      </c>
    </row>
    <row r="69" spans="7:10" x14ac:dyDescent="0.2">
      <c r="G69" t="str">
        <f>_xlfn.CONCAT(Table1[[#This Row],[Module]],COUNTIF($H$3:H69,Table1[[#This Row],[Module]]))</f>
        <v>Maths9</v>
      </c>
      <c r="H69" t="s">
        <v>6</v>
      </c>
      <c r="I69" t="s">
        <v>91</v>
      </c>
      <c r="J69">
        <f ca="1">COUNTIF(gen_topics,Table1[[#This Row],[Topics]])</f>
        <v>1</v>
      </c>
    </row>
    <row r="70" spans="7:10" x14ac:dyDescent="0.2">
      <c r="G70" t="str">
        <f>_xlfn.CONCAT(Table1[[#This Row],[Module]],COUNTIF($H$3:H70,Table1[[#This Row],[Module]]))</f>
        <v>Maths10</v>
      </c>
      <c r="H70" t="s">
        <v>6</v>
      </c>
      <c r="I70" t="s">
        <v>92</v>
      </c>
      <c r="J70">
        <f ca="1">COUNTIF(gen_topics,Table1[[#This Row],[Topics]])</f>
        <v>1</v>
      </c>
    </row>
    <row r="71" spans="7:10" x14ac:dyDescent="0.2">
      <c r="G71" t="str">
        <f>_xlfn.CONCAT(Table1[[#This Row],[Module]],COUNTIF($H$3:H71,Table1[[#This Row],[Module]]))</f>
        <v>Models1</v>
      </c>
      <c r="H71" t="s">
        <v>93</v>
      </c>
      <c r="I71" t="s">
        <v>94</v>
      </c>
      <c r="J71">
        <f ca="1">COUNTIF(gen_topics,Table1[[#This Row],[Topics]])</f>
        <v>2</v>
      </c>
    </row>
    <row r="72" spans="7:10" x14ac:dyDescent="0.2">
      <c r="G72" t="str">
        <f>_xlfn.CONCAT(Table1[[#This Row],[Module]],COUNTIF($H$3:H72,Table1[[#This Row],[Module]]))</f>
        <v>Models2</v>
      </c>
      <c r="H72" t="s">
        <v>93</v>
      </c>
      <c r="I72" t="s">
        <v>95</v>
      </c>
      <c r="J72">
        <f ca="1">COUNTIF(gen_topics,Table1[[#This Row],[Topics]])</f>
        <v>3</v>
      </c>
    </row>
    <row r="73" spans="7:10" x14ac:dyDescent="0.2">
      <c r="G73" t="str">
        <f>_xlfn.CONCAT(Table1[[#This Row],[Module]],COUNTIF($H$3:H73,Table1[[#This Row],[Module]]))</f>
        <v>Models3</v>
      </c>
      <c r="H73" t="s">
        <v>93</v>
      </c>
      <c r="I73" t="s">
        <v>96</v>
      </c>
      <c r="J73">
        <f ca="1">COUNTIF(gen_topics,Table1[[#This Row],[Topics]])</f>
        <v>1</v>
      </c>
    </row>
    <row r="74" spans="7:10" x14ac:dyDescent="0.2">
      <c r="G74" t="str">
        <f>_xlfn.CONCAT(Table1[[#This Row],[Module]],COUNTIF($H$3:H74,Table1[[#This Row],[Module]]))</f>
        <v>Models4</v>
      </c>
      <c r="H74" t="s">
        <v>93</v>
      </c>
      <c r="I74" t="s">
        <v>97</v>
      </c>
      <c r="J74">
        <f ca="1">COUNTIF(gen_topics,Table1[[#This Row],[Topics]])</f>
        <v>1</v>
      </c>
    </row>
    <row r="75" spans="7:10" x14ac:dyDescent="0.2">
      <c r="G75" t="str">
        <f>_xlfn.CONCAT(Table1[[#This Row],[Module]],COUNTIF($H$3:H75,Table1[[#This Row],[Module]]))</f>
        <v>Models5</v>
      </c>
      <c r="H75" t="s">
        <v>93</v>
      </c>
      <c r="I75" t="s">
        <v>98</v>
      </c>
      <c r="J75">
        <f ca="1">COUNTIF(gen_topics,Table1[[#This Row],[Topics]])</f>
        <v>2</v>
      </c>
    </row>
    <row r="76" spans="7:10" x14ac:dyDescent="0.2">
      <c r="G76" t="str">
        <f>_xlfn.CONCAT(Table1[[#This Row],[Module]],COUNTIF($H$3:H76,Table1[[#This Row],[Module]]))</f>
        <v>Models6</v>
      </c>
      <c r="H76" t="s">
        <v>93</v>
      </c>
      <c r="I76" t="s">
        <v>99</v>
      </c>
      <c r="J76">
        <f ca="1">COUNTIF(gen_topics,Table1[[#This Row],[Topics]])</f>
        <v>2</v>
      </c>
    </row>
    <row r="77" spans="7:10" x14ac:dyDescent="0.2">
      <c r="G77" t="str">
        <f>_xlfn.CONCAT(Table1[[#This Row],[Module]],COUNTIF($H$3:H77,Table1[[#This Row],[Module]]))</f>
        <v>Models7</v>
      </c>
      <c r="H77" t="s">
        <v>93</v>
      </c>
      <c r="I77" t="s">
        <v>100</v>
      </c>
      <c r="J77">
        <f ca="1">COUNTIF(gen_topics,Table1[[#This Row],[Topics]])</f>
        <v>2</v>
      </c>
    </row>
    <row r="78" spans="7:10" x14ac:dyDescent="0.2">
      <c r="G78" t="str">
        <f>_xlfn.CONCAT(Table1[[#This Row],[Module]],COUNTIF($H$3:H78,Table1[[#This Row],[Module]]))</f>
        <v>Professional1</v>
      </c>
      <c r="H78" t="s">
        <v>3</v>
      </c>
      <c r="I78" t="s">
        <v>101</v>
      </c>
      <c r="J78">
        <f ca="1">COUNTIF(gen_topics,Table1[[#This Row],[Topics]])</f>
        <v>1</v>
      </c>
    </row>
    <row r="79" spans="7:10" x14ac:dyDescent="0.2">
      <c r="G79" t="str">
        <f>_xlfn.CONCAT(Table1[[#This Row],[Module]],COUNTIF($H$3:H79,Table1[[#This Row],[Module]]))</f>
        <v>Professional2</v>
      </c>
      <c r="H79" t="s">
        <v>3</v>
      </c>
      <c r="I79" t="s">
        <v>102</v>
      </c>
      <c r="J79">
        <f ca="1">COUNTIF(gen_topics,Table1[[#This Row],[Topics]])</f>
        <v>1</v>
      </c>
    </row>
    <row r="80" spans="7:10" x14ac:dyDescent="0.2">
      <c r="G80" t="str">
        <f>_xlfn.CONCAT(Table1[[#This Row],[Module]],COUNTIF($H$3:H80,Table1[[#This Row],[Module]]))</f>
        <v>Professional3</v>
      </c>
      <c r="H80" t="s">
        <v>3</v>
      </c>
      <c r="I80" t="s">
        <v>103</v>
      </c>
      <c r="J80">
        <f ca="1">COUNTIF(gen_topics,Table1[[#This Row],[Topics]])</f>
        <v>1</v>
      </c>
    </row>
    <row r="81" spans="7:10" x14ac:dyDescent="0.2">
      <c r="G81" t="str">
        <f>_xlfn.CONCAT(Table1[[#This Row],[Module]],COUNTIF($H$3:H81,Table1[[#This Row],[Module]]))</f>
        <v>Professional4</v>
      </c>
      <c r="H81" t="s">
        <v>3</v>
      </c>
      <c r="I81" t="s">
        <v>104</v>
      </c>
      <c r="J81">
        <f ca="1">COUNTIF(gen_topics,Table1[[#This Row],[Topics]])</f>
        <v>1</v>
      </c>
    </row>
    <row r="82" spans="7:10" x14ac:dyDescent="0.2">
      <c r="G82" t="str">
        <f>_xlfn.CONCAT(Table1[[#This Row],[Module]],COUNTIF($H$3:H82,Table1[[#This Row],[Module]]))</f>
        <v>Professional5</v>
      </c>
      <c r="H82" t="s">
        <v>3</v>
      </c>
      <c r="I82" t="s">
        <v>105</v>
      </c>
      <c r="J82">
        <f ca="1">COUNTIF(gen_topics,Table1[[#This Row],[Topics]])</f>
        <v>1</v>
      </c>
    </row>
    <row r="83" spans="7:10" x14ac:dyDescent="0.2">
      <c r="G83" t="str">
        <f>_xlfn.CONCAT(Table1[[#This Row],[Module]],COUNTIF($H$3:H83,Table1[[#This Row],[Module]]))</f>
        <v>Professional6</v>
      </c>
      <c r="H83" t="s">
        <v>3</v>
      </c>
      <c r="I83" t="s">
        <v>106</v>
      </c>
      <c r="J83">
        <f ca="1">COUNTIF(gen_topics,Table1[[#This Row],[Topics]])</f>
        <v>1</v>
      </c>
    </row>
    <row r="84" spans="7:10" x14ac:dyDescent="0.2">
      <c r="G84" t="str">
        <f>_xlfn.CONCAT(Table1[[#This Row],[Module]],COUNTIF($H$3:H84,Table1[[#This Row],[Module]]))</f>
        <v>Professional7</v>
      </c>
      <c r="H84" t="s">
        <v>3</v>
      </c>
      <c r="I84" t="s">
        <v>107</v>
      </c>
      <c r="J84">
        <f ca="1">COUNTIF(gen_topics,Table1[[#This Row],[Topics]])</f>
        <v>0</v>
      </c>
    </row>
    <row r="85" spans="7:10" x14ac:dyDescent="0.2">
      <c r="G85" t="str">
        <f>_xlfn.CONCAT(Table1[[#This Row],[Module]],COUNTIF($H$3:H85,Table1[[#This Row],[Module]]))</f>
        <v>C1</v>
      </c>
      <c r="H85" t="s">
        <v>10</v>
      </c>
      <c r="I85" t="s">
        <v>111</v>
      </c>
      <c r="J85">
        <f ca="1">COUNTIF(gen_topics,Table1[[#This Row],[Topics]])</f>
        <v>1</v>
      </c>
    </row>
    <row r="86" spans="7:10" x14ac:dyDescent="0.2">
      <c r="G86" t="str">
        <f>_xlfn.CONCAT(Table1[[#This Row],[Module]],COUNTIF($H$3:H86,Table1[[#This Row],[Module]]))</f>
        <v>C2</v>
      </c>
      <c r="H86" t="s">
        <v>10</v>
      </c>
      <c r="I86" t="s">
        <v>112</v>
      </c>
      <c r="J86">
        <f ca="1">COUNTIF(gen_topics,Table1[[#This Row],[Topics]])</f>
        <v>1</v>
      </c>
    </row>
    <row r="87" spans="7:10" x14ac:dyDescent="0.2">
      <c r="G87" t="str">
        <f>_xlfn.CONCAT(Table1[[#This Row],[Module]],COUNTIF($H$3:H87,Table1[[#This Row],[Module]]))</f>
        <v>C3</v>
      </c>
      <c r="H87" t="s">
        <v>10</v>
      </c>
      <c r="I87" t="s">
        <v>113</v>
      </c>
      <c r="J87">
        <f ca="1">COUNTIF(gen_topics,Table1[[#This Row],[Topics]])</f>
        <v>1</v>
      </c>
    </row>
    <row r="88" spans="7:10" x14ac:dyDescent="0.2">
      <c r="G88" t="str">
        <f>_xlfn.CONCAT(Table1[[#This Row],[Module]],COUNTIF($H$3:H88,Table1[[#This Row],[Module]]))</f>
        <v>C4</v>
      </c>
      <c r="H88" t="s">
        <v>10</v>
      </c>
      <c r="I88" t="s">
        <v>116</v>
      </c>
      <c r="J88">
        <f ca="1">COUNTIF(gen_topics,Table1[[#This Row],[Topics]])</f>
        <v>1</v>
      </c>
    </row>
    <row r="89" spans="7:10" x14ac:dyDescent="0.2">
      <c r="G89" t="str">
        <f>_xlfn.CONCAT(Table1[[#This Row],[Module]],COUNTIF($H$3:H89,Table1[[#This Row],[Module]]))</f>
        <v>C5</v>
      </c>
      <c r="H89" t="s">
        <v>10</v>
      </c>
      <c r="I89" t="s">
        <v>114</v>
      </c>
      <c r="J89">
        <f ca="1">COUNTIF(gen_topics,Table1[[#This Row],[Topics]])</f>
        <v>1</v>
      </c>
    </row>
    <row r="90" spans="7:10" x14ac:dyDescent="0.2">
      <c r="G90" t="str">
        <f>_xlfn.CONCAT(Table1[[#This Row],[Module]],COUNTIF($H$3:H90,Table1[[#This Row],[Module]]))</f>
        <v>C6</v>
      </c>
      <c r="H90" t="s">
        <v>10</v>
      </c>
      <c r="I90" t="s">
        <v>115</v>
      </c>
      <c r="J90">
        <f ca="1">COUNTIF(gen_topics,Table1[[#This Row],[Topics]])</f>
        <v>1</v>
      </c>
    </row>
    <row r="91" spans="7:10" x14ac:dyDescent="0.2">
      <c r="G91" t="str">
        <f>_xlfn.CONCAT(Table1[[#This Row],[Module]],COUNTIF($H$3:H91,Table1[[#This Row],[Module]]))</f>
        <v>C7</v>
      </c>
      <c r="H91" t="s">
        <v>10</v>
      </c>
      <c r="I91" t="s">
        <v>117</v>
      </c>
      <c r="J91">
        <f ca="1">COUNTIF(gen_topics,Table1[[#This Row],[Topics]])</f>
        <v>1</v>
      </c>
    </row>
    <row r="92" spans="7:10" x14ac:dyDescent="0.2">
      <c r="G92" t="str">
        <f>_xlfn.CONCAT(Table1[[#This Row],[Module]],COUNTIF($H$3:H92,Table1[[#This Row],[Module]]))</f>
        <v>C8</v>
      </c>
      <c r="H92" t="s">
        <v>10</v>
      </c>
      <c r="I92" t="s">
        <v>118</v>
      </c>
      <c r="J92">
        <f ca="1">COUNTIF(gen_topics,Table1[[#This Row],[Topics]])</f>
        <v>1</v>
      </c>
    </row>
    <row r="93" spans="7:10" x14ac:dyDescent="0.2">
      <c r="G93" t="str">
        <f>_xlfn.CONCAT(Table1[[#This Row],[Module]],COUNTIF($H$3:H93,Table1[[#This Row],[Module]]))</f>
        <v>C9</v>
      </c>
      <c r="H93" t="s">
        <v>10</v>
      </c>
      <c r="I93" t="s">
        <v>119</v>
      </c>
      <c r="J93">
        <f ca="1">COUNTIF(gen_topics,Table1[[#This Row],[Topics]])</f>
        <v>1</v>
      </c>
    </row>
    <row r="94" spans="7:10" x14ac:dyDescent="0.2">
      <c r="G94" t="str">
        <f>_xlfn.CONCAT(Table1[[#This Row],[Module]],COUNTIF($H$3:H94,Table1[[#This Row],[Module]]))</f>
        <v>C10</v>
      </c>
      <c r="H94" t="s">
        <v>10</v>
      </c>
      <c r="I94" t="s">
        <v>120</v>
      </c>
      <c r="J94">
        <f ca="1">COUNTIF(gen_topics,Table1[[#This Row],[Topics]])</f>
        <v>1</v>
      </c>
    </row>
    <row r="95" spans="7:10" x14ac:dyDescent="0.2">
      <c r="G95" t="str">
        <f>_xlfn.CONCAT(Table1[[#This Row],[Module]],COUNTIF($H$3:H95,Table1[[#This Row],[Module]]))</f>
        <v>C11</v>
      </c>
      <c r="H95" t="s">
        <v>10</v>
      </c>
      <c r="I95" t="s">
        <v>121</v>
      </c>
      <c r="J95">
        <f ca="1">COUNTIF(gen_topics,Table1[[#This Row],[Topics]])</f>
        <v>1</v>
      </c>
    </row>
    <row r="96" spans="7:10" x14ac:dyDescent="0.2">
      <c r="G96" t="str">
        <f>_xlfn.CONCAT(Table1[[#This Row],[Module]],COUNTIF($H$3:H96,Table1[[#This Row],[Module]]))</f>
        <v>C12</v>
      </c>
      <c r="H96" t="s">
        <v>10</v>
      </c>
      <c r="I96" t="s">
        <v>122</v>
      </c>
      <c r="J96">
        <f ca="1">COUNTIF(gen_topics,Table1[[#This Row],[Topics]])</f>
        <v>1</v>
      </c>
    </row>
    <row r="97" spans="7:10" x14ac:dyDescent="0.2">
      <c r="G97" t="str">
        <f>_xlfn.CONCAT(Table1[[#This Row],[Module]],COUNTIF($H$3:H97,Table1[[#This Row],[Module]]))</f>
        <v>C13</v>
      </c>
      <c r="H97" t="s">
        <v>10</v>
      </c>
      <c r="I97" t="s">
        <v>123</v>
      </c>
      <c r="J97">
        <f ca="1">COUNTIF(gen_topics,Table1[[#This Row],[Topics]])</f>
        <v>1</v>
      </c>
    </row>
    <row r="98" spans="7:10" x14ac:dyDescent="0.2">
      <c r="G98" t="str">
        <f>_xlfn.CONCAT(Table1[[#This Row],[Module]],COUNTIF($H$3:H98,Table1[[#This Row],[Module]]))</f>
        <v>C14</v>
      </c>
      <c r="H98" t="s">
        <v>10</v>
      </c>
      <c r="I98" t="s">
        <v>124</v>
      </c>
      <c r="J98">
        <f ca="1">COUNTIF(gen_topics,Table1[[#This Row],[Topics]])</f>
        <v>0</v>
      </c>
    </row>
  </sheetData>
  <dataConsolidate/>
  <dataValidations disablePrompts="1" count="1">
    <dataValidation type="list" showDropDown="1" showInputMessage="1" showErrorMessage="1" sqref="H3:H98" xr:uid="{5074AFC9-3732-C34B-BED0-6E06750411CF}">
      <formula1>$A$3:$A$12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55A7-C53D-B44E-B436-7D6AD0B06EE8}">
  <sheetPr codeName="Sheet5"/>
  <dimension ref="A1"/>
  <sheetViews>
    <sheetView workbookViewId="0">
      <selection activeCell="B2" sqref="B2:L16"/>
    </sheetView>
  </sheetViews>
  <sheetFormatPr baseColWidth="10" defaultRowHeight="15" x14ac:dyDescent="0.2"/>
  <cols>
    <col min="2" max="2" width="8" bestFit="1" customWidth="1"/>
    <col min="3" max="3" width="27.83203125" bestFit="1" customWidth="1"/>
    <col min="4" max="4" width="25.83203125" bestFit="1" customWidth="1"/>
    <col min="5" max="5" width="26.1640625" bestFit="1" customWidth="1"/>
    <col min="6" max="6" width="42.6640625" bestFit="1" customWidth="1"/>
    <col min="7" max="7" width="28.33203125" bestFit="1" customWidth="1"/>
    <col min="8" max="8" width="25.33203125" bestFit="1" customWidth="1"/>
    <col min="9" max="9" width="31.33203125" bestFit="1" customWidth="1"/>
    <col min="10" max="10" width="26.1640625" bestFit="1" customWidth="1"/>
    <col min="11" max="11" width="28.33203125" bestFit="1" customWidth="1"/>
    <col min="12" max="12" width="1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F2AB-A10E-B640-803C-3119F45B48D4}">
  <sheetPr codeName="Sheet4"/>
  <dimension ref="A1:EL8"/>
  <sheetViews>
    <sheetView workbookViewId="0">
      <selection activeCell="B5" sqref="B5:BM8"/>
    </sheetView>
  </sheetViews>
  <sheetFormatPr baseColWidth="10" defaultRowHeight="15" x14ac:dyDescent="0.2"/>
  <sheetData>
    <row r="1" spans="1:142" x14ac:dyDescent="0.2"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</row>
    <row r="3" spans="1:142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</row>
    <row r="4" spans="1:142" x14ac:dyDescent="0.2">
      <c r="B4" s="6">
        <f>Timeslots!B4</f>
        <v>43560</v>
      </c>
      <c r="C4" s="6">
        <f>Timeslots!C4</f>
        <v>43561</v>
      </c>
      <c r="D4" s="6">
        <f>Timeslots!D4</f>
        <v>43562</v>
      </c>
      <c r="E4" s="6">
        <f>Timeslots!E4</f>
        <v>43563</v>
      </c>
      <c r="F4" s="6">
        <f>Timeslots!F4</f>
        <v>43564</v>
      </c>
      <c r="G4" s="6">
        <f>Timeslots!G4</f>
        <v>43565</v>
      </c>
      <c r="H4" s="6">
        <f>Timeslots!H4</f>
        <v>43566</v>
      </c>
      <c r="I4" s="6">
        <f>Timeslots!I4</f>
        <v>43567</v>
      </c>
      <c r="J4" s="6">
        <f>Timeslots!J4</f>
        <v>43568</v>
      </c>
      <c r="K4" s="6">
        <f>Timeslots!K4</f>
        <v>43569</v>
      </c>
      <c r="L4" s="6">
        <f>Timeslots!L4</f>
        <v>43570</v>
      </c>
      <c r="M4" s="6">
        <f>Timeslots!M4</f>
        <v>43571</v>
      </c>
      <c r="N4" s="6">
        <f>Timeslots!N4</f>
        <v>43572</v>
      </c>
      <c r="O4" s="6">
        <f>Timeslots!O4</f>
        <v>43573</v>
      </c>
      <c r="P4" s="6">
        <f>Timeslots!P4</f>
        <v>43574</v>
      </c>
      <c r="Q4" s="6">
        <f>Timeslots!Q4</f>
        <v>43575</v>
      </c>
      <c r="R4" s="6">
        <f>Timeslots!R4</f>
        <v>43576</v>
      </c>
      <c r="S4" s="6">
        <f>Timeslots!S4</f>
        <v>43577</v>
      </c>
      <c r="T4" s="6">
        <f>Timeslots!T4</f>
        <v>43578</v>
      </c>
      <c r="U4" s="6">
        <f>Timeslots!U4</f>
        <v>43579</v>
      </c>
      <c r="V4" s="6">
        <f>Timeslots!V4</f>
        <v>43580</v>
      </c>
      <c r="W4" s="6">
        <f>Timeslots!W4</f>
        <v>43581</v>
      </c>
      <c r="X4" s="6">
        <f>Timeslots!X4</f>
        <v>43582</v>
      </c>
      <c r="Y4" s="6">
        <f>Timeslots!Y4</f>
        <v>43583</v>
      </c>
      <c r="Z4" s="6">
        <f>Timeslots!Z4</f>
        <v>43584</v>
      </c>
      <c r="AA4" s="6">
        <f>Timeslots!AA4</f>
        <v>43585</v>
      </c>
      <c r="AB4" s="6">
        <f>Timeslots!AB4</f>
        <v>43586</v>
      </c>
      <c r="AC4" s="6">
        <f>Timeslots!AC4</f>
        <v>43587</v>
      </c>
      <c r="AD4" s="6">
        <f>Timeslots!AD4</f>
        <v>43588</v>
      </c>
      <c r="AE4" s="6">
        <f>Timeslots!AE4</f>
        <v>43589</v>
      </c>
      <c r="AF4" s="6">
        <f>Timeslots!AF4</f>
        <v>43590</v>
      </c>
      <c r="AG4" s="6">
        <f>Timeslots!AG4</f>
        <v>43591</v>
      </c>
      <c r="AH4" s="6">
        <f>Timeslots!AH4</f>
        <v>43592</v>
      </c>
      <c r="AI4" s="6">
        <f>Timeslots!AI4</f>
        <v>43593</v>
      </c>
      <c r="AJ4" s="6">
        <f>Timeslots!AJ4</f>
        <v>43594</v>
      </c>
      <c r="AK4" s="6">
        <f>Timeslots!AK4</f>
        <v>43595</v>
      </c>
      <c r="AL4" s="6">
        <f>Timeslots!AL4</f>
        <v>43596</v>
      </c>
      <c r="AM4" s="6">
        <f>Timeslots!AM4</f>
        <v>43597</v>
      </c>
      <c r="AN4" s="6">
        <f>Timeslots!AN4</f>
        <v>43598</v>
      </c>
      <c r="AO4" s="6">
        <f>Timeslots!AO4</f>
        <v>43599</v>
      </c>
      <c r="AP4" s="6">
        <f>Timeslots!AP4</f>
        <v>43600</v>
      </c>
      <c r="AQ4" s="6">
        <f>Timeslots!AQ4</f>
        <v>43601</v>
      </c>
      <c r="AR4" s="6">
        <f>Timeslots!AR4</f>
        <v>43602</v>
      </c>
      <c r="AS4" s="6">
        <f>Timeslots!AS4</f>
        <v>43603</v>
      </c>
      <c r="AT4" s="6">
        <f>Timeslots!AT4</f>
        <v>43604</v>
      </c>
      <c r="AU4" s="6">
        <f>Timeslots!AU4</f>
        <v>43605</v>
      </c>
      <c r="AV4" s="6">
        <f>Timeslots!AV4</f>
        <v>43606</v>
      </c>
      <c r="AW4" s="6">
        <f>Timeslots!AW4</f>
        <v>43607</v>
      </c>
      <c r="AX4" s="6">
        <f>Timeslots!AX4</f>
        <v>43608</v>
      </c>
      <c r="AY4" s="6">
        <f>Timeslots!AY4</f>
        <v>43609</v>
      </c>
      <c r="AZ4" s="6">
        <f>Timeslots!AZ4</f>
        <v>43610</v>
      </c>
      <c r="BA4" s="6">
        <f>Timeslots!BA4</f>
        <v>43611</v>
      </c>
      <c r="BB4" s="6">
        <f>Timeslots!BB4</f>
        <v>43612</v>
      </c>
      <c r="BC4" s="6">
        <f>Timeslots!BC4</f>
        <v>43613</v>
      </c>
      <c r="BD4" s="6">
        <f>Timeslots!BD4</f>
        <v>43614</v>
      </c>
      <c r="BE4" s="6">
        <f>Timeslots!BE4</f>
        <v>43615</v>
      </c>
      <c r="BF4" s="6">
        <f>Timeslots!BF4</f>
        <v>43616</v>
      </c>
      <c r="BG4" s="6">
        <f>Timeslots!BG4</f>
        <v>43617</v>
      </c>
      <c r="BH4" s="6">
        <f>Timeslots!BH4</f>
        <v>43618</v>
      </c>
      <c r="BI4" s="6">
        <f>Timeslots!BI4</f>
        <v>43619</v>
      </c>
      <c r="BJ4" s="6">
        <f>Timeslots!BJ4</f>
        <v>43620</v>
      </c>
      <c r="BK4" s="6">
        <f>Timeslots!BK4</f>
        <v>43621</v>
      </c>
      <c r="BL4" s="6">
        <f>Timeslots!BL4</f>
        <v>43622</v>
      </c>
      <c r="BM4" s="6">
        <f>Timeslots!BM4</f>
        <v>43623</v>
      </c>
    </row>
    <row r="5" spans="1:142" x14ac:dyDescent="0.2">
      <c r="A5">
        <f>Timeslots!A5</f>
        <v>1</v>
      </c>
      <c r="B5">
        <f>IF(ISNUMBER(INDEX(Slots,B3,A5)),INDEX(Slots,1,1))</f>
        <v>2</v>
      </c>
    </row>
    <row r="6" spans="1:142" x14ac:dyDescent="0.2">
      <c r="A6">
        <f>Timeslots!A6</f>
        <v>2</v>
      </c>
    </row>
    <row r="7" spans="1:142" x14ac:dyDescent="0.2">
      <c r="A7">
        <f>Timeslots!A7</f>
        <v>3</v>
      </c>
    </row>
    <row r="8" spans="1:142" x14ac:dyDescent="0.2">
      <c r="A8">
        <f>Timeslots!A8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Timeslots</vt:lpstr>
      <vt:lpstr>Modules</vt:lpstr>
      <vt:lpstr>Sheet2</vt:lpstr>
      <vt:lpstr>Timetable</vt:lpstr>
      <vt:lpstr>Data</vt:lpstr>
      <vt:lpstr>gen_topics</vt:lpstr>
      <vt:lpstr>Modules</vt:lpstr>
      <vt:lpstr>Slots</vt:lpstr>
      <vt:lpstr>Timetable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de Freitas</dc:creator>
  <cp:lastModifiedBy>Charlie de Freitas</cp:lastModifiedBy>
  <dcterms:created xsi:type="dcterms:W3CDTF">2019-04-05T08:48:14Z</dcterms:created>
  <dcterms:modified xsi:type="dcterms:W3CDTF">2019-04-05T22:14:58Z</dcterms:modified>
</cp:coreProperties>
</file>