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 activeTab="2"/>
  </bookViews>
  <sheets>
    <sheet name="企业的订货量（m³）" sheetId="4" r:id="rId1"/>
    <sheet name="供应商的供货量（m³）" sheetId="3" r:id="rId2"/>
    <sheet name="评价矩阵" sheetId="5" r:id="rId3"/>
  </sheets>
  <definedNames>
    <definedName name="_xlnm._FilterDatabase" localSheetId="0" hidden="1">'企业的订货量（m³）'!$A$1:$II$403</definedName>
    <definedName name="_xlnm._FilterDatabase" localSheetId="1" hidden="1">'供应商的供货量（m³）'!$A$1:$II$403</definedName>
    <definedName name="_xlnm._FilterDatabase" localSheetId="2" hidden="1">评价矩阵!$A$1:$S$403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<sst xmlns="http://schemas.openxmlformats.org/spreadsheetml/2006/main" count="2924" uniqueCount="671">
  <si>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</si>
  <si>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</si>
  <si>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</si>
  <si>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</si>
  <si>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</si>
  <si>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</si>
  <si>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</si>
  <si>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</si>
  <si>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</si>
  <si>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</si>
  <si>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</si>
  <si>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</si>
  <si>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</si>
  <si>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</si>
  <si>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</si>
  <si>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</si>
  <si>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</si>
  <si>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</si>
  <si>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</si>
  <si>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</si>
  <si>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</si>
  <si>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</si>
  <si>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</si>
  <si>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</si>
  <si>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</si>
  <si>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</si>
  <si>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</si>
  <si>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</si>
  <si>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</si>
  <si>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</si>
  <si>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</si>
  <si>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</si>
  <si>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</si>
  <si>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</si>
  <si>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</si>
  <si>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</si>
  <si>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</si>
  <si>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</si>
  <si>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</si>
  <si>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</si>
  <si>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</si>
  <si>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</si>
  <si>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</si>
  <si>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</si>
  <si>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</si>
  <si>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</si>
  <si>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</si>
  <si>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</si>
  <si>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</si>
  <si>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</si>
  <si>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</si>
  <si>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</si>
  <si>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</si>
  <si>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</si>
  <si>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</si>
  <si>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</si>
  <si>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</si>
  <si>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</si>
  <si>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</si>
  <si>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</si>
  <si>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</si>
  <si>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</si>
  <si>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</si>
  <si>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</si>
  <si>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</si>
  <si>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</si>
  <si>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</si>
  <si>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</si>
  <si>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</si>
  <si>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</si>
  <si>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</si>
  <si>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</si>
  <si>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</si>
  <si>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</si>
  <si>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</si>
  <si>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</si>
  <si>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</si>
  <si>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</si>
  <si>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</si>
  <si>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</si>
  <si>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</si>
  <si>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</si>
  <si>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</si>
  <si>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</si>
  <si>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</si>
  <si>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</si>
  <si>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</si>
  <si>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</si>
  <si>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</si>
  <si>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</si>
  <si>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</si>
  <si>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</si>
  <si>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</si>
  <si>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</si>
  <si>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</si>
  <si>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</si>
  <si>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</si>
  <si>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</si>
  <si>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</si>
  <si>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</si>
  <si>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</si>
  <si>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</si>
  <si>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</si>
  <si>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</si>
  <si>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</si>
  <si>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</si>
  <si>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</si>
  <si>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</si>
  <si>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</si>
  <si>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</si>
  <si>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</si>
  <si>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</si>
  <si>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</si>
  <si>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</si>
  <si>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</si>
  <si>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</si>
  <si>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</si>
  <si>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</si>
  <si>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</si>
  <si>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</si>
  <si>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</si>
  <si>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</si>
  <si>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</si>
  <si>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</si>
  <si>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</si>
  <si>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</si>
  <si>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</si>
  <si>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</si>
  <si>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</si>
  <si>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</si>
  <si>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</si>
  <si>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</si>
  <si>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</si>
  <si>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</si>
  <si>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</si>
  <si>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</si>
  <si>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</si>
  <si>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</si>
  <si>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</si>
  <si>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</si>
  <si>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</si>
  <si>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</si>
  <si>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</si>
  <si>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</si>
  <si>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</si>
  <si>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</si>
  <si>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</si>
  <si>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</si>
  <si>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</si>
  <si>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</si>
  <si>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</si>
  <si>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</si>
  <si>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</si>
  <si>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</si>
  <si>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</si>
  <si>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</si>
  <si>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</si>
  <si>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</si>
  <si>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</si>
  <si>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</si>
  <si>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</si>
  <si>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</si>
  <si>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</si>
  <si>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</si>
  <si>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</si>
  <si>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</si>
  <si>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</si>
  <si>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</si>
  <si>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</si>
  <si>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</si>
  <si>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</si>
  <si>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</si>
  <si>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</si>
  <si>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</si>
  <si>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</si>
  <si>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</si>
  <si>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</si>
  <si>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</si>
  <si>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</si>
  <si>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</si>
  <si>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</si>
  <si>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</si>
  <si>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</si>
  <si>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</si>
  <si>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</si>
  <si>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</si>
  <si>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</si>
  <si>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</si>
  <si>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</si>
  <si>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</si>
  <si>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</si>
  <si>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</si>
  <si>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</si>
  <si>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</si>
  <si>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</si>
  <si>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</si>
  <si>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</si>
  <si>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</si>
  <si>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</si>
  <si>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</si>
  <si>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</si>
  <si>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</si>
  <si>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</si>
  <si>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</si>
  <si>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</si>
  <si>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</si>
  <si>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</si>
  <si>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</si>
  <si>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</si>
  <si>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</si>
  <si>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</si>
  <si>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</si>
  <si>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</si>
  <si>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</si>
  <si>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</si>
  <si>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</si>
  <si>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</si>
  <si>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</si>
  <si>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</si>
  <si>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</si>
  <si>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</si>
  <si>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</si>
  <si>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</si>
  <si>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</si>
  <si>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</si>
  <si>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</si>
  <si>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</si>
  <si>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</si>
  <si>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</si>
  <si>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</si>
  <si>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</si>
  <si>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</si>
  <si>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</si>
  <si>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</si>
  <si>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</si>
  <si>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</si>
  <si>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</si>
  <si>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</si>
  <si>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</si>
  <si>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</si>
  <si>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</si>
  <si>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</si>
  <si>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平均值</t>
  </si>
  <si>
    <t>count</t>
  </si>
  <si>
    <t>订货总量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</si>
  <si>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</si>
  <si>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</si>
  <si>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</si>
  <si>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</si>
  <si>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</si>
  <si>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</si>
  <si>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</si>
  <si>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</si>
  <si>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</si>
  <si>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</si>
  <si>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</si>
  <si>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</si>
  <si>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</si>
  <si>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</si>
  <si>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</si>
  <si>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</si>
  <si>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</si>
  <si>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</si>
  <si>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</si>
  <si>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</si>
  <si>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</si>
  <si>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</si>
  <si>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</si>
  <si>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</si>
  <si>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</si>
  <si>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</si>
  <si>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</si>
  <si>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</si>
  <si>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</si>
  <si>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</si>
  <si>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</si>
  <si>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</si>
  <si>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</si>
  <si>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</si>
  <si>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</si>
  <si>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</si>
  <si>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</si>
  <si>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</si>
  <si>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</si>
  <si>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</si>
  <si>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</si>
  <si>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</si>
  <si>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</si>
  <si>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</si>
  <si>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</si>
  <si>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</si>
  <si>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</si>
  <si>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</si>
  <si>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</si>
  <si>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</si>
  <si>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</si>
  <si>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</si>
  <si>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</si>
  <si>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</si>
  <si>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</si>
  <si>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</si>
  <si>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</si>
  <si>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</si>
  <si>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</si>
  <si>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</si>
  <si>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</si>
  <si>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</si>
  <si>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</si>
  <si>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</si>
  <si>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</si>
  <si>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</si>
  <si>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</si>
  <si>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</si>
  <si>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</si>
  <si>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</si>
  <si>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</si>
  <si>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</si>
  <si>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</si>
  <si>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</si>
  <si>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</si>
  <si>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</si>
  <si>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</si>
  <si>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</si>
  <si>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</si>
  <si>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</si>
  <si>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</si>
  <si>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</si>
  <si>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</si>
  <si>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</si>
  <si>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</si>
  <si>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</si>
  <si>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</si>
  <si>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</si>
  <si>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</si>
  <si>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</si>
  <si>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</si>
  <si>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</si>
  <si>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</si>
  <si>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</si>
  <si>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</si>
  <si>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</si>
  <si>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</si>
  <si>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</si>
  <si>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</si>
  <si>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</si>
  <si>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</si>
  <si>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</si>
  <si>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</si>
  <si>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</si>
  <si>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</si>
  <si>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</si>
  <si>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</si>
  <si>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</si>
  <si>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</si>
  <si>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</si>
  <si>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</si>
  <si>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</si>
  <si>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</si>
  <si>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</si>
  <si>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</si>
  <si>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</si>
  <si>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</si>
  <si>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</si>
  <si>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</si>
  <si>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</si>
  <si>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</si>
  <si>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</si>
  <si>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</si>
  <si>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</si>
  <si>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</si>
  <si>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</si>
  <si>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</si>
  <si>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</si>
  <si>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</si>
  <si>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</si>
  <si>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</si>
  <si>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</si>
  <si>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</si>
  <si>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</si>
  <si>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</si>
  <si>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</si>
  <si>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</si>
  <si>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</si>
  <si>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</si>
  <si>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</si>
  <si>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</si>
  <si>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</si>
  <si>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</si>
  <si>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</si>
  <si>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</si>
  <si>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</si>
  <si>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</si>
  <si>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</si>
  <si>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</si>
  <si>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</si>
  <si>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</si>
  <si>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</si>
  <si>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</si>
  <si>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</si>
  <si>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</si>
  <si>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</si>
  <si>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</si>
  <si>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</si>
  <si>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</si>
  <si>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</si>
  <si>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</si>
  <si>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</si>
  <si>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</si>
  <si>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</si>
  <si>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</si>
  <si>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</si>
  <si>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</si>
  <si>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</si>
  <si>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</si>
  <si>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</si>
  <si>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</si>
  <si>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</si>
  <si>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</si>
  <si>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</si>
  <si>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</si>
  <si>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</si>
  <si>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</si>
  <si>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</si>
  <si>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</si>
  <si>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</si>
  <si>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</si>
  <si>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</si>
  <si>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</si>
  <si>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</si>
  <si>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</si>
  <si>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</si>
  <si>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</si>
  <si>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</si>
  <si>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</si>
  <si>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</si>
  <si>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</si>
  <si>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</si>
  <si>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</si>
  <si>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</si>
  <si>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</si>
  <si>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</si>
  <si>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</si>
  <si>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</si>
  <si>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</si>
  <si>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</si>
  <si>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</si>
  <si>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</si>
  <si>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</si>
  <si>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</si>
  <si>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</si>
  <si>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</si>
  <si>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</si>
  <si>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</si>
  <si>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</si>
  <si>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</si>
  <si>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</si>
  <si>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</si>
  <si>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</si>
  <si>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</si>
  <si>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</si>
  <si>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</si>
  <si>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</si>
  <si>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</si>
  <si>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</si>
  <si>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</si>
  <si>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</si>
  <si>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</si>
  <si>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</si>
  <si>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</si>
  <si>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</si>
  <si>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</si>
  <si>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</si>
  <si>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</si>
  <si>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</si>
  <si>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</si>
  <si>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</si>
  <si>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</si>
  <si>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</si>
  <si>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</si>
  <si>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</si>
  <si>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</si>
  <si>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</si>
  <si>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</si>
  <si>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</si>
  <si>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</si>
  <si>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</si>
  <si>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</si>
  <si>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</si>
  <si>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</si>
  <si>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</si>
  <si>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</si>
  <si>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</si>
  <si>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</si>
  <si>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</si>
  <si>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</si>
  <si>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</si>
  <si>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</si>
  <si>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</si>
  <si>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</si>
  <si>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</si>
  <si>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</si>
  <si>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</si>
  <si>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</si>
  <si>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</si>
  <si>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</si>
  <si>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</si>
  <si>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</si>
  <si>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</si>
  <si>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</si>
  <si>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</si>
  <si>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</si>
  <si>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</si>
  <si>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</si>
  <si>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</si>
  <si>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</si>
  <si>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</si>
  <si>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</si>
  <si>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</si>
  <si>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</si>
  <si>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</si>
  <si>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</si>
  <si>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</si>
  <si>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</si>
  <si>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</si>
  <si>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</si>
  <si>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</si>
  <si>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</si>
  <si>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</si>
  <si>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</si>
  <si>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</si>
  <si>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</si>
  <si>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</si>
  <si>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</si>
  <si>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</si>
  <si>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</si>
  <si>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</si>
  <si>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</si>
  <si>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</si>
  <si>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</si>
  <si>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</si>
  <si>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</si>
  <si>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</si>
  <si>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</si>
  <si>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</si>
  <si>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</si>
  <si>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</si>
  <si>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</si>
  <si>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</si>
  <si>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</si>
  <si>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</si>
  <si>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</si>
  <si>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</si>
  <si>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</si>
  <si>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</si>
  <si>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</si>
  <si>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</si>
  <si>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</si>
  <si>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</si>
  <si>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</si>
  <si>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</si>
  <si>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</si>
  <si>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</si>
  <si>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</si>
  <si>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</si>
  <si>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</si>
  <si>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</si>
  <si>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</si>
  <si>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</si>
  <si>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</si>
  <si>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</si>
  <si>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</si>
  <si>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</si>
  <si>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</si>
  <si>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</si>
  <si>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</si>
  <si>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</si>
  <si>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</si>
  <si>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</si>
  <si>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</si>
  <si>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</si>
  <si>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</si>
  <si>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</si>
  <si>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</si>
  <si>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</si>
  <si>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</si>
  <si>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</si>
  <si>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</si>
  <si>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</si>
  <si>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</si>
  <si>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</si>
  <si>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</si>
  <si>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</si>
  <si>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</si>
  <si>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</si>
  <si>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</si>
  <si>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</si>
  <si>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</si>
  <si>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</si>
  <si>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</si>
  <si>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</si>
  <si>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</si>
  <si>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</si>
  <si>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</si>
  <si>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</si>
  <si>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</si>
  <si>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</si>
  <si>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</si>
  <si>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</si>
  <si>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</si>
  <si>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</si>
  <si>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</si>
  <si>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</si>
  <si>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</si>
  <si>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</si>
  <si>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</si>
  <si>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</si>
  <si>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</si>
  <si>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</si>
  <si>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</si>
  <si>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</si>
  <si>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</si>
  <si>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</si>
  <si>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</si>
  <si>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</si>
  <si>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</si>
  <si>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</si>
  <si>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</si>
  <si>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</si>
  <si>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</si>
  <si>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</si>
  <si>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</si>
  <si>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</si>
  <si>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</si>
  <si>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</si>
  <si>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</si>
  <si>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</si>
  <si>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</si>
  <si>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</si>
  <si>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</si>
  <si>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</si>
  <si>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</si>
  <si>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</si>
  <si>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</si>
  <si>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</si>
  <si>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</si>
  <si>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</si>
  <si>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</si>
  <si>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</si>
  <si>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</si>
  <si>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</si>
  <si>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</si>
  <si>
    <t>标准差</t>
  </si>
  <si>
    <t>短缺</t>
  </si>
  <si>
    <t>超额</t>
  </si>
  <si>
    <t>企业订货量平均值</t>
  </si>
  <si>
    <t>企业订货总量</t>
  </si>
  <si>
    <t>供应商供应量平均值</t>
  </si>
  <si>
    <t>供货量标准差</t>
  </si>
  <si>
    <t>供应商供货次数</t>
  </si>
  <si>
    <t>企业订货次数</t>
  </si>
  <si>
    <t>履约率</t>
  </si>
  <si>
    <t>稳定性系数</t>
  </si>
  <si>
    <t>需求供应比</t>
  </si>
  <si>
    <t>平均供货量</t>
  </si>
  <si>
    <t>最大供货能力</t>
  </si>
  <si>
    <t>供货总量</t>
  </si>
  <si>
    <t>供货频率</t>
  </si>
  <si>
    <t>超额供货率</t>
  </si>
  <si>
    <t>短缺供货率</t>
  </si>
  <si>
    <t>平均偏差值</t>
  </si>
  <si>
    <t>偏差值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</si>
</sst>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K405"/>
  <sheetViews>
    <sheetView workbookViewId="0">
      <pane xSplit="1" topLeftCell="HZ1" activePane="topRight" state="frozen"/>
      <selection/>
      <selection pane="topRight" activeCell="IK2" sqref="IK2:IK403"/>
    </sheetView>
  </sheetViews>
  <sheetFormatPr defaultColWidth="9" defaultRowHeight="14.1"/>
  <cols>
    <col min="1" max="1" width="10" style="1" customWidth="1"/>
    <col min="2" max="2" width="9.5045045045045" style="1" customWidth="1"/>
    <col min="3" max="26" width="12.7567567567568" style="1"/>
    <col min="27" max="27" width="9" style="1"/>
    <col min="28" max="29" width="12.7567567567568" style="1"/>
    <col min="30" max="30" width="10.5045045045045" style="1"/>
    <col min="31" max="33" width="12.7567567567568" style="1"/>
    <col min="34" max="34" width="9" style="1"/>
    <col min="35" max="51" width="12.7567567567568" style="1"/>
    <col min="52" max="52" width="9" style="1"/>
    <col min="53" max="55" width="12.7567567567568" style="1"/>
    <col min="56" max="56" width="9" style="1"/>
    <col min="57" max="75" width="12.7567567567568" style="1"/>
    <col min="76" max="77" width="9" style="1"/>
    <col min="78" max="79" width="12.7567567567568" style="1"/>
    <col min="80" max="80" width="9" style="1"/>
    <col min="81" max="88" width="12.7567567567568" style="1"/>
    <col min="89" max="89" width="11.6306306306306" style="1"/>
    <col min="90" max="90" width="10.5045045045045" style="1"/>
    <col min="91" max="104" width="12.7567567567568" style="1"/>
    <col min="105" max="105" width="9" style="1"/>
    <col min="106" max="120" width="12.7567567567568" style="1"/>
    <col min="121" max="121" width="11.6306306306306" style="1"/>
    <col min="122" max="125" width="12.7567567567568" style="1"/>
    <col min="126" max="126" width="9" style="1"/>
    <col min="127" max="132" width="12.7567567567568" style="1"/>
    <col min="133" max="133" width="11.6306306306306" style="1"/>
    <col min="134" max="144" width="12.7567567567568" style="1"/>
    <col min="145" max="145" width="11.6306306306306" style="1"/>
    <col min="146" max="149" width="12.7567567567568" style="1"/>
    <col min="150" max="150" width="9" style="1"/>
    <col min="151" max="171" width="12.7567567567568" style="1"/>
    <col min="172" max="173" width="9" style="1"/>
    <col min="174" max="174" width="12.7567567567568" style="1"/>
    <col min="175" max="175" width="9.5045045045045" style="1"/>
    <col min="176" max="176" width="9" style="1"/>
    <col min="177" max="242" width="12.7567567567568" style="1"/>
    <col min="243" max="243" width="12.8198198198198"/>
  </cols>
  <sheetData>
    <row r="1" ht="15.45" spans="1:245">
      <c r="A1" s="2" t="s">
        <v>0</v>
      </c>
      <c r="B1" s="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t="s">
        <v>242</v>
      </c>
      <c r="IJ1" t="s">
        <v>243</v>
      </c>
      <c r="IK1" t="s">
        <v>244</v>
      </c>
    </row>
    <row r="2" ht="15.4" spans="1:245">
      <c r="A2" s="2" t="s">
        <v>245</v>
      </c>
      <c r="B2" s="2" t="s">
        <v>246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  <c r="II2">
        <f>AVERAGE(C2:IH2)</f>
        <v>0.9625</v>
      </c>
      <c r="IJ2">
        <f>COUNTIF(C2:IH2,"&gt;0")</f>
        <v>91</v>
      </c>
      <c r="IK2">
        <f>SUM(C2:IH2)</f>
        <v>231</v>
      </c>
    </row>
    <row r="3" ht="15.4" spans="1:245">
      <c r="A3" s="2" t="s">
        <v>247</v>
      </c>
      <c r="B3" s="2" t="s">
        <v>248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  <c r="II3">
        <f t="shared" ref="II3:II66" si="0">AVERAGE(C3:IH3)</f>
        <v>1.2875</v>
      </c>
      <c r="IJ3">
        <f t="shared" ref="IJ3:IJ66" si="1">COUNTIF(C3:IH3,"&gt;0")</f>
        <v>95</v>
      </c>
      <c r="IK3">
        <f t="shared" ref="IK3:IK66" si="2">SUM(C3:IH3)</f>
        <v>309</v>
      </c>
    </row>
    <row r="4" ht="15.4" spans="1:245">
      <c r="A4" s="2" t="s">
        <v>249</v>
      </c>
      <c r="B4" s="2" t="s">
        <v>250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  <c r="II4">
        <f t="shared" si="0"/>
        <v>59.4958333333333</v>
      </c>
      <c r="IJ4">
        <f t="shared" si="1"/>
        <v>199</v>
      </c>
      <c r="IK4">
        <f t="shared" si="2"/>
        <v>14279</v>
      </c>
    </row>
    <row r="5" ht="15.4" spans="1:245">
      <c r="A5" s="2" t="s">
        <v>251</v>
      </c>
      <c r="B5" s="2" t="s">
        <v>246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  <c r="II5">
        <f t="shared" si="0"/>
        <v>2.97083333333333</v>
      </c>
      <c r="IJ5">
        <f t="shared" si="1"/>
        <v>103</v>
      </c>
      <c r="IK5">
        <f t="shared" si="2"/>
        <v>713</v>
      </c>
    </row>
    <row r="6" ht="15.4" spans="1:245">
      <c r="A6" s="2" t="s">
        <v>252</v>
      </c>
      <c r="B6" s="2" t="s">
        <v>248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  <c r="II6">
        <f t="shared" si="0"/>
        <v>27.2416666666667</v>
      </c>
      <c r="IJ6">
        <f t="shared" si="1"/>
        <v>114</v>
      </c>
      <c r="IK6">
        <f t="shared" si="2"/>
        <v>6538</v>
      </c>
    </row>
    <row r="7" ht="15.4" spans="1:245">
      <c r="A7" s="2" t="s">
        <v>253</v>
      </c>
      <c r="B7" s="2" t="s">
        <v>250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>
        <f t="shared" si="0"/>
        <v>1.925</v>
      </c>
      <c r="IJ7">
        <f t="shared" si="1"/>
        <v>55</v>
      </c>
      <c r="IK7">
        <f t="shared" si="2"/>
        <v>462</v>
      </c>
    </row>
    <row r="8" ht="15.4" spans="1:245">
      <c r="A8" s="2" t="s">
        <v>254</v>
      </c>
      <c r="B8" s="2" t="s">
        <v>248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  <c r="II8">
        <f t="shared" si="0"/>
        <v>27.9833333333333</v>
      </c>
      <c r="IJ8">
        <f t="shared" si="1"/>
        <v>240</v>
      </c>
      <c r="IK8">
        <f t="shared" si="2"/>
        <v>6716</v>
      </c>
    </row>
    <row r="9" ht="15.4" spans="1:245">
      <c r="A9" s="2" t="s">
        <v>255</v>
      </c>
      <c r="B9" s="2" t="s">
        <v>250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>
        <f t="shared" si="0"/>
        <v>0.391666666666667</v>
      </c>
      <c r="IJ9">
        <f t="shared" si="1"/>
        <v>56</v>
      </c>
      <c r="IK9">
        <f t="shared" si="2"/>
        <v>94</v>
      </c>
    </row>
    <row r="10" ht="15.4" spans="1:245">
      <c r="A10" s="2" t="s">
        <v>256</v>
      </c>
      <c r="B10" s="2" t="s">
        <v>246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  <c r="II10">
        <f t="shared" si="0"/>
        <v>2.97916666666667</v>
      </c>
      <c r="IJ10">
        <f t="shared" si="1"/>
        <v>80</v>
      </c>
      <c r="IK10">
        <f t="shared" si="2"/>
        <v>715</v>
      </c>
    </row>
    <row r="11" ht="15.4" spans="1:245">
      <c r="A11" s="2" t="s">
        <v>257</v>
      </c>
      <c r="B11" s="2" t="s">
        <v>246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>
        <f t="shared" si="0"/>
        <v>2.4</v>
      </c>
      <c r="IJ11">
        <f t="shared" si="1"/>
        <v>88</v>
      </c>
      <c r="IK11">
        <f t="shared" si="2"/>
        <v>576</v>
      </c>
    </row>
    <row r="12" ht="15.4" spans="1:245">
      <c r="A12" s="2" t="s">
        <v>258</v>
      </c>
      <c r="B12" s="2" t="s">
        <v>250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  <c r="II12">
        <f t="shared" si="0"/>
        <v>0.35</v>
      </c>
      <c r="IJ12">
        <f t="shared" si="1"/>
        <v>43</v>
      </c>
      <c r="IK12">
        <f t="shared" si="2"/>
        <v>84</v>
      </c>
    </row>
    <row r="13" ht="15.4" spans="1:245">
      <c r="A13" s="2" t="s">
        <v>259</v>
      </c>
      <c r="B13" s="2" t="s">
        <v>248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  <c r="II13">
        <f t="shared" si="0"/>
        <v>1.28333333333333</v>
      </c>
      <c r="IJ13">
        <f t="shared" si="1"/>
        <v>68</v>
      </c>
      <c r="IK13">
        <f t="shared" si="2"/>
        <v>308</v>
      </c>
    </row>
    <row r="14" ht="15.4" spans="1:245">
      <c r="A14" s="2" t="s">
        <v>260</v>
      </c>
      <c r="B14" s="2" t="s">
        <v>250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>
        <f t="shared" si="0"/>
        <v>0.183333333333333</v>
      </c>
      <c r="IJ14">
        <f t="shared" si="1"/>
        <v>29</v>
      </c>
      <c r="IK14">
        <f t="shared" si="2"/>
        <v>44</v>
      </c>
    </row>
    <row r="15" ht="15.4" spans="1:245">
      <c r="A15" s="2" t="s">
        <v>261</v>
      </c>
      <c r="B15" s="2" t="s">
        <v>248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>
        <f t="shared" si="0"/>
        <v>0.133333333333333</v>
      </c>
      <c r="IJ15">
        <f t="shared" si="1"/>
        <v>27</v>
      </c>
      <c r="IK15">
        <f t="shared" si="2"/>
        <v>32</v>
      </c>
    </row>
    <row r="16" ht="15.4" spans="1:245">
      <c r="A16" s="2" t="s">
        <v>262</v>
      </c>
      <c r="B16" s="2" t="s">
        <v>248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  <c r="II16">
        <f t="shared" si="0"/>
        <v>116.179166666667</v>
      </c>
      <c r="IJ16">
        <f t="shared" si="1"/>
        <v>54</v>
      </c>
      <c r="IK16">
        <f t="shared" si="2"/>
        <v>27883</v>
      </c>
    </row>
    <row r="17" ht="15.4" spans="1:245">
      <c r="A17" s="2" t="s">
        <v>263</v>
      </c>
      <c r="B17" s="2" t="s">
        <v>248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>
        <f t="shared" si="0"/>
        <v>0.158333333333333</v>
      </c>
      <c r="IJ17">
        <f t="shared" si="1"/>
        <v>22</v>
      </c>
      <c r="IK17">
        <f t="shared" si="2"/>
        <v>38</v>
      </c>
    </row>
    <row r="18" ht="15.4" spans="1:245">
      <c r="A18" s="2" t="s">
        <v>264</v>
      </c>
      <c r="B18" s="2" t="s">
        <v>248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  <c r="II18">
        <f t="shared" si="0"/>
        <v>0.808333333333333</v>
      </c>
      <c r="IJ18">
        <f t="shared" si="1"/>
        <v>67</v>
      </c>
      <c r="IK18">
        <f t="shared" si="2"/>
        <v>194</v>
      </c>
    </row>
    <row r="19" ht="15.4" spans="1:245">
      <c r="A19" s="2" t="s">
        <v>265</v>
      </c>
      <c r="B19" s="2" t="s">
        <v>246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  <c r="II19">
        <f t="shared" si="0"/>
        <v>0.470833333333333</v>
      </c>
      <c r="IJ19">
        <f t="shared" si="1"/>
        <v>72</v>
      </c>
      <c r="IK19">
        <f t="shared" si="2"/>
        <v>113</v>
      </c>
    </row>
    <row r="20" ht="15.4" spans="1:245">
      <c r="A20" s="2" t="s">
        <v>266</v>
      </c>
      <c r="B20" s="2" t="s">
        <v>246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  <c r="II20">
        <f t="shared" si="0"/>
        <v>1.15416666666667</v>
      </c>
      <c r="IJ20">
        <f t="shared" si="1"/>
        <v>58</v>
      </c>
      <c r="IK20">
        <f t="shared" si="2"/>
        <v>277</v>
      </c>
    </row>
    <row r="21" ht="15.4" spans="1:245">
      <c r="A21" s="2" t="s">
        <v>267</v>
      </c>
      <c r="B21" s="2" t="s">
        <v>250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  <c r="II21">
        <f t="shared" si="0"/>
        <v>0.7625</v>
      </c>
      <c r="IJ21">
        <f t="shared" si="1"/>
        <v>89</v>
      </c>
      <c r="IK21">
        <f t="shared" si="2"/>
        <v>183</v>
      </c>
    </row>
    <row r="22" ht="15.4" spans="1:245">
      <c r="A22" s="2" t="s">
        <v>268</v>
      </c>
      <c r="B22" s="2" t="s">
        <v>248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>
        <f t="shared" si="0"/>
        <v>1.35</v>
      </c>
      <c r="IJ22">
        <f t="shared" si="1"/>
        <v>62</v>
      </c>
      <c r="IK22">
        <f t="shared" si="2"/>
        <v>324</v>
      </c>
    </row>
    <row r="23" ht="15.4" spans="1:245">
      <c r="A23" s="2" t="s">
        <v>269</v>
      </c>
      <c r="B23" s="2" t="s">
        <v>248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>
        <f t="shared" si="0"/>
        <v>1.30833333333333</v>
      </c>
      <c r="IJ23">
        <f t="shared" si="1"/>
        <v>66</v>
      </c>
      <c r="IK23">
        <f t="shared" si="2"/>
        <v>314</v>
      </c>
    </row>
    <row r="24" ht="15.4" spans="1:245">
      <c r="A24" s="2" t="s">
        <v>270</v>
      </c>
      <c r="B24" s="2" t="s">
        <v>250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  <c r="II24">
        <f t="shared" si="0"/>
        <v>31.1083333333333</v>
      </c>
      <c r="IJ24">
        <f t="shared" si="1"/>
        <v>160</v>
      </c>
      <c r="IK24">
        <f t="shared" si="2"/>
        <v>7466</v>
      </c>
    </row>
    <row r="25" ht="15.4" spans="1:245">
      <c r="A25" s="2" t="s">
        <v>271</v>
      </c>
      <c r="B25" s="2" t="s">
        <v>246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  <c r="II25">
        <f t="shared" si="0"/>
        <v>0.979166666666667</v>
      </c>
      <c r="IJ25">
        <f t="shared" si="1"/>
        <v>77</v>
      </c>
      <c r="IK25">
        <f t="shared" si="2"/>
        <v>235</v>
      </c>
    </row>
    <row r="26" ht="15.4" spans="1:245">
      <c r="A26" s="2" t="s">
        <v>272</v>
      </c>
      <c r="B26" s="2" t="s">
        <v>250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  <c r="II26">
        <f t="shared" si="0"/>
        <v>1.2875</v>
      </c>
      <c r="IJ26">
        <f t="shared" si="1"/>
        <v>135</v>
      </c>
      <c r="IK26">
        <f t="shared" si="2"/>
        <v>309</v>
      </c>
    </row>
    <row r="27" ht="15.4" spans="1:245">
      <c r="A27" s="2" t="s">
        <v>273</v>
      </c>
      <c r="B27" s="2" t="s">
        <v>248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>
        <f t="shared" si="0"/>
        <v>0.0958333333333333</v>
      </c>
      <c r="IJ27">
        <f t="shared" si="1"/>
        <v>17</v>
      </c>
      <c r="IK27">
        <f t="shared" si="2"/>
        <v>23</v>
      </c>
    </row>
    <row r="28" ht="15.4" spans="1:245">
      <c r="A28" s="2" t="s">
        <v>274</v>
      </c>
      <c r="B28" s="2" t="s">
        <v>248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>
        <f t="shared" si="0"/>
        <v>0.345833333333333</v>
      </c>
      <c r="IJ28">
        <f t="shared" si="1"/>
        <v>47</v>
      </c>
      <c r="IK28">
        <f t="shared" si="2"/>
        <v>83</v>
      </c>
    </row>
    <row r="29" ht="15.4" spans="1:245">
      <c r="A29" s="2" t="s">
        <v>275</v>
      </c>
      <c r="B29" s="2" t="s">
        <v>246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  <c r="II29">
        <f t="shared" si="0"/>
        <v>0.608333333333333</v>
      </c>
      <c r="IJ29">
        <f t="shared" si="1"/>
        <v>49</v>
      </c>
      <c r="IK29">
        <f t="shared" si="2"/>
        <v>146</v>
      </c>
    </row>
    <row r="30" ht="15.4" spans="1:245">
      <c r="A30" s="2" t="s">
        <v>276</v>
      </c>
      <c r="B30" s="2" t="s">
        <v>246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>
        <f t="shared" si="0"/>
        <v>4.06666666666667</v>
      </c>
      <c r="IJ30">
        <f t="shared" si="1"/>
        <v>90</v>
      </c>
      <c r="IK30">
        <f t="shared" si="2"/>
        <v>976</v>
      </c>
    </row>
    <row r="31" ht="15.4" spans="1:245">
      <c r="A31" s="2" t="s">
        <v>277</v>
      </c>
      <c r="B31" s="2" t="s">
        <v>248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  <c r="II31">
        <f t="shared" si="0"/>
        <v>0.525</v>
      </c>
      <c r="IJ31">
        <f t="shared" si="1"/>
        <v>29</v>
      </c>
      <c r="IK31">
        <f t="shared" si="2"/>
        <v>126</v>
      </c>
    </row>
    <row r="32" ht="15.4" spans="1:245">
      <c r="A32" s="2" t="s">
        <v>278</v>
      </c>
      <c r="B32" s="2" t="s">
        <v>246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  <c r="II32">
        <f t="shared" si="0"/>
        <v>168.975</v>
      </c>
      <c r="IJ32">
        <f t="shared" si="1"/>
        <v>240</v>
      </c>
      <c r="IK32">
        <f t="shared" si="2"/>
        <v>40554</v>
      </c>
    </row>
    <row r="33" ht="15.4" spans="1:245">
      <c r="A33" s="2" t="s">
        <v>279</v>
      </c>
      <c r="B33" s="2" t="s">
        <v>250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  <c r="II33">
        <f t="shared" si="0"/>
        <v>0.404166666666667</v>
      </c>
      <c r="IJ33">
        <f t="shared" si="1"/>
        <v>64</v>
      </c>
      <c r="IK33">
        <f t="shared" si="2"/>
        <v>97</v>
      </c>
    </row>
    <row r="34" ht="15.4" spans="1:245">
      <c r="A34" s="2" t="s">
        <v>280</v>
      </c>
      <c r="B34" s="2" t="s">
        <v>250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>
        <f t="shared" si="0"/>
        <v>0.116666666666667</v>
      </c>
      <c r="IJ34">
        <f t="shared" si="1"/>
        <v>19</v>
      </c>
      <c r="IK34">
        <f t="shared" si="2"/>
        <v>28</v>
      </c>
    </row>
    <row r="35" ht="15.4" spans="1:245">
      <c r="A35" s="2" t="s">
        <v>281</v>
      </c>
      <c r="B35" s="2" t="s">
        <v>250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  <c r="II35">
        <f t="shared" si="0"/>
        <v>7.10833333333333</v>
      </c>
      <c r="IJ35">
        <f t="shared" si="1"/>
        <v>77</v>
      </c>
      <c r="IK35">
        <f t="shared" si="2"/>
        <v>1706</v>
      </c>
    </row>
    <row r="36" ht="15.4" spans="1:245">
      <c r="A36" s="2" t="s">
        <v>282</v>
      </c>
      <c r="B36" s="2" t="s">
        <v>248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  <c r="II36">
        <f t="shared" si="0"/>
        <v>0.941666666666667</v>
      </c>
      <c r="IJ36">
        <f t="shared" si="1"/>
        <v>100</v>
      </c>
      <c r="IK36">
        <f t="shared" si="2"/>
        <v>226</v>
      </c>
    </row>
    <row r="37" ht="15.4" spans="1:245">
      <c r="A37" s="2" t="s">
        <v>283</v>
      </c>
      <c r="B37" s="2" t="s">
        <v>246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>
        <f t="shared" si="0"/>
        <v>0.416666666666667</v>
      </c>
      <c r="IJ37">
        <f t="shared" si="1"/>
        <v>54</v>
      </c>
      <c r="IK37">
        <f t="shared" si="2"/>
        <v>100</v>
      </c>
    </row>
    <row r="38" ht="15.4" spans="1:245">
      <c r="A38" s="2" t="s">
        <v>284</v>
      </c>
      <c r="B38" s="2" t="s">
        <v>250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  <c r="II38">
        <f t="shared" si="0"/>
        <v>281.9875</v>
      </c>
      <c r="IJ38">
        <f t="shared" si="1"/>
        <v>161</v>
      </c>
      <c r="IK38">
        <f t="shared" si="2"/>
        <v>67677</v>
      </c>
    </row>
    <row r="39" ht="15.4" spans="1:245">
      <c r="A39" s="2" t="s">
        <v>285</v>
      </c>
      <c r="B39" s="2" t="s">
        <v>248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>
        <f t="shared" si="0"/>
        <v>0.391666666666667</v>
      </c>
      <c r="IJ39">
        <f t="shared" si="1"/>
        <v>80</v>
      </c>
      <c r="IK39">
        <f t="shared" si="2"/>
        <v>94</v>
      </c>
    </row>
    <row r="40" ht="15.4" spans="1:245">
      <c r="A40" s="2" t="s">
        <v>286</v>
      </c>
      <c r="B40" s="2" t="s">
        <v>250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>
        <f t="shared" si="0"/>
        <v>3.9375</v>
      </c>
      <c r="IJ40">
        <f t="shared" si="1"/>
        <v>63</v>
      </c>
      <c r="IK40">
        <f t="shared" si="2"/>
        <v>945</v>
      </c>
    </row>
    <row r="41" ht="15.4" spans="1:245">
      <c r="A41" s="2" t="s">
        <v>287</v>
      </c>
      <c r="B41" s="2" t="s">
        <v>246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  <c r="II41">
        <f t="shared" si="0"/>
        <v>134.833333333333</v>
      </c>
      <c r="IJ41">
        <f t="shared" si="1"/>
        <v>240</v>
      </c>
      <c r="IK41">
        <f t="shared" si="2"/>
        <v>32360</v>
      </c>
    </row>
    <row r="42" ht="15.4" spans="1:245">
      <c r="A42" s="2" t="s">
        <v>288</v>
      </c>
      <c r="B42" s="2" t="s">
        <v>250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  <c r="II42">
        <f t="shared" si="0"/>
        <v>0.845833333333333</v>
      </c>
      <c r="IJ42">
        <f t="shared" si="1"/>
        <v>62</v>
      </c>
      <c r="IK42">
        <f t="shared" si="2"/>
        <v>203</v>
      </c>
    </row>
    <row r="43" ht="15.4" spans="1:245">
      <c r="A43" s="2" t="s">
        <v>289</v>
      </c>
      <c r="B43" s="2" t="s">
        <v>248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>
        <f t="shared" si="0"/>
        <v>1.25833333333333</v>
      </c>
      <c r="IJ43">
        <f t="shared" si="1"/>
        <v>56</v>
      </c>
      <c r="IK43">
        <f t="shared" si="2"/>
        <v>302</v>
      </c>
    </row>
    <row r="44" ht="15.4" spans="1:245">
      <c r="A44" s="2" t="s">
        <v>290</v>
      </c>
      <c r="B44" s="2" t="s">
        <v>248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  <c r="II44">
        <f t="shared" si="0"/>
        <v>1.45416666666667</v>
      </c>
      <c r="IJ44">
        <f t="shared" si="1"/>
        <v>68</v>
      </c>
      <c r="IK44">
        <f t="shared" si="2"/>
        <v>349</v>
      </c>
    </row>
    <row r="45" ht="15.4" spans="1:245">
      <c r="A45" s="2" t="s">
        <v>291</v>
      </c>
      <c r="B45" s="2" t="s">
        <v>250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>
        <f t="shared" si="0"/>
        <v>0.1125</v>
      </c>
      <c r="IJ45">
        <f t="shared" si="1"/>
        <v>17</v>
      </c>
      <c r="IK45">
        <f t="shared" si="2"/>
        <v>27</v>
      </c>
    </row>
    <row r="46" ht="15.4" spans="1:245">
      <c r="A46" s="2" t="s">
        <v>292</v>
      </c>
      <c r="B46" s="2" t="s">
        <v>246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>
        <f t="shared" si="0"/>
        <v>0.6125</v>
      </c>
      <c r="IJ46">
        <f t="shared" si="1"/>
        <v>82</v>
      </c>
      <c r="IK46">
        <f t="shared" si="2"/>
        <v>147</v>
      </c>
    </row>
    <row r="47" ht="15.4" spans="1:245">
      <c r="A47" s="2" t="s">
        <v>293</v>
      </c>
      <c r="B47" s="2" t="s">
        <v>248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  <c r="II47">
        <f t="shared" si="0"/>
        <v>0.925</v>
      </c>
      <c r="IJ47">
        <f t="shared" si="1"/>
        <v>159</v>
      </c>
      <c r="IK47">
        <f t="shared" si="2"/>
        <v>222</v>
      </c>
    </row>
    <row r="48" ht="15.4" spans="1:245">
      <c r="A48" s="2" t="s">
        <v>294</v>
      </c>
      <c r="B48" s="2" t="s">
        <v>246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  <c r="II48">
        <f t="shared" si="0"/>
        <v>36.8333333333333</v>
      </c>
      <c r="IJ48">
        <f t="shared" si="1"/>
        <v>89</v>
      </c>
      <c r="IK48">
        <f t="shared" si="2"/>
        <v>8840</v>
      </c>
    </row>
    <row r="49" ht="15.4" spans="1:245">
      <c r="A49" s="2" t="s">
        <v>295</v>
      </c>
      <c r="B49" s="2" t="s">
        <v>246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  <c r="II49">
        <f t="shared" si="0"/>
        <v>0.3875</v>
      </c>
      <c r="IJ49">
        <f t="shared" si="1"/>
        <v>50</v>
      </c>
      <c r="IK49">
        <f t="shared" si="2"/>
        <v>93</v>
      </c>
    </row>
    <row r="50" ht="15.4" spans="1:245">
      <c r="A50" s="2" t="s">
        <v>296</v>
      </c>
      <c r="B50" s="2" t="s">
        <v>248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  <c r="II50">
        <f t="shared" si="0"/>
        <v>0.220833333333333</v>
      </c>
      <c r="IJ50">
        <f t="shared" si="1"/>
        <v>43</v>
      </c>
      <c r="IK50">
        <f t="shared" si="2"/>
        <v>53</v>
      </c>
    </row>
    <row r="51" ht="15.4" spans="1:245">
      <c r="A51" s="2" t="s">
        <v>297</v>
      </c>
      <c r="B51" s="2" t="s">
        <v>246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>
        <f t="shared" si="0"/>
        <v>0.2125</v>
      </c>
      <c r="IJ51">
        <f t="shared" si="1"/>
        <v>32</v>
      </c>
      <c r="IK51">
        <f t="shared" si="2"/>
        <v>51</v>
      </c>
    </row>
    <row r="52" ht="15.4" spans="1:245">
      <c r="A52" s="2" t="s">
        <v>298</v>
      </c>
      <c r="B52" s="2" t="s">
        <v>248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  <c r="II52">
        <f t="shared" si="0"/>
        <v>13.2</v>
      </c>
      <c r="IJ52">
        <f t="shared" si="1"/>
        <v>61</v>
      </c>
      <c r="IK52">
        <f t="shared" si="2"/>
        <v>3168</v>
      </c>
    </row>
    <row r="53" ht="15.4" spans="1:245">
      <c r="A53" s="2" t="s">
        <v>299</v>
      </c>
      <c r="B53" s="2" t="s">
        <v>248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  <c r="II53">
        <f t="shared" si="0"/>
        <v>0.2625</v>
      </c>
      <c r="IJ53">
        <f t="shared" si="1"/>
        <v>45</v>
      </c>
      <c r="IK53">
        <f t="shared" si="2"/>
        <v>63</v>
      </c>
    </row>
    <row r="54" ht="15.4" spans="1:245">
      <c r="A54" s="2" t="s">
        <v>300</v>
      </c>
      <c r="B54" s="2" t="s">
        <v>248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>
        <f t="shared" si="0"/>
        <v>0.25</v>
      </c>
      <c r="IJ54">
        <f t="shared" si="1"/>
        <v>31</v>
      </c>
      <c r="IK54">
        <f t="shared" si="2"/>
        <v>60</v>
      </c>
    </row>
    <row r="55" ht="15.4" spans="1:245">
      <c r="A55" s="2" t="s">
        <v>301</v>
      </c>
      <c r="B55" s="2" t="s">
        <v>246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  <c r="II55">
        <f t="shared" si="0"/>
        <v>2.08333333333333</v>
      </c>
      <c r="IJ55">
        <f t="shared" si="1"/>
        <v>129</v>
      </c>
      <c r="IK55">
        <f t="shared" si="2"/>
        <v>500</v>
      </c>
    </row>
    <row r="56" ht="15.4" spans="1:245">
      <c r="A56" s="2" t="s">
        <v>302</v>
      </c>
      <c r="B56" s="2" t="s">
        <v>246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  <c r="II56">
        <f t="shared" si="0"/>
        <v>133.979166666667</v>
      </c>
      <c r="IJ56">
        <f t="shared" si="1"/>
        <v>240</v>
      </c>
      <c r="IK56">
        <f t="shared" si="2"/>
        <v>32155</v>
      </c>
    </row>
    <row r="57" ht="15.4" spans="1:245">
      <c r="A57" s="2" t="s">
        <v>303</v>
      </c>
      <c r="B57" s="2" t="s">
        <v>248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>
        <f t="shared" si="0"/>
        <v>0.229166666666667</v>
      </c>
      <c r="IJ57">
        <f t="shared" si="1"/>
        <v>44</v>
      </c>
      <c r="IK57">
        <f t="shared" si="2"/>
        <v>55</v>
      </c>
    </row>
    <row r="58" ht="15.4" spans="1:245">
      <c r="A58" s="2" t="s">
        <v>304</v>
      </c>
      <c r="B58" s="2" t="s">
        <v>246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  <c r="II58">
        <f t="shared" si="0"/>
        <v>0.504166666666667</v>
      </c>
      <c r="IJ58">
        <f t="shared" si="1"/>
        <v>58</v>
      </c>
      <c r="IK58">
        <f t="shared" si="2"/>
        <v>121</v>
      </c>
    </row>
    <row r="59" ht="15.4" spans="1:245">
      <c r="A59" s="2" t="s">
        <v>305</v>
      </c>
      <c r="B59" s="2" t="s">
        <v>246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>
        <f t="shared" si="0"/>
        <v>1.4875</v>
      </c>
      <c r="IJ59">
        <f t="shared" si="1"/>
        <v>76</v>
      </c>
      <c r="IK59">
        <f t="shared" si="2"/>
        <v>357</v>
      </c>
    </row>
    <row r="60" ht="15.4" spans="1:245">
      <c r="A60" s="2" t="s">
        <v>306</v>
      </c>
      <c r="B60" s="2" t="s">
        <v>250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>
        <f t="shared" si="0"/>
        <v>3.30833333333333</v>
      </c>
      <c r="IJ60">
        <f t="shared" si="1"/>
        <v>98</v>
      </c>
      <c r="IK60">
        <f t="shared" si="2"/>
        <v>794</v>
      </c>
    </row>
    <row r="61" ht="15.4" spans="1:245">
      <c r="A61" s="2" t="s">
        <v>307</v>
      </c>
      <c r="B61" s="2" t="s">
        <v>250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>
        <f t="shared" si="0"/>
        <v>0.370833333333333</v>
      </c>
      <c r="IJ61">
        <f t="shared" si="1"/>
        <v>25</v>
      </c>
      <c r="IK61">
        <f t="shared" si="2"/>
        <v>89</v>
      </c>
    </row>
    <row r="62" ht="15.4" spans="1:245">
      <c r="A62" s="2" t="s">
        <v>308</v>
      </c>
      <c r="B62" s="2" t="s">
        <v>250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  <c r="II62">
        <f t="shared" si="0"/>
        <v>5.56666666666667</v>
      </c>
      <c r="IJ62">
        <f t="shared" si="1"/>
        <v>67</v>
      </c>
      <c r="IK62">
        <f t="shared" si="2"/>
        <v>1336</v>
      </c>
    </row>
    <row r="63" ht="15.4" spans="1:245">
      <c r="A63" s="2" t="s">
        <v>309</v>
      </c>
      <c r="B63" s="2" t="s">
        <v>248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  <c r="II63">
        <f t="shared" si="0"/>
        <v>0.316666666666667</v>
      </c>
      <c r="IJ63">
        <f t="shared" si="1"/>
        <v>17</v>
      </c>
      <c r="IK63">
        <f t="shared" si="2"/>
        <v>76</v>
      </c>
    </row>
    <row r="64" ht="15.4" spans="1:245">
      <c r="A64" s="2" t="s">
        <v>310</v>
      </c>
      <c r="B64" s="2" t="s">
        <v>250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  <c r="II64">
        <f t="shared" si="0"/>
        <v>3.93333333333333</v>
      </c>
      <c r="IJ64">
        <f t="shared" si="1"/>
        <v>77</v>
      </c>
      <c r="IK64">
        <f t="shared" si="2"/>
        <v>944</v>
      </c>
    </row>
    <row r="65" ht="15.4" spans="1:245">
      <c r="A65" s="2" t="s">
        <v>311</v>
      </c>
      <c r="B65" s="2" t="s">
        <v>248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  <c r="II65">
        <f t="shared" si="0"/>
        <v>52.1208333333333</v>
      </c>
      <c r="IJ65">
        <f t="shared" si="1"/>
        <v>134</v>
      </c>
      <c r="IK65">
        <f t="shared" si="2"/>
        <v>12509</v>
      </c>
    </row>
    <row r="66" ht="15.4" spans="1:245">
      <c r="A66" s="2" t="s">
        <v>312</v>
      </c>
      <c r="B66" s="2" t="s">
        <v>248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>
        <f t="shared" si="0"/>
        <v>0.9</v>
      </c>
      <c r="IJ66">
        <f t="shared" si="1"/>
        <v>88</v>
      </c>
      <c r="IK66">
        <f t="shared" si="2"/>
        <v>216</v>
      </c>
    </row>
    <row r="67" ht="15.4" spans="1:245">
      <c r="A67" s="2" t="s">
        <v>313</v>
      </c>
      <c r="B67" s="2" t="s">
        <v>248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  <c r="II67">
        <f t="shared" ref="II67:II130" si="3">AVERAGE(C67:IH67)</f>
        <v>3.92083333333333</v>
      </c>
      <c r="IJ67">
        <f t="shared" ref="IJ67:IJ130" si="4">COUNTIF(C67:IH67,"&gt;0")</f>
        <v>141</v>
      </c>
      <c r="IK67">
        <f t="shared" ref="IK67:IK130" si="5">SUM(C67:IH67)</f>
        <v>941</v>
      </c>
    </row>
    <row r="68" ht="15.4" spans="1:245">
      <c r="A68" s="2" t="s">
        <v>314</v>
      </c>
      <c r="B68" s="2" t="s">
        <v>250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  <c r="II68">
        <f t="shared" si="3"/>
        <v>0.758333333333333</v>
      </c>
      <c r="IJ68">
        <f t="shared" si="4"/>
        <v>169</v>
      </c>
      <c r="IK68">
        <f t="shared" si="5"/>
        <v>182</v>
      </c>
    </row>
    <row r="69" ht="15.4" spans="1:245">
      <c r="A69" s="2" t="s">
        <v>315</v>
      </c>
      <c r="B69" s="2" t="s">
        <v>250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  <c r="II69">
        <f t="shared" si="3"/>
        <v>1.2</v>
      </c>
      <c r="IJ69">
        <f t="shared" si="4"/>
        <v>69</v>
      </c>
      <c r="IK69">
        <f t="shared" si="5"/>
        <v>288</v>
      </c>
    </row>
    <row r="70" ht="15.4" spans="1:245">
      <c r="A70" s="2" t="s">
        <v>316</v>
      </c>
      <c r="B70" s="2" t="s">
        <v>246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>
        <f t="shared" si="3"/>
        <v>1.55416666666667</v>
      </c>
      <c r="IJ70">
        <f t="shared" si="4"/>
        <v>98</v>
      </c>
      <c r="IK70">
        <f t="shared" si="5"/>
        <v>373</v>
      </c>
    </row>
    <row r="71" ht="15.4" spans="1:245">
      <c r="A71" s="2" t="s">
        <v>317</v>
      </c>
      <c r="B71" s="2" t="s">
        <v>250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  <c r="II71">
        <f t="shared" si="3"/>
        <v>0.3875</v>
      </c>
      <c r="IJ71">
        <f t="shared" si="4"/>
        <v>35</v>
      </c>
      <c r="IK71">
        <f t="shared" si="5"/>
        <v>93</v>
      </c>
    </row>
    <row r="72" ht="15.4" spans="1:245">
      <c r="A72" s="2" t="s">
        <v>318</v>
      </c>
      <c r="B72" s="2" t="s">
        <v>248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>
        <f t="shared" si="3"/>
        <v>1.36666666666667</v>
      </c>
      <c r="IJ72">
        <f t="shared" si="4"/>
        <v>72</v>
      </c>
      <c r="IK72">
        <f t="shared" si="5"/>
        <v>328</v>
      </c>
    </row>
    <row r="73" ht="15.4" spans="1:245">
      <c r="A73" s="2" t="s">
        <v>319</v>
      </c>
      <c r="B73" s="2" t="s">
        <v>248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  <c r="II73">
        <f t="shared" si="3"/>
        <v>0.4375</v>
      </c>
      <c r="IJ73">
        <f t="shared" si="4"/>
        <v>41</v>
      </c>
      <c r="IK73">
        <f t="shared" si="5"/>
        <v>105</v>
      </c>
    </row>
    <row r="74" ht="15.4" spans="1:245">
      <c r="A74" s="2" t="s">
        <v>320</v>
      </c>
      <c r="B74" s="2" t="s">
        <v>246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>
        <f t="shared" si="3"/>
        <v>0.129166666666667</v>
      </c>
      <c r="IJ74">
        <f t="shared" si="4"/>
        <v>23</v>
      </c>
      <c r="IK74">
        <f t="shared" si="5"/>
        <v>31</v>
      </c>
    </row>
    <row r="75" ht="15.4" spans="1:245">
      <c r="A75" s="2" t="s">
        <v>321</v>
      </c>
      <c r="B75" s="2" t="s">
        <v>250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  <c r="II75">
        <f t="shared" si="3"/>
        <v>135.991666666667</v>
      </c>
      <c r="IJ75">
        <f t="shared" si="4"/>
        <v>183</v>
      </c>
      <c r="IK75">
        <f t="shared" si="5"/>
        <v>32638</v>
      </c>
    </row>
    <row r="76" ht="15.4" spans="1:245">
      <c r="A76" s="2" t="s">
        <v>322</v>
      </c>
      <c r="B76" s="2" t="s">
        <v>248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  <c r="II76">
        <f t="shared" si="3"/>
        <v>1.37083333333333</v>
      </c>
      <c r="IJ76">
        <f t="shared" si="4"/>
        <v>134</v>
      </c>
      <c r="IK76">
        <f t="shared" si="5"/>
        <v>329</v>
      </c>
    </row>
    <row r="77" ht="15.4" spans="1:245">
      <c r="A77" s="2" t="s">
        <v>323</v>
      </c>
      <c r="B77" s="2" t="s">
        <v>250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  <c r="II77">
        <f t="shared" si="3"/>
        <v>1.15</v>
      </c>
      <c r="IJ77">
        <f t="shared" si="4"/>
        <v>201</v>
      </c>
      <c r="IK77">
        <f t="shared" si="5"/>
        <v>276</v>
      </c>
    </row>
    <row r="78" ht="15.4" spans="1:245">
      <c r="A78" s="2" t="s">
        <v>324</v>
      </c>
      <c r="B78" s="2" t="s">
        <v>246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>
        <f t="shared" si="3"/>
        <v>1.10833333333333</v>
      </c>
      <c r="IJ78">
        <f t="shared" si="4"/>
        <v>58</v>
      </c>
      <c r="IK78">
        <f t="shared" si="5"/>
        <v>266</v>
      </c>
    </row>
    <row r="79" ht="15.4" spans="1:245">
      <c r="A79" s="2" t="s">
        <v>325</v>
      </c>
      <c r="B79" s="2" t="s">
        <v>248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>
        <f t="shared" si="3"/>
        <v>42.2375</v>
      </c>
      <c r="IJ79">
        <f t="shared" si="4"/>
        <v>107</v>
      </c>
      <c r="IK79">
        <f t="shared" si="5"/>
        <v>10137</v>
      </c>
    </row>
    <row r="80" ht="15.4" spans="1:245">
      <c r="A80" s="2" t="s">
        <v>326</v>
      </c>
      <c r="B80" s="2" t="s">
        <v>246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  <c r="II80">
        <f t="shared" si="3"/>
        <v>1.12916666666667</v>
      </c>
      <c r="IJ80">
        <f t="shared" si="4"/>
        <v>52</v>
      </c>
      <c r="IK80">
        <f t="shared" si="5"/>
        <v>271</v>
      </c>
    </row>
    <row r="81" ht="15.4" spans="1:245">
      <c r="A81" s="2" t="s">
        <v>327</v>
      </c>
      <c r="B81" s="2" t="s">
        <v>250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  <c r="II81">
        <f t="shared" si="3"/>
        <v>78.6666666666667</v>
      </c>
      <c r="IJ81">
        <f t="shared" si="4"/>
        <v>240</v>
      </c>
      <c r="IK81">
        <f t="shared" si="5"/>
        <v>18880</v>
      </c>
    </row>
    <row r="82" ht="15.4" spans="1:245">
      <c r="A82" s="2" t="s">
        <v>328</v>
      </c>
      <c r="B82" s="2" t="s">
        <v>246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>
        <f t="shared" si="3"/>
        <v>0.2</v>
      </c>
      <c r="IJ82">
        <f t="shared" si="4"/>
        <v>31</v>
      </c>
      <c r="IK82">
        <f t="shared" si="5"/>
        <v>48</v>
      </c>
    </row>
    <row r="83" ht="15.4" spans="1:245">
      <c r="A83" s="2" t="s">
        <v>329</v>
      </c>
      <c r="B83" s="2" t="s">
        <v>248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  <c r="II83">
        <f t="shared" si="3"/>
        <v>0.416666666666667</v>
      </c>
      <c r="IJ83">
        <f t="shared" si="4"/>
        <v>72</v>
      </c>
      <c r="IK83">
        <f t="shared" si="5"/>
        <v>100</v>
      </c>
    </row>
    <row r="84" ht="15.4" spans="1:245">
      <c r="A84" s="2" t="s">
        <v>330</v>
      </c>
      <c r="B84" s="2" t="s">
        <v>248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>
        <f t="shared" si="3"/>
        <v>9.16666666666667</v>
      </c>
      <c r="IJ84">
        <f t="shared" si="4"/>
        <v>32</v>
      </c>
      <c r="IK84">
        <f t="shared" si="5"/>
        <v>2200</v>
      </c>
    </row>
    <row r="85" ht="15.4" spans="1:245">
      <c r="A85" s="2" t="s">
        <v>331</v>
      </c>
      <c r="B85" s="2" t="s">
        <v>250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  <c r="II85">
        <f t="shared" si="3"/>
        <v>2.29166666666667</v>
      </c>
      <c r="IJ85">
        <f t="shared" si="4"/>
        <v>71</v>
      </c>
      <c r="IK85">
        <f t="shared" si="5"/>
        <v>550</v>
      </c>
    </row>
    <row r="86" ht="15.4" spans="1:245">
      <c r="A86" s="2" t="s">
        <v>332</v>
      </c>
      <c r="B86" s="2" t="s">
        <v>250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  <c r="II86">
        <f t="shared" si="3"/>
        <v>0.416666666666667</v>
      </c>
      <c r="IJ86">
        <f t="shared" si="4"/>
        <v>56</v>
      </c>
      <c r="IK86">
        <f t="shared" si="5"/>
        <v>100</v>
      </c>
    </row>
    <row r="87" ht="15.4" spans="1:245">
      <c r="A87" s="2" t="s">
        <v>333</v>
      </c>
      <c r="B87" s="2" t="s">
        <v>250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  <c r="II87">
        <f t="shared" si="3"/>
        <v>125.5625</v>
      </c>
      <c r="IJ87">
        <f t="shared" si="4"/>
        <v>209</v>
      </c>
      <c r="IK87">
        <f t="shared" si="5"/>
        <v>30135</v>
      </c>
    </row>
    <row r="88" ht="15.4" spans="1:245">
      <c r="A88" s="2" t="s">
        <v>334</v>
      </c>
      <c r="B88" s="2" t="s">
        <v>248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>
        <f t="shared" si="3"/>
        <v>0.358333333333333</v>
      </c>
      <c r="IJ88">
        <f t="shared" si="4"/>
        <v>38</v>
      </c>
      <c r="IK88">
        <f t="shared" si="5"/>
        <v>86</v>
      </c>
    </row>
    <row r="89" ht="15.4" spans="1:245">
      <c r="A89" s="2" t="s">
        <v>335</v>
      </c>
      <c r="B89" s="2" t="s">
        <v>246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  <c r="II89">
        <f t="shared" si="3"/>
        <v>2.39166666666667</v>
      </c>
      <c r="IJ89">
        <f t="shared" si="4"/>
        <v>153</v>
      </c>
      <c r="IK89">
        <f t="shared" si="5"/>
        <v>574</v>
      </c>
    </row>
    <row r="90" ht="15.4" spans="1:245">
      <c r="A90" s="2" t="s">
        <v>336</v>
      </c>
      <c r="B90" s="2" t="s">
        <v>248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  <c r="II90">
        <f t="shared" si="3"/>
        <v>1.0625</v>
      </c>
      <c r="IJ90">
        <f t="shared" si="4"/>
        <v>43</v>
      </c>
      <c r="IK90">
        <f t="shared" si="5"/>
        <v>255</v>
      </c>
    </row>
    <row r="91" ht="15.4" spans="1:245">
      <c r="A91" s="2" t="s">
        <v>337</v>
      </c>
      <c r="B91" s="2" t="s">
        <v>250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>
        <f t="shared" si="3"/>
        <v>1.02083333333333</v>
      </c>
      <c r="IJ91">
        <f t="shared" si="4"/>
        <v>43</v>
      </c>
      <c r="IK91">
        <f t="shared" si="5"/>
        <v>245</v>
      </c>
    </row>
    <row r="92" ht="15.4" spans="1:245">
      <c r="A92" s="2" t="s">
        <v>338</v>
      </c>
      <c r="B92" s="2" t="s">
        <v>248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  <c r="II92">
        <f t="shared" si="3"/>
        <v>0.525</v>
      </c>
      <c r="IJ92">
        <f t="shared" si="4"/>
        <v>52</v>
      </c>
      <c r="IK92">
        <f t="shared" si="5"/>
        <v>126</v>
      </c>
    </row>
    <row r="93" ht="15.4" spans="1:245">
      <c r="A93" s="2" t="s">
        <v>339</v>
      </c>
      <c r="B93" s="2" t="s">
        <v>246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  <c r="II93">
        <f t="shared" si="3"/>
        <v>1.34166666666667</v>
      </c>
      <c r="IJ93">
        <f t="shared" si="4"/>
        <v>130</v>
      </c>
      <c r="IK93">
        <f t="shared" si="5"/>
        <v>322</v>
      </c>
    </row>
    <row r="94" ht="15.4" spans="1:245">
      <c r="A94" s="2" t="s">
        <v>340</v>
      </c>
      <c r="B94" s="2" t="s">
        <v>248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  <c r="II94">
        <f t="shared" si="3"/>
        <v>5.05833333333333</v>
      </c>
      <c r="IJ94">
        <f t="shared" si="4"/>
        <v>59</v>
      </c>
      <c r="IK94">
        <f t="shared" si="5"/>
        <v>1214</v>
      </c>
    </row>
    <row r="95" ht="15.4" spans="1:245">
      <c r="A95" s="2" t="s">
        <v>341</v>
      </c>
      <c r="B95" s="2" t="s">
        <v>250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>
        <f t="shared" si="3"/>
        <v>1.0125</v>
      </c>
      <c r="IJ95">
        <f t="shared" si="4"/>
        <v>51</v>
      </c>
      <c r="IK95">
        <f t="shared" si="5"/>
        <v>243</v>
      </c>
    </row>
    <row r="96" ht="15.4" spans="1:245">
      <c r="A96" s="2" t="s">
        <v>342</v>
      </c>
      <c r="B96" s="2" t="s">
        <v>246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>
        <f t="shared" si="3"/>
        <v>0.454166666666667</v>
      </c>
      <c r="IJ96">
        <f t="shared" si="4"/>
        <v>71</v>
      </c>
      <c r="IK96">
        <f t="shared" si="5"/>
        <v>109</v>
      </c>
    </row>
    <row r="97" ht="15.4" spans="1:245">
      <c r="A97" s="2" t="s">
        <v>343</v>
      </c>
      <c r="B97" s="2" t="s">
        <v>248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  <c r="II97">
        <f t="shared" si="3"/>
        <v>76.275</v>
      </c>
      <c r="IJ97">
        <f t="shared" si="4"/>
        <v>54</v>
      </c>
      <c r="IK97">
        <f t="shared" si="5"/>
        <v>18306</v>
      </c>
    </row>
    <row r="98" ht="15.4" spans="1:245">
      <c r="A98" s="2" t="s">
        <v>344</v>
      </c>
      <c r="B98" s="2" t="s">
        <v>248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  <c r="II98">
        <f t="shared" si="3"/>
        <v>66.1666666666667</v>
      </c>
      <c r="IJ98">
        <f t="shared" si="4"/>
        <v>74</v>
      </c>
      <c r="IK98">
        <f t="shared" si="5"/>
        <v>15880</v>
      </c>
    </row>
    <row r="99" ht="15.4" spans="1:245">
      <c r="A99" s="2" t="s">
        <v>345</v>
      </c>
      <c r="B99" s="2" t="s">
        <v>246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  <c r="II99">
        <f t="shared" si="3"/>
        <v>1.3875</v>
      </c>
      <c r="IJ99">
        <f t="shared" si="4"/>
        <v>209</v>
      </c>
      <c r="IK99">
        <f t="shared" si="5"/>
        <v>333</v>
      </c>
    </row>
    <row r="100" ht="15.4" spans="1:245">
      <c r="A100" s="2" t="s">
        <v>346</v>
      </c>
      <c r="B100" s="2" t="s">
        <v>248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  <c r="II100">
        <f t="shared" si="3"/>
        <v>5.8875</v>
      </c>
      <c r="IJ100">
        <f t="shared" si="4"/>
        <v>41</v>
      </c>
      <c r="IK100">
        <f t="shared" si="5"/>
        <v>1413</v>
      </c>
    </row>
    <row r="101" ht="15.4" spans="1:245">
      <c r="A101" s="2" t="s">
        <v>347</v>
      </c>
      <c r="B101" s="2" t="s">
        <v>250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  <c r="II101">
        <f t="shared" si="3"/>
        <v>6.125</v>
      </c>
      <c r="IJ101">
        <f t="shared" si="4"/>
        <v>91</v>
      </c>
      <c r="IK101">
        <f t="shared" si="5"/>
        <v>1470</v>
      </c>
    </row>
    <row r="102" ht="15.4" spans="1:245">
      <c r="A102" s="2" t="s">
        <v>348</v>
      </c>
      <c r="B102" s="2" t="s">
        <v>248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  <c r="II102">
        <f t="shared" si="3"/>
        <v>3.29166666666667</v>
      </c>
      <c r="IJ102">
        <f t="shared" si="4"/>
        <v>73</v>
      </c>
      <c r="IK102">
        <f t="shared" si="5"/>
        <v>790</v>
      </c>
    </row>
    <row r="103" ht="15.4" spans="1:245">
      <c r="A103" s="2" t="s">
        <v>349</v>
      </c>
      <c r="B103" s="2" t="s">
        <v>248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  <c r="II103">
        <f t="shared" si="3"/>
        <v>2.57916666666667</v>
      </c>
      <c r="IJ103">
        <f t="shared" si="4"/>
        <v>64</v>
      </c>
      <c r="IK103">
        <f t="shared" si="5"/>
        <v>619</v>
      </c>
    </row>
    <row r="104" ht="15.4" spans="1:245">
      <c r="A104" s="2" t="s">
        <v>350</v>
      </c>
      <c r="B104" s="2" t="s">
        <v>250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  <c r="II104">
        <f t="shared" si="3"/>
        <v>10.5458333333333</v>
      </c>
      <c r="IJ104">
        <f t="shared" si="4"/>
        <v>63</v>
      </c>
      <c r="IK104">
        <f t="shared" si="5"/>
        <v>2531</v>
      </c>
    </row>
    <row r="105" ht="15.4" spans="1:245">
      <c r="A105" s="2" t="s">
        <v>351</v>
      </c>
      <c r="B105" s="2" t="s">
        <v>248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  <c r="II105">
        <f t="shared" si="3"/>
        <v>1.9375</v>
      </c>
      <c r="IJ105">
        <f t="shared" si="4"/>
        <v>72</v>
      </c>
      <c r="IK105">
        <f t="shared" si="5"/>
        <v>465</v>
      </c>
    </row>
    <row r="106" ht="15.4" spans="1:245">
      <c r="A106" s="2" t="s">
        <v>352</v>
      </c>
      <c r="B106" s="2" t="s">
        <v>246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>
        <f t="shared" si="3"/>
        <v>0.7375</v>
      </c>
      <c r="IJ106">
        <f t="shared" si="4"/>
        <v>55</v>
      </c>
      <c r="IK106">
        <f t="shared" si="5"/>
        <v>177</v>
      </c>
    </row>
    <row r="107" ht="15.4" spans="1:245">
      <c r="A107" s="2" t="s">
        <v>353</v>
      </c>
      <c r="B107" s="2" t="s">
        <v>248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>
        <f t="shared" si="3"/>
        <v>0.254166666666667</v>
      </c>
      <c r="IJ107">
        <f t="shared" si="4"/>
        <v>39</v>
      </c>
      <c r="IK107">
        <f t="shared" si="5"/>
        <v>61</v>
      </c>
    </row>
    <row r="108" ht="15.4" spans="1:245">
      <c r="A108" s="2" t="s">
        <v>354</v>
      </c>
      <c r="B108" s="2" t="s">
        <v>250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  <c r="II108">
        <f t="shared" si="3"/>
        <v>6.2125</v>
      </c>
      <c r="IJ108">
        <f t="shared" si="4"/>
        <v>63</v>
      </c>
      <c r="IK108">
        <f t="shared" si="5"/>
        <v>1491</v>
      </c>
    </row>
    <row r="109" ht="15.4" spans="1:245">
      <c r="A109" s="2" t="s">
        <v>355</v>
      </c>
      <c r="B109" s="2" t="s">
        <v>246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  <c r="II109">
        <f t="shared" si="3"/>
        <v>1131.02083333333</v>
      </c>
      <c r="IJ109">
        <f t="shared" si="4"/>
        <v>240</v>
      </c>
      <c r="IK109">
        <f t="shared" si="5"/>
        <v>271445</v>
      </c>
    </row>
    <row r="110" ht="15.4" spans="1:245">
      <c r="A110" s="2" t="s">
        <v>356</v>
      </c>
      <c r="B110" s="2" t="s">
        <v>248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>
        <f t="shared" si="3"/>
        <v>0.541666666666667</v>
      </c>
      <c r="IJ110">
        <f t="shared" si="4"/>
        <v>56</v>
      </c>
      <c r="IK110">
        <f t="shared" si="5"/>
        <v>130</v>
      </c>
    </row>
    <row r="111" ht="15.4" spans="1:245">
      <c r="A111" s="2" t="s">
        <v>357</v>
      </c>
      <c r="B111" s="2" t="s">
        <v>250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  <c r="II111">
        <f t="shared" si="3"/>
        <v>1.76666666666667</v>
      </c>
      <c r="IJ111">
        <f t="shared" si="4"/>
        <v>154</v>
      </c>
      <c r="IK111">
        <f t="shared" si="5"/>
        <v>424</v>
      </c>
    </row>
    <row r="112" ht="15.4" spans="1:245">
      <c r="A112" s="2" t="s">
        <v>358</v>
      </c>
      <c r="B112" s="2" t="s">
        <v>246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>
        <f t="shared" si="3"/>
        <v>4.41666666666667</v>
      </c>
      <c r="IJ112">
        <f t="shared" si="4"/>
        <v>38</v>
      </c>
      <c r="IK112">
        <f t="shared" si="5"/>
        <v>1060</v>
      </c>
    </row>
    <row r="113" ht="15.4" spans="1:245">
      <c r="A113" s="2" t="s">
        <v>359</v>
      </c>
      <c r="B113" s="2" t="s">
        <v>246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>
        <f t="shared" si="3"/>
        <v>0.7875</v>
      </c>
      <c r="IJ113">
        <f t="shared" si="4"/>
        <v>16</v>
      </c>
      <c r="IK113">
        <f t="shared" si="5"/>
        <v>189</v>
      </c>
    </row>
    <row r="114" ht="15.4" spans="1:245">
      <c r="A114" s="2" t="s">
        <v>360</v>
      </c>
      <c r="B114" s="2" t="s">
        <v>250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  <c r="II114">
        <f t="shared" si="3"/>
        <v>1.29583333333333</v>
      </c>
      <c r="IJ114">
        <f t="shared" si="4"/>
        <v>132</v>
      </c>
      <c r="IK114">
        <f t="shared" si="5"/>
        <v>311</v>
      </c>
    </row>
    <row r="115" ht="15.4" spans="1:245">
      <c r="A115" s="2" t="s">
        <v>361</v>
      </c>
      <c r="B115" s="2" t="s">
        <v>248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  <c r="II115">
        <f t="shared" si="3"/>
        <v>60.7625</v>
      </c>
      <c r="IJ115">
        <f t="shared" si="4"/>
        <v>231</v>
      </c>
      <c r="IK115">
        <f t="shared" si="5"/>
        <v>14583</v>
      </c>
    </row>
    <row r="116" ht="15.4" spans="1:245">
      <c r="A116" s="2" t="s">
        <v>362</v>
      </c>
      <c r="B116" s="2" t="s">
        <v>248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  <c r="II116">
        <f t="shared" si="3"/>
        <v>3.29583333333333</v>
      </c>
      <c r="IJ116">
        <f t="shared" si="4"/>
        <v>141</v>
      </c>
      <c r="IK116">
        <f t="shared" si="5"/>
        <v>791</v>
      </c>
    </row>
    <row r="117" ht="15.4" spans="1:245">
      <c r="A117" s="2" t="s">
        <v>363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  <c r="II117">
        <f t="shared" si="3"/>
        <v>0.3625</v>
      </c>
      <c r="IJ117">
        <f t="shared" si="4"/>
        <v>37</v>
      </c>
      <c r="IK117">
        <f t="shared" si="5"/>
        <v>87</v>
      </c>
    </row>
    <row r="118" ht="15.4" spans="1:245">
      <c r="A118" s="2" t="s">
        <v>364</v>
      </c>
      <c r="B118" s="2" t="s">
        <v>246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  <c r="II118">
        <f t="shared" si="3"/>
        <v>13.8375</v>
      </c>
      <c r="IJ118">
        <f t="shared" si="4"/>
        <v>98</v>
      </c>
      <c r="IK118">
        <f t="shared" si="5"/>
        <v>3321</v>
      </c>
    </row>
    <row r="119" ht="15.4" spans="1:245">
      <c r="A119" s="2" t="s">
        <v>365</v>
      </c>
      <c r="B119" s="2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>
        <f t="shared" si="3"/>
        <v>7.825</v>
      </c>
      <c r="IJ119">
        <f t="shared" si="4"/>
        <v>70</v>
      </c>
      <c r="IK119">
        <f t="shared" si="5"/>
        <v>1878</v>
      </c>
    </row>
    <row r="120" ht="15.4" spans="1:245">
      <c r="A120" s="2" t="s">
        <v>366</v>
      </c>
      <c r="B120" s="2" t="s">
        <v>248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>
        <f t="shared" si="3"/>
        <v>0.366666666666667</v>
      </c>
      <c r="IJ120">
        <f t="shared" si="4"/>
        <v>47</v>
      </c>
      <c r="IK120">
        <f t="shared" si="5"/>
        <v>88</v>
      </c>
    </row>
    <row r="121" ht="15.4" spans="1:245">
      <c r="A121" s="2" t="s">
        <v>367</v>
      </c>
      <c r="B121" s="2" t="s">
        <v>246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>
        <f t="shared" si="3"/>
        <v>0.183333333333333</v>
      </c>
      <c r="IJ121">
        <f t="shared" si="4"/>
        <v>32</v>
      </c>
      <c r="IK121">
        <f t="shared" si="5"/>
        <v>44</v>
      </c>
    </row>
    <row r="122" ht="15.4" spans="1:245">
      <c r="A122" s="2" t="s">
        <v>368</v>
      </c>
      <c r="B122" s="2" t="s">
        <v>248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  <c r="II122">
        <f t="shared" si="3"/>
        <v>0.766666666666667</v>
      </c>
      <c r="IJ122">
        <f t="shared" si="4"/>
        <v>54</v>
      </c>
      <c r="IK122">
        <f t="shared" si="5"/>
        <v>184</v>
      </c>
    </row>
    <row r="123" ht="15.4" spans="1:245">
      <c r="A123" s="2" t="s">
        <v>369</v>
      </c>
      <c r="B123" s="2" t="s">
        <v>248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  <c r="II123">
        <f t="shared" si="3"/>
        <v>0.2875</v>
      </c>
      <c r="IJ123">
        <f t="shared" si="4"/>
        <v>45</v>
      </c>
      <c r="IK123">
        <f t="shared" si="5"/>
        <v>69</v>
      </c>
    </row>
    <row r="124" ht="15.4" spans="1:245">
      <c r="A124" s="2" t="s">
        <v>370</v>
      </c>
      <c r="B124" s="2" t="s">
        <v>248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  <c r="II124">
        <f t="shared" si="3"/>
        <v>25.4583333333333</v>
      </c>
      <c r="IJ124">
        <f t="shared" si="4"/>
        <v>240</v>
      </c>
      <c r="IK124">
        <f t="shared" si="5"/>
        <v>6110</v>
      </c>
    </row>
    <row r="125" ht="15.4" spans="1:245">
      <c r="A125" s="2" t="s">
        <v>371</v>
      </c>
      <c r="B125" s="2" t="s">
        <v>246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>
        <f t="shared" si="3"/>
        <v>0.2625</v>
      </c>
      <c r="IJ125">
        <f t="shared" si="4"/>
        <v>30</v>
      </c>
      <c r="IK125">
        <f t="shared" si="5"/>
        <v>63</v>
      </c>
    </row>
    <row r="126" ht="15.4" spans="1:245">
      <c r="A126" s="2" t="s">
        <v>372</v>
      </c>
      <c r="B126" s="2" t="s">
        <v>246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>
        <f t="shared" si="3"/>
        <v>0.979166666666667</v>
      </c>
      <c r="IJ126">
        <f t="shared" si="4"/>
        <v>59</v>
      </c>
      <c r="IK126">
        <f t="shared" si="5"/>
        <v>235</v>
      </c>
    </row>
    <row r="127" ht="15.4" spans="1:245">
      <c r="A127" s="2" t="s">
        <v>373</v>
      </c>
      <c r="B127" s="2" t="s">
        <v>250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>
        <f t="shared" si="3"/>
        <v>551.1875</v>
      </c>
      <c r="IJ127">
        <f t="shared" si="4"/>
        <v>100</v>
      </c>
      <c r="IK127">
        <f t="shared" si="5"/>
        <v>132285</v>
      </c>
    </row>
    <row r="128" ht="15.4" spans="1:245">
      <c r="A128" s="2" t="s">
        <v>374</v>
      </c>
      <c r="B128" s="2" t="s">
        <v>248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>
        <f t="shared" si="3"/>
        <v>2.025</v>
      </c>
      <c r="IJ128">
        <f t="shared" si="4"/>
        <v>64</v>
      </c>
      <c r="IK128">
        <f t="shared" si="5"/>
        <v>486</v>
      </c>
    </row>
    <row r="129" ht="15.4" spans="1:245">
      <c r="A129" s="2" t="s">
        <v>375</v>
      </c>
      <c r="B129" s="2" t="s">
        <v>248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>
        <f t="shared" si="3"/>
        <v>0.525</v>
      </c>
      <c r="IJ129">
        <f t="shared" si="4"/>
        <v>71</v>
      </c>
      <c r="IK129">
        <f t="shared" si="5"/>
        <v>126</v>
      </c>
    </row>
    <row r="130" ht="15.4" spans="1:245">
      <c r="A130" s="2" t="s">
        <v>376</v>
      </c>
      <c r="B130" s="2" t="s">
        <v>250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  <c r="II130">
        <f t="shared" si="3"/>
        <v>10.025</v>
      </c>
      <c r="IJ130">
        <f t="shared" si="4"/>
        <v>203</v>
      </c>
      <c r="IK130">
        <f t="shared" si="5"/>
        <v>2406</v>
      </c>
    </row>
    <row r="131" ht="15.4" spans="1:245">
      <c r="A131" s="2" t="s">
        <v>377</v>
      </c>
      <c r="B131" s="2" t="s">
        <v>248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  <c r="II131">
        <f t="shared" ref="II131:II194" si="6">AVERAGE(C131:IH131)</f>
        <v>1.42083333333333</v>
      </c>
      <c r="IJ131">
        <f t="shared" ref="IJ131:IJ194" si="7">COUNTIF(C131:IH131,"&gt;0")</f>
        <v>96</v>
      </c>
      <c r="IK131">
        <f t="shared" ref="IK131:IK194" si="8">SUM(C131:IH131)</f>
        <v>341</v>
      </c>
    </row>
    <row r="132" ht="15.4" spans="1:245">
      <c r="A132" s="2" t="s">
        <v>378</v>
      </c>
      <c r="B132" s="2" t="s">
        <v>246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  <c r="II132">
        <f t="shared" si="6"/>
        <v>580.754166666667</v>
      </c>
      <c r="IJ132">
        <f t="shared" si="7"/>
        <v>240</v>
      </c>
      <c r="IK132">
        <f t="shared" si="8"/>
        <v>139381</v>
      </c>
    </row>
    <row r="133" ht="15.4" spans="1:245">
      <c r="A133" s="2" t="s">
        <v>379</v>
      </c>
      <c r="B133" s="2" t="s">
        <v>248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  <c r="II133">
        <f t="shared" si="6"/>
        <v>0.3125</v>
      </c>
      <c r="IJ133">
        <f t="shared" si="7"/>
        <v>50</v>
      </c>
      <c r="IK133">
        <f t="shared" si="8"/>
        <v>75</v>
      </c>
    </row>
    <row r="134" ht="15.4" spans="1:245">
      <c r="A134" s="2" t="s">
        <v>380</v>
      </c>
      <c r="B134" s="2" t="s">
        <v>250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>
        <f t="shared" si="6"/>
        <v>0.254166666666667</v>
      </c>
      <c r="IJ134">
        <f t="shared" si="7"/>
        <v>30</v>
      </c>
      <c r="IK134">
        <f t="shared" si="8"/>
        <v>61</v>
      </c>
    </row>
    <row r="135" ht="15.4" spans="1:245">
      <c r="A135" s="2" t="s">
        <v>381</v>
      </c>
      <c r="B135" s="2" t="s">
        <v>246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  <c r="II135">
        <f t="shared" si="6"/>
        <v>2.14583333333333</v>
      </c>
      <c r="IJ135">
        <f t="shared" si="7"/>
        <v>65</v>
      </c>
      <c r="IK135">
        <f t="shared" si="8"/>
        <v>515</v>
      </c>
    </row>
    <row r="136" ht="15.4" spans="1:245">
      <c r="A136" s="2" t="s">
        <v>382</v>
      </c>
      <c r="B136" s="2" t="s">
        <v>250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>
        <f t="shared" si="6"/>
        <v>0.3375</v>
      </c>
      <c r="IJ136">
        <f t="shared" si="7"/>
        <v>21</v>
      </c>
      <c r="IK136">
        <f t="shared" si="8"/>
        <v>81</v>
      </c>
    </row>
    <row r="137" ht="15.4" spans="1:245">
      <c r="A137" s="2" t="s">
        <v>383</v>
      </c>
      <c r="B137" s="2" t="s">
        <v>250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>
        <f t="shared" si="6"/>
        <v>3.57083333333333</v>
      </c>
      <c r="IJ137">
        <f t="shared" si="7"/>
        <v>44</v>
      </c>
      <c r="IK137">
        <f t="shared" si="8"/>
        <v>857</v>
      </c>
    </row>
    <row r="138" ht="15.4" spans="1:245">
      <c r="A138" s="2" t="s">
        <v>384</v>
      </c>
      <c r="B138" s="2" t="s">
        <v>246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  <c r="II138">
        <f t="shared" si="6"/>
        <v>22.3625</v>
      </c>
      <c r="IJ138">
        <f t="shared" si="7"/>
        <v>84</v>
      </c>
      <c r="IK138">
        <f t="shared" si="8"/>
        <v>5367</v>
      </c>
    </row>
    <row r="139" ht="15.4" spans="1:245">
      <c r="A139" s="2" t="s">
        <v>385</v>
      </c>
      <c r="B139" s="2" t="s">
        <v>246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  <c r="II139">
        <f t="shared" si="6"/>
        <v>11.1916666666667</v>
      </c>
      <c r="IJ139">
        <f t="shared" si="7"/>
        <v>159</v>
      </c>
      <c r="IK139">
        <f t="shared" si="8"/>
        <v>2686</v>
      </c>
    </row>
    <row r="140" ht="15.4" spans="1:245">
      <c r="A140" s="2" t="s">
        <v>386</v>
      </c>
      <c r="B140" s="2" t="s">
        <v>246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  <c r="II140">
        <f t="shared" si="6"/>
        <v>740.616666666667</v>
      </c>
      <c r="IJ140">
        <f t="shared" si="7"/>
        <v>224</v>
      </c>
      <c r="IK140">
        <f t="shared" si="8"/>
        <v>177748</v>
      </c>
    </row>
    <row r="141" ht="15.4" spans="1:245">
      <c r="A141" s="2" t="s">
        <v>387</v>
      </c>
      <c r="B141" s="2" t="s">
        <v>246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  <c r="II141">
        <f t="shared" si="6"/>
        <v>2004.59583333333</v>
      </c>
      <c r="IJ141">
        <f t="shared" si="7"/>
        <v>220</v>
      </c>
      <c r="IK141">
        <f t="shared" si="8"/>
        <v>481103</v>
      </c>
    </row>
    <row r="142" ht="15.4" spans="1:245">
      <c r="A142" s="2" t="s">
        <v>388</v>
      </c>
      <c r="B142" s="2" t="s">
        <v>246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  <c r="II142">
        <f t="shared" si="6"/>
        <v>1.425</v>
      </c>
      <c r="IJ142">
        <f t="shared" si="7"/>
        <v>130</v>
      </c>
      <c r="IK142">
        <f t="shared" si="8"/>
        <v>342</v>
      </c>
    </row>
    <row r="143" ht="15.4" spans="1:245">
      <c r="A143" s="2" t="s">
        <v>389</v>
      </c>
      <c r="B143" s="2" t="s">
        <v>246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  <c r="II143">
        <f t="shared" si="6"/>
        <v>0.991666666666667</v>
      </c>
      <c r="IJ143">
        <f t="shared" si="7"/>
        <v>46</v>
      </c>
      <c r="IK143">
        <f t="shared" si="8"/>
        <v>238</v>
      </c>
    </row>
    <row r="144" ht="15.4" spans="1:245">
      <c r="A144" s="2" t="s">
        <v>390</v>
      </c>
      <c r="B144" s="2" t="s">
        <v>248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  <c r="II144">
        <f t="shared" si="6"/>
        <v>394.041666666667</v>
      </c>
      <c r="IJ144">
        <f t="shared" si="7"/>
        <v>240</v>
      </c>
      <c r="IK144">
        <f t="shared" si="8"/>
        <v>94570</v>
      </c>
    </row>
    <row r="145" ht="15.4" spans="1:245">
      <c r="A145" s="2" t="s">
        <v>391</v>
      </c>
      <c r="B145" s="2" t="s">
        <v>248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  <c r="II145">
        <f t="shared" si="6"/>
        <v>0.2625</v>
      </c>
      <c r="IJ145">
        <f t="shared" si="7"/>
        <v>20</v>
      </c>
      <c r="IK145">
        <f t="shared" si="8"/>
        <v>63</v>
      </c>
    </row>
    <row r="146" ht="15.4" spans="1:245">
      <c r="A146" s="2" t="s">
        <v>392</v>
      </c>
      <c r="B146" s="2" t="s">
        <v>248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  <c r="II146">
        <f t="shared" si="6"/>
        <v>10.6375</v>
      </c>
      <c r="IJ146">
        <f t="shared" si="7"/>
        <v>73</v>
      </c>
      <c r="IK146">
        <f t="shared" si="8"/>
        <v>2553</v>
      </c>
    </row>
    <row r="147" ht="15.4" spans="1:245">
      <c r="A147" s="2" t="s">
        <v>393</v>
      </c>
      <c r="B147" s="2" t="s">
        <v>246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  <c r="II147">
        <f t="shared" si="6"/>
        <v>3.31666666666667</v>
      </c>
      <c r="IJ147">
        <f t="shared" si="7"/>
        <v>187</v>
      </c>
      <c r="IK147">
        <f t="shared" si="8"/>
        <v>796</v>
      </c>
    </row>
    <row r="148" ht="15.4" spans="1:245">
      <c r="A148" s="2" t="s">
        <v>394</v>
      </c>
      <c r="B148" s="2" t="s">
        <v>246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>
        <f t="shared" si="6"/>
        <v>0.658333333333333</v>
      </c>
      <c r="IJ148">
        <f t="shared" si="7"/>
        <v>20</v>
      </c>
      <c r="IK148">
        <f t="shared" si="8"/>
        <v>158</v>
      </c>
    </row>
    <row r="149" ht="15.4" spans="1:245">
      <c r="A149" s="2" t="s">
        <v>395</v>
      </c>
      <c r="B149" s="2" t="s">
        <v>248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  <c r="II149">
        <f t="shared" si="6"/>
        <v>4.28333333333333</v>
      </c>
      <c r="IJ149">
        <f t="shared" si="7"/>
        <v>80</v>
      </c>
      <c r="IK149">
        <f t="shared" si="8"/>
        <v>1028</v>
      </c>
    </row>
    <row r="150" ht="15.4" spans="1:245">
      <c r="A150" s="2" t="s">
        <v>396</v>
      </c>
      <c r="B150" s="2" t="s">
        <v>250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  <c r="II150">
        <f t="shared" si="6"/>
        <v>0.854166666666667</v>
      </c>
      <c r="IJ150">
        <f t="shared" si="7"/>
        <v>81</v>
      </c>
      <c r="IK150">
        <f t="shared" si="8"/>
        <v>205</v>
      </c>
    </row>
    <row r="151" ht="15.4" spans="1:245">
      <c r="A151" s="2" t="s">
        <v>397</v>
      </c>
      <c r="B151" s="2" t="s">
        <v>248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  <c r="II151">
        <f t="shared" si="6"/>
        <v>22.8666666666667</v>
      </c>
      <c r="IJ151">
        <f t="shared" si="7"/>
        <v>240</v>
      </c>
      <c r="IK151">
        <f t="shared" si="8"/>
        <v>5488</v>
      </c>
    </row>
    <row r="152" ht="15.4" spans="1:245">
      <c r="A152" s="2" t="s">
        <v>398</v>
      </c>
      <c r="B152" s="2" t="s">
        <v>250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  <c r="II152">
        <f t="shared" si="6"/>
        <v>1110.45833333333</v>
      </c>
      <c r="IJ152">
        <f t="shared" si="7"/>
        <v>240</v>
      </c>
      <c r="IK152">
        <f t="shared" si="8"/>
        <v>266510</v>
      </c>
    </row>
    <row r="153" ht="15.4" spans="1:245">
      <c r="A153" s="2" t="s">
        <v>399</v>
      </c>
      <c r="B153" s="2" t="s">
        <v>248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  <c r="II153">
        <f t="shared" si="6"/>
        <v>1.50416666666667</v>
      </c>
      <c r="IJ153">
        <f t="shared" si="7"/>
        <v>137</v>
      </c>
      <c r="IK153">
        <f t="shared" si="8"/>
        <v>361</v>
      </c>
    </row>
    <row r="154" ht="15.4" spans="1:245">
      <c r="A154" s="2" t="s">
        <v>400</v>
      </c>
      <c r="B154" s="2" t="s">
        <v>246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  <c r="II154">
        <f t="shared" si="6"/>
        <v>11.0875</v>
      </c>
      <c r="IJ154">
        <f t="shared" si="7"/>
        <v>56</v>
      </c>
      <c r="IK154">
        <f t="shared" si="8"/>
        <v>2661</v>
      </c>
    </row>
    <row r="155" ht="15.4" spans="1:245">
      <c r="A155" s="2" t="s">
        <v>401</v>
      </c>
      <c r="B155" s="2" t="s">
        <v>248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  <c r="II155">
        <f t="shared" si="6"/>
        <v>42.6</v>
      </c>
      <c r="IJ155">
        <f t="shared" si="7"/>
        <v>104</v>
      </c>
      <c r="IK155">
        <f t="shared" si="8"/>
        <v>10224</v>
      </c>
    </row>
    <row r="156" ht="15.4" spans="1:245">
      <c r="A156" s="2" t="s">
        <v>402</v>
      </c>
      <c r="B156" s="2" t="s">
        <v>248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>
        <f t="shared" si="6"/>
        <v>1.725</v>
      </c>
      <c r="IJ156">
        <f t="shared" si="7"/>
        <v>54</v>
      </c>
      <c r="IK156">
        <f t="shared" si="8"/>
        <v>414</v>
      </c>
    </row>
    <row r="157" ht="15.4" spans="1:245">
      <c r="A157" s="2" t="s">
        <v>403</v>
      </c>
      <c r="B157" s="2" t="s">
        <v>248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  <c r="II157">
        <f t="shared" si="6"/>
        <v>1.07916666666667</v>
      </c>
      <c r="IJ157">
        <f t="shared" si="7"/>
        <v>48</v>
      </c>
      <c r="IK157">
        <f t="shared" si="8"/>
        <v>259</v>
      </c>
    </row>
    <row r="158" ht="15.4" spans="1:245">
      <c r="A158" s="2" t="s">
        <v>404</v>
      </c>
      <c r="B158" s="2" t="s">
        <v>248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  <c r="II158">
        <f t="shared" si="6"/>
        <v>138.683333333333</v>
      </c>
      <c r="IJ158">
        <f t="shared" si="7"/>
        <v>132</v>
      </c>
      <c r="IK158">
        <f t="shared" si="8"/>
        <v>33284</v>
      </c>
    </row>
    <row r="159" ht="15.4" spans="1:245">
      <c r="A159" s="2" t="s">
        <v>405</v>
      </c>
      <c r="B159" s="2" t="s">
        <v>248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  <c r="II159">
        <f t="shared" si="6"/>
        <v>42.3125</v>
      </c>
      <c r="IJ159">
        <f t="shared" si="7"/>
        <v>51</v>
      </c>
      <c r="IK159">
        <f t="shared" si="8"/>
        <v>10155</v>
      </c>
    </row>
    <row r="160" ht="15.4" spans="1:245">
      <c r="A160" s="2" t="s">
        <v>406</v>
      </c>
      <c r="B160" s="2" t="s">
        <v>248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  <c r="II160">
        <f t="shared" si="6"/>
        <v>1.05416666666667</v>
      </c>
      <c r="IJ160">
        <f t="shared" si="7"/>
        <v>82</v>
      </c>
      <c r="IK160">
        <f t="shared" si="8"/>
        <v>253</v>
      </c>
    </row>
    <row r="161" ht="15.4" spans="1:245">
      <c r="A161" s="2" t="s">
        <v>407</v>
      </c>
      <c r="B161" s="2" t="s">
        <v>250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  <c r="II161">
        <f t="shared" si="6"/>
        <v>261.2</v>
      </c>
      <c r="IJ161">
        <f t="shared" si="7"/>
        <v>68</v>
      </c>
      <c r="IK161">
        <f t="shared" si="8"/>
        <v>62688</v>
      </c>
    </row>
    <row r="162" ht="15.4" spans="1:245">
      <c r="A162" s="2" t="s">
        <v>408</v>
      </c>
      <c r="B162" s="2" t="s">
        <v>250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  <c r="II162">
        <f t="shared" si="6"/>
        <v>103.958333333333</v>
      </c>
      <c r="IJ162">
        <f t="shared" si="7"/>
        <v>72</v>
      </c>
      <c r="IK162">
        <f t="shared" si="8"/>
        <v>24950</v>
      </c>
    </row>
    <row r="163" ht="15.4" spans="1:245">
      <c r="A163" s="2" t="s">
        <v>409</v>
      </c>
      <c r="B163" s="2" t="s">
        <v>250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  <c r="II163">
        <f t="shared" si="6"/>
        <v>4.125</v>
      </c>
      <c r="IJ163">
        <f t="shared" si="7"/>
        <v>89</v>
      </c>
      <c r="IK163">
        <f t="shared" si="8"/>
        <v>990</v>
      </c>
    </row>
    <row r="164" ht="15.4" spans="1:245">
      <c r="A164" s="2" t="s">
        <v>410</v>
      </c>
      <c r="B164" s="2" t="s">
        <v>248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>
        <f t="shared" si="6"/>
        <v>3.39583333333333</v>
      </c>
      <c r="IJ164">
        <f t="shared" si="7"/>
        <v>78</v>
      </c>
      <c r="IK164">
        <f t="shared" si="8"/>
        <v>815</v>
      </c>
    </row>
    <row r="165" ht="15.4" spans="1:245">
      <c r="A165" s="2" t="s">
        <v>411</v>
      </c>
      <c r="B165" s="2" t="s">
        <v>250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  <c r="II165">
        <f t="shared" si="6"/>
        <v>3.68333333333333</v>
      </c>
      <c r="IJ165">
        <f t="shared" si="7"/>
        <v>78</v>
      </c>
      <c r="IK165">
        <f t="shared" si="8"/>
        <v>884</v>
      </c>
    </row>
    <row r="166" ht="15.4" spans="1:245">
      <c r="A166" s="2" t="s">
        <v>412</v>
      </c>
      <c r="B166" s="2" t="s">
        <v>248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  <c r="II166">
        <f t="shared" si="6"/>
        <v>2.75416666666667</v>
      </c>
      <c r="IJ166">
        <f t="shared" si="7"/>
        <v>95</v>
      </c>
      <c r="IK166">
        <f t="shared" si="8"/>
        <v>661</v>
      </c>
    </row>
    <row r="167" ht="15.4" spans="1:245">
      <c r="A167" s="2" t="s">
        <v>413</v>
      </c>
      <c r="B167" s="2" t="s">
        <v>246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>
        <f t="shared" si="6"/>
        <v>0.6</v>
      </c>
      <c r="IJ167">
        <f t="shared" si="7"/>
        <v>52</v>
      </c>
      <c r="IK167">
        <f t="shared" si="8"/>
        <v>144</v>
      </c>
    </row>
    <row r="168" ht="15.4" spans="1:245">
      <c r="A168" s="2" t="s">
        <v>414</v>
      </c>
      <c r="B168" s="2" t="s">
        <v>248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>
        <f t="shared" si="6"/>
        <v>0.9375</v>
      </c>
      <c r="IJ168">
        <f t="shared" si="7"/>
        <v>70</v>
      </c>
      <c r="IK168">
        <f t="shared" si="8"/>
        <v>225</v>
      </c>
    </row>
    <row r="169" ht="15.4" spans="1:245">
      <c r="A169" s="2" t="s">
        <v>415</v>
      </c>
      <c r="B169" s="2" t="s">
        <v>246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>
        <f t="shared" si="6"/>
        <v>6.6125</v>
      </c>
      <c r="IJ169">
        <f t="shared" si="7"/>
        <v>65</v>
      </c>
      <c r="IK169">
        <f t="shared" si="8"/>
        <v>1587</v>
      </c>
    </row>
    <row r="170" ht="15.4" spans="1:245">
      <c r="A170" s="2" t="s">
        <v>416</v>
      </c>
      <c r="B170" s="2" t="s">
        <v>246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  <c r="II170">
        <f t="shared" si="6"/>
        <v>1.1125</v>
      </c>
      <c r="IJ170">
        <f t="shared" si="7"/>
        <v>123</v>
      </c>
      <c r="IK170">
        <f t="shared" si="8"/>
        <v>267</v>
      </c>
    </row>
    <row r="171" ht="15.4" spans="1:245">
      <c r="A171" s="2" t="s">
        <v>417</v>
      </c>
      <c r="B171" s="2" t="s">
        <v>248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  <c r="II171">
        <f t="shared" si="6"/>
        <v>1.40833333333333</v>
      </c>
      <c r="IJ171">
        <f t="shared" si="7"/>
        <v>41</v>
      </c>
      <c r="IK171">
        <f t="shared" si="8"/>
        <v>338</v>
      </c>
    </row>
    <row r="172" ht="15.4" spans="1:245">
      <c r="A172" s="2" t="s">
        <v>418</v>
      </c>
      <c r="B172" s="2" t="s">
        <v>250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  <c r="II172">
        <f t="shared" si="6"/>
        <v>0.416666666666667</v>
      </c>
      <c r="IJ172">
        <f t="shared" si="7"/>
        <v>63</v>
      </c>
      <c r="IK172">
        <f t="shared" si="8"/>
        <v>100</v>
      </c>
    </row>
    <row r="173" ht="15.4" spans="1:245">
      <c r="A173" s="2" t="s">
        <v>419</v>
      </c>
      <c r="B173" s="2" t="s">
        <v>246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  <c r="II173">
        <f t="shared" si="6"/>
        <v>1.2125</v>
      </c>
      <c r="IJ173">
        <f t="shared" si="7"/>
        <v>137</v>
      </c>
      <c r="IK173">
        <f t="shared" si="8"/>
        <v>291</v>
      </c>
    </row>
    <row r="174" ht="15.4" spans="1:245">
      <c r="A174" s="2" t="s">
        <v>420</v>
      </c>
      <c r="B174" s="2" t="s">
        <v>250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>
        <f t="shared" si="6"/>
        <v>7.66666666666667</v>
      </c>
      <c r="IJ174">
        <f t="shared" si="7"/>
        <v>39</v>
      </c>
      <c r="IK174">
        <f t="shared" si="8"/>
        <v>1840</v>
      </c>
    </row>
    <row r="175" ht="15.4" spans="1:245">
      <c r="A175" s="2" t="s">
        <v>421</v>
      </c>
      <c r="B175" s="2" t="s">
        <v>246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  <c r="II175">
        <f t="shared" si="6"/>
        <v>1.05416666666667</v>
      </c>
      <c r="IJ175">
        <f t="shared" si="7"/>
        <v>126</v>
      </c>
      <c r="IK175">
        <f t="shared" si="8"/>
        <v>253</v>
      </c>
    </row>
    <row r="176" ht="15.4" spans="1:245">
      <c r="A176" s="2" t="s">
        <v>422</v>
      </c>
      <c r="B176" s="2" t="s">
        <v>246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  <c r="II176">
        <f t="shared" si="6"/>
        <v>1.13333333333333</v>
      </c>
      <c r="IJ176">
        <f t="shared" si="7"/>
        <v>141</v>
      </c>
      <c r="IK176">
        <f t="shared" si="8"/>
        <v>272</v>
      </c>
    </row>
    <row r="177" ht="15.4" spans="1:245">
      <c r="A177" s="2" t="s">
        <v>423</v>
      </c>
      <c r="B177" s="2" t="s">
        <v>246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  <c r="II177">
        <f t="shared" si="6"/>
        <v>1.62083333333333</v>
      </c>
      <c r="IJ177">
        <f t="shared" si="7"/>
        <v>80</v>
      </c>
      <c r="IK177">
        <f t="shared" si="8"/>
        <v>389</v>
      </c>
    </row>
    <row r="178" ht="15.4" spans="1:245">
      <c r="A178" s="2" t="s">
        <v>424</v>
      </c>
      <c r="B178" s="2" t="s">
        <v>250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  <c r="II178">
        <f t="shared" si="6"/>
        <v>0.604166666666667</v>
      </c>
      <c r="IJ178">
        <f t="shared" si="7"/>
        <v>77</v>
      </c>
      <c r="IK178">
        <f t="shared" si="8"/>
        <v>145</v>
      </c>
    </row>
    <row r="179" ht="15.4" spans="1:245">
      <c r="A179" s="2" t="s">
        <v>425</v>
      </c>
      <c r="B179" s="2" t="s">
        <v>248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>
        <f t="shared" si="6"/>
        <v>0.508333333333333</v>
      </c>
      <c r="IJ179">
        <f t="shared" si="7"/>
        <v>45</v>
      </c>
      <c r="IK179">
        <f t="shared" si="8"/>
        <v>122</v>
      </c>
    </row>
    <row r="180" ht="15.4" spans="1:245">
      <c r="A180" s="2" t="s">
        <v>426</v>
      </c>
      <c r="B180" s="2" t="s">
        <v>246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  <c r="II180">
        <f t="shared" si="6"/>
        <v>2.62916666666667</v>
      </c>
      <c r="IJ180">
        <f t="shared" si="7"/>
        <v>74</v>
      </c>
      <c r="IK180">
        <f t="shared" si="8"/>
        <v>631</v>
      </c>
    </row>
    <row r="181" ht="15.4" spans="1:245">
      <c r="A181" s="2" t="s">
        <v>427</v>
      </c>
      <c r="B181" s="2" t="s">
        <v>246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  <c r="II181">
        <f t="shared" si="6"/>
        <v>0.254166666666667</v>
      </c>
      <c r="IJ181">
        <f t="shared" si="7"/>
        <v>59</v>
      </c>
      <c r="IK181">
        <f t="shared" si="8"/>
        <v>61</v>
      </c>
    </row>
    <row r="182" ht="15.4" spans="1:245">
      <c r="A182" s="2" t="s">
        <v>428</v>
      </c>
      <c r="B182" s="2" t="s">
        <v>248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  <c r="II182">
        <f t="shared" si="6"/>
        <v>2.41666666666667</v>
      </c>
      <c r="IJ182">
        <f t="shared" si="7"/>
        <v>58</v>
      </c>
      <c r="IK182">
        <f t="shared" si="8"/>
        <v>580</v>
      </c>
    </row>
    <row r="183" ht="15.4" spans="1:245">
      <c r="A183" s="2" t="s">
        <v>429</v>
      </c>
      <c r="B183" s="2" t="s">
        <v>250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>
        <f t="shared" si="6"/>
        <v>0.829166666666667</v>
      </c>
      <c r="IJ183">
        <f t="shared" si="7"/>
        <v>48</v>
      </c>
      <c r="IK183">
        <f t="shared" si="8"/>
        <v>199</v>
      </c>
    </row>
    <row r="184" ht="15.4" spans="1:245">
      <c r="A184" s="2" t="s">
        <v>430</v>
      </c>
      <c r="B184" s="2" t="s">
        <v>250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>
        <f t="shared" si="6"/>
        <v>36.6416666666667</v>
      </c>
      <c r="IJ184">
        <f t="shared" si="7"/>
        <v>82</v>
      </c>
      <c r="IK184">
        <f t="shared" si="8"/>
        <v>8794</v>
      </c>
    </row>
    <row r="185" ht="15.4" spans="1:245">
      <c r="A185" s="2" t="s">
        <v>431</v>
      </c>
      <c r="B185" s="2" t="s">
        <v>248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>
        <f t="shared" si="6"/>
        <v>2.44583333333333</v>
      </c>
      <c r="IJ185">
        <f t="shared" si="7"/>
        <v>53</v>
      </c>
      <c r="IK185">
        <f t="shared" si="8"/>
        <v>587</v>
      </c>
    </row>
    <row r="186" ht="15.4" spans="1:245">
      <c r="A186" s="2" t="s">
        <v>432</v>
      </c>
      <c r="B186" s="2" t="s">
        <v>248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  <c r="II186">
        <f t="shared" si="6"/>
        <v>2.075</v>
      </c>
      <c r="IJ186">
        <f t="shared" si="7"/>
        <v>83</v>
      </c>
      <c r="IK186">
        <f t="shared" si="8"/>
        <v>498</v>
      </c>
    </row>
    <row r="187" ht="15.4" spans="1:245">
      <c r="A187" s="2" t="s">
        <v>433</v>
      </c>
      <c r="B187" s="2" t="s">
        <v>250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  <c r="II187">
        <f t="shared" si="6"/>
        <v>10.7625</v>
      </c>
      <c r="IJ187">
        <f t="shared" si="7"/>
        <v>132</v>
      </c>
      <c r="IK187">
        <f t="shared" si="8"/>
        <v>2583</v>
      </c>
    </row>
    <row r="188" ht="15.4" spans="1:245">
      <c r="A188" s="2" t="s">
        <v>434</v>
      </c>
      <c r="B188" s="2" t="s">
        <v>248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  <c r="II188">
        <f t="shared" si="6"/>
        <v>0.666666666666667</v>
      </c>
      <c r="IJ188">
        <f t="shared" si="7"/>
        <v>84</v>
      </c>
      <c r="IK188">
        <f t="shared" si="8"/>
        <v>160</v>
      </c>
    </row>
    <row r="189" ht="15.4" spans="1:245">
      <c r="A189" s="2" t="s">
        <v>435</v>
      </c>
      <c r="B189" s="2" t="s">
        <v>246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>
        <f t="shared" si="6"/>
        <v>0.175</v>
      </c>
      <c r="IJ189">
        <f t="shared" si="7"/>
        <v>26</v>
      </c>
      <c r="IK189">
        <f t="shared" si="8"/>
        <v>42</v>
      </c>
    </row>
    <row r="190" ht="15.4" spans="1:245">
      <c r="A190" s="2" t="s">
        <v>436</v>
      </c>
      <c r="B190" s="2" t="s">
        <v>248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>
        <f t="shared" si="6"/>
        <v>36.2375</v>
      </c>
      <c r="IJ190">
        <f t="shared" si="7"/>
        <v>159</v>
      </c>
      <c r="IK190">
        <f t="shared" si="8"/>
        <v>8697</v>
      </c>
    </row>
    <row r="191" ht="15.4" spans="1:245">
      <c r="A191" s="2" t="s">
        <v>437</v>
      </c>
      <c r="B191" s="2" t="s">
        <v>246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>
        <f t="shared" si="6"/>
        <v>0.3125</v>
      </c>
      <c r="IJ191">
        <f t="shared" si="7"/>
        <v>21</v>
      </c>
      <c r="IK191">
        <f t="shared" si="8"/>
        <v>75</v>
      </c>
    </row>
    <row r="192" ht="15.4" spans="1:245">
      <c r="A192" s="2" t="s">
        <v>438</v>
      </c>
      <c r="B192" s="2" t="s">
        <v>246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  <c r="II192">
        <f t="shared" si="6"/>
        <v>19.4833333333333</v>
      </c>
      <c r="IJ192">
        <f t="shared" si="7"/>
        <v>133</v>
      </c>
      <c r="IK192">
        <f t="shared" si="8"/>
        <v>4676</v>
      </c>
    </row>
    <row r="193" ht="15.4" spans="1:245">
      <c r="A193" s="2" t="s">
        <v>439</v>
      </c>
      <c r="B193" s="2" t="s">
        <v>250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>
        <f t="shared" si="6"/>
        <v>3.45</v>
      </c>
      <c r="IJ193">
        <f t="shared" si="7"/>
        <v>68</v>
      </c>
      <c r="IK193">
        <f t="shared" si="8"/>
        <v>828</v>
      </c>
    </row>
    <row r="194" ht="15.4" spans="1:245">
      <c r="A194" s="2" t="s">
        <v>440</v>
      </c>
      <c r="B194" s="2" t="s">
        <v>246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>
        <f t="shared" si="6"/>
        <v>0.35</v>
      </c>
      <c r="IJ194">
        <f t="shared" si="7"/>
        <v>30</v>
      </c>
      <c r="IK194">
        <f t="shared" si="8"/>
        <v>84</v>
      </c>
    </row>
    <row r="195" ht="15.4" spans="1:245">
      <c r="A195" s="2" t="s">
        <v>441</v>
      </c>
      <c r="B195" s="2" t="s">
        <v>250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  <c r="II195">
        <f t="shared" ref="II195:II258" si="9">AVERAGE(C195:IH195)</f>
        <v>422.416666666667</v>
      </c>
      <c r="IJ195">
        <f t="shared" ref="IJ195:IJ258" si="10">COUNTIF(C195:IH195,"&gt;0")</f>
        <v>240</v>
      </c>
      <c r="IK195">
        <f t="shared" ref="IK195:IK258" si="11">SUM(C195:IH195)</f>
        <v>101380</v>
      </c>
    </row>
    <row r="196" ht="15.4" spans="1:245">
      <c r="A196" s="2" t="s">
        <v>442</v>
      </c>
      <c r="B196" s="2" t="s">
        <v>248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>
        <f t="shared" si="9"/>
        <v>6.28333333333333</v>
      </c>
      <c r="IJ196">
        <f t="shared" si="10"/>
        <v>41</v>
      </c>
      <c r="IK196">
        <f t="shared" si="11"/>
        <v>1508</v>
      </c>
    </row>
    <row r="197" ht="15.4" spans="1:245">
      <c r="A197" s="2" t="s">
        <v>443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  <c r="II197">
        <f t="shared" si="9"/>
        <v>0.245833333333333</v>
      </c>
      <c r="IJ197">
        <f t="shared" si="10"/>
        <v>48</v>
      </c>
      <c r="IK197">
        <f t="shared" si="11"/>
        <v>59</v>
      </c>
    </row>
    <row r="198" ht="15.4" spans="1:245">
      <c r="A198" s="2" t="s">
        <v>444</v>
      </c>
      <c r="B198" s="2" t="s">
        <v>246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  <c r="II198">
        <f t="shared" si="9"/>
        <v>2.44583333333333</v>
      </c>
      <c r="IJ198">
        <f t="shared" si="10"/>
        <v>125</v>
      </c>
      <c r="IK198">
        <f t="shared" si="11"/>
        <v>587</v>
      </c>
    </row>
    <row r="199" ht="15.4" spans="1:245">
      <c r="A199" s="2" t="s">
        <v>445</v>
      </c>
      <c r="B199" s="2" t="s">
        <v>248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  <c r="II199">
        <f t="shared" si="9"/>
        <v>1.9375</v>
      </c>
      <c r="IJ199">
        <f t="shared" si="10"/>
        <v>87</v>
      </c>
      <c r="IK199">
        <f t="shared" si="11"/>
        <v>465</v>
      </c>
    </row>
    <row r="200" ht="15.4" spans="1:245">
      <c r="A200" s="2" t="s">
        <v>446</v>
      </c>
      <c r="B200" s="2" t="s">
        <v>246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>
        <f t="shared" si="9"/>
        <v>6.40833333333333</v>
      </c>
      <c r="IJ200">
        <f t="shared" si="10"/>
        <v>48</v>
      </c>
      <c r="IK200">
        <f t="shared" si="11"/>
        <v>1538</v>
      </c>
    </row>
    <row r="201" ht="15.4" spans="1:245">
      <c r="A201" s="2" t="s">
        <v>447</v>
      </c>
      <c r="B201" s="2" t="s">
        <v>246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>
        <f t="shared" si="9"/>
        <v>4.0375</v>
      </c>
      <c r="IJ201">
        <f t="shared" si="10"/>
        <v>73</v>
      </c>
      <c r="IK201">
        <f t="shared" si="11"/>
        <v>969</v>
      </c>
    </row>
    <row r="202" ht="15.4" spans="1:245">
      <c r="A202" s="2" t="s">
        <v>448</v>
      </c>
      <c r="B202" s="2" t="s">
        <v>248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>
        <f t="shared" si="9"/>
        <v>1452.9125</v>
      </c>
      <c r="IJ202">
        <f t="shared" si="10"/>
        <v>49</v>
      </c>
      <c r="IK202">
        <f t="shared" si="11"/>
        <v>348699</v>
      </c>
    </row>
    <row r="203" ht="15.4" spans="1:245">
      <c r="A203" s="2" t="s">
        <v>449</v>
      </c>
      <c r="B203" s="2" t="s">
        <v>246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  <c r="II203">
        <f t="shared" si="9"/>
        <v>4.8</v>
      </c>
      <c r="IJ203">
        <f t="shared" si="10"/>
        <v>133</v>
      </c>
      <c r="IK203">
        <f t="shared" si="11"/>
        <v>1152</v>
      </c>
    </row>
    <row r="204" ht="15.4" spans="1:245">
      <c r="A204" s="2" t="s">
        <v>450</v>
      </c>
      <c r="B204" s="2" t="s">
        <v>248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>
        <f t="shared" si="9"/>
        <v>0.141666666666667</v>
      </c>
      <c r="IJ204">
        <f t="shared" si="10"/>
        <v>28</v>
      </c>
      <c r="IK204">
        <f t="shared" si="11"/>
        <v>34</v>
      </c>
    </row>
    <row r="205" ht="15.4" spans="1:245">
      <c r="A205" s="2" t="s">
        <v>451</v>
      </c>
      <c r="B205" s="2" t="s">
        <v>248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>
        <f t="shared" si="9"/>
        <v>0.495833333333333</v>
      </c>
      <c r="IJ205">
        <f t="shared" si="10"/>
        <v>27</v>
      </c>
      <c r="IK205">
        <f t="shared" si="11"/>
        <v>119</v>
      </c>
    </row>
    <row r="206" ht="15.4" spans="1:245">
      <c r="A206" s="2" t="s">
        <v>452</v>
      </c>
      <c r="B206" s="2" t="s">
        <v>248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  <c r="II206">
        <f t="shared" si="9"/>
        <v>1.44166666666667</v>
      </c>
      <c r="IJ206">
        <f t="shared" si="10"/>
        <v>71</v>
      </c>
      <c r="IK206">
        <f t="shared" si="11"/>
        <v>346</v>
      </c>
    </row>
    <row r="207" ht="15.4" spans="1:245">
      <c r="A207" s="2" t="s">
        <v>453</v>
      </c>
      <c r="B207" s="2" t="s">
        <v>250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>
        <f t="shared" si="9"/>
        <v>0.0958333333333333</v>
      </c>
      <c r="IJ207">
        <f t="shared" si="10"/>
        <v>15</v>
      </c>
      <c r="IK207">
        <f t="shared" si="11"/>
        <v>23</v>
      </c>
    </row>
    <row r="208" ht="15.4" spans="1:245">
      <c r="A208" s="2" t="s">
        <v>454</v>
      </c>
      <c r="B208" s="2" t="s">
        <v>250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  <c r="II208">
        <f t="shared" si="9"/>
        <v>2.31666666666667</v>
      </c>
      <c r="IJ208">
        <f t="shared" si="10"/>
        <v>91</v>
      </c>
      <c r="IK208">
        <f t="shared" si="11"/>
        <v>556</v>
      </c>
    </row>
    <row r="209" ht="15.4" spans="1:245">
      <c r="A209" s="2" t="s">
        <v>455</v>
      </c>
      <c r="B209" s="2" t="s">
        <v>248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  <c r="II209">
        <f t="shared" si="9"/>
        <v>62.0333333333333</v>
      </c>
      <c r="IJ209">
        <f t="shared" si="10"/>
        <v>126</v>
      </c>
      <c r="IK209">
        <f t="shared" si="11"/>
        <v>14888</v>
      </c>
    </row>
    <row r="210" ht="15.4" spans="1:245">
      <c r="A210" s="2" t="s">
        <v>456</v>
      </c>
      <c r="B210" s="2" t="s">
        <v>248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  <c r="II210">
        <f t="shared" si="9"/>
        <v>1.14583333333333</v>
      </c>
      <c r="IJ210">
        <f t="shared" si="10"/>
        <v>73</v>
      </c>
      <c r="IK210">
        <f t="shared" si="11"/>
        <v>275</v>
      </c>
    </row>
    <row r="211" ht="15.4" spans="1:245">
      <c r="A211" s="2" t="s">
        <v>457</v>
      </c>
      <c r="B211" s="2" t="s">
        <v>250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  <c r="II211">
        <f t="shared" si="9"/>
        <v>144.179166666667</v>
      </c>
      <c r="IJ211">
        <f t="shared" si="10"/>
        <v>139</v>
      </c>
      <c r="IK211">
        <f t="shared" si="11"/>
        <v>34603</v>
      </c>
    </row>
    <row r="212" ht="15.4" spans="1:245">
      <c r="A212" s="2" t="s">
        <v>458</v>
      </c>
      <c r="B212" s="2" t="s">
        <v>248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>
        <f t="shared" si="9"/>
        <v>1.32916666666667</v>
      </c>
      <c r="IJ212">
        <f t="shared" si="10"/>
        <v>62</v>
      </c>
      <c r="IK212">
        <f t="shared" si="11"/>
        <v>319</v>
      </c>
    </row>
    <row r="213" ht="15.4" spans="1:245">
      <c r="A213" s="2" t="s">
        <v>459</v>
      </c>
      <c r="B213" s="2" t="s">
        <v>250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  <c r="II213">
        <f t="shared" si="9"/>
        <v>4.10416666666667</v>
      </c>
      <c r="IJ213">
        <f t="shared" si="10"/>
        <v>68</v>
      </c>
      <c r="IK213">
        <f t="shared" si="11"/>
        <v>985</v>
      </c>
    </row>
    <row r="214" ht="15.4" spans="1:245">
      <c r="A214" s="2" t="s">
        <v>460</v>
      </c>
      <c r="B214" s="2" t="s">
        <v>250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  <c r="II214">
        <f t="shared" si="9"/>
        <v>0.779166666666667</v>
      </c>
      <c r="IJ214">
        <f t="shared" si="10"/>
        <v>166</v>
      </c>
      <c r="IK214">
        <f t="shared" si="11"/>
        <v>187</v>
      </c>
    </row>
    <row r="215" ht="15.4" spans="1:245">
      <c r="A215" s="2" t="s">
        <v>461</v>
      </c>
      <c r="B215" s="2" t="s">
        <v>246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  <c r="II215">
        <f t="shared" si="9"/>
        <v>2.2625</v>
      </c>
      <c r="IJ215">
        <f t="shared" si="10"/>
        <v>93</v>
      </c>
      <c r="IK215">
        <f t="shared" si="11"/>
        <v>543</v>
      </c>
    </row>
    <row r="216" ht="15.4" spans="1:245">
      <c r="A216" s="2" t="s">
        <v>462</v>
      </c>
      <c r="B216" s="2" t="s">
        <v>246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  <c r="II216">
        <f t="shared" si="9"/>
        <v>4.87083333333333</v>
      </c>
      <c r="IJ216">
        <f t="shared" si="10"/>
        <v>76</v>
      </c>
      <c r="IK216">
        <f t="shared" si="11"/>
        <v>1169</v>
      </c>
    </row>
    <row r="217" ht="15.4" spans="1:245">
      <c r="A217" s="2" t="s">
        <v>463</v>
      </c>
      <c r="B217" s="2" t="s">
        <v>246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  <c r="II217">
        <f t="shared" si="9"/>
        <v>1.5875</v>
      </c>
      <c r="IJ217">
        <f t="shared" si="10"/>
        <v>148</v>
      </c>
      <c r="IK217">
        <f t="shared" si="11"/>
        <v>381</v>
      </c>
    </row>
    <row r="218" ht="15.4" spans="1:245">
      <c r="A218" s="2" t="s">
        <v>464</v>
      </c>
      <c r="B218" s="2" t="s">
        <v>248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>
        <f t="shared" si="9"/>
        <v>0.804166666666667</v>
      </c>
      <c r="IJ218">
        <f t="shared" si="10"/>
        <v>43</v>
      </c>
      <c r="IK218">
        <f t="shared" si="11"/>
        <v>193</v>
      </c>
    </row>
    <row r="219" ht="15.4" spans="1:245">
      <c r="A219" s="2" t="s">
        <v>465</v>
      </c>
      <c r="B219" s="2" t="s">
        <v>250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  <c r="II219">
        <f t="shared" si="9"/>
        <v>61.4166666666667</v>
      </c>
      <c r="IJ219">
        <f t="shared" si="10"/>
        <v>240</v>
      </c>
      <c r="IK219">
        <f t="shared" si="11"/>
        <v>14740</v>
      </c>
    </row>
    <row r="220" ht="15.4" spans="1:245">
      <c r="A220" s="2" t="s">
        <v>466</v>
      </c>
      <c r="B220" s="2" t="s">
        <v>248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  <c r="II220">
        <f t="shared" si="9"/>
        <v>1.4125</v>
      </c>
      <c r="IJ220">
        <f t="shared" si="10"/>
        <v>36</v>
      </c>
      <c r="IK220">
        <f t="shared" si="11"/>
        <v>339</v>
      </c>
    </row>
    <row r="221" ht="15.4" spans="1:245">
      <c r="A221" s="2" t="s">
        <v>467</v>
      </c>
      <c r="B221" s="2" t="s">
        <v>250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  <c r="II221">
        <f t="shared" si="9"/>
        <v>2.59583333333333</v>
      </c>
      <c r="IJ221">
        <f t="shared" si="10"/>
        <v>62</v>
      </c>
      <c r="IK221">
        <f t="shared" si="11"/>
        <v>623</v>
      </c>
    </row>
    <row r="222" ht="15.4" spans="1:245">
      <c r="A222" s="2" t="s">
        <v>468</v>
      </c>
      <c r="B222" s="2" t="s">
        <v>248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  <c r="II222">
        <f t="shared" si="9"/>
        <v>1.22916666666667</v>
      </c>
      <c r="IJ222">
        <f t="shared" si="10"/>
        <v>126</v>
      </c>
      <c r="IK222">
        <f t="shared" si="11"/>
        <v>295</v>
      </c>
    </row>
    <row r="223" ht="15.4" spans="1:245">
      <c r="A223" s="2" t="s">
        <v>469</v>
      </c>
      <c r="B223" s="2" t="s">
        <v>246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  <c r="II223">
        <f t="shared" si="9"/>
        <v>5.075</v>
      </c>
      <c r="IJ223">
        <f t="shared" si="10"/>
        <v>39</v>
      </c>
      <c r="IK223">
        <f t="shared" si="11"/>
        <v>1218</v>
      </c>
    </row>
    <row r="224" ht="15.4" spans="1:245">
      <c r="A224" s="2" t="s">
        <v>470</v>
      </c>
      <c r="B224" s="2" t="s">
        <v>250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  <c r="II224">
        <f t="shared" si="9"/>
        <v>1.01666666666667</v>
      </c>
      <c r="IJ224">
        <f t="shared" si="10"/>
        <v>37</v>
      </c>
      <c r="IK224">
        <f t="shared" si="11"/>
        <v>244</v>
      </c>
    </row>
    <row r="225" ht="15.4" spans="1:245">
      <c r="A225" s="2" t="s">
        <v>471</v>
      </c>
      <c r="B225" s="2" t="s">
        <v>246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  <c r="II225">
        <f t="shared" si="9"/>
        <v>1.225</v>
      </c>
      <c r="IJ225">
        <f t="shared" si="10"/>
        <v>110</v>
      </c>
      <c r="IK225">
        <f t="shared" si="11"/>
        <v>294</v>
      </c>
    </row>
    <row r="226" ht="15.4" spans="1:245">
      <c r="A226" s="2" t="s">
        <v>472</v>
      </c>
      <c r="B226" s="2" t="s">
        <v>246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>
        <f t="shared" si="9"/>
        <v>0.116666666666667</v>
      </c>
      <c r="IJ226">
        <f t="shared" si="10"/>
        <v>16</v>
      </c>
      <c r="IK226">
        <f t="shared" si="11"/>
        <v>28</v>
      </c>
    </row>
    <row r="227" ht="15.4" spans="1:245">
      <c r="A227" s="2" t="s">
        <v>473</v>
      </c>
      <c r="B227" s="2" t="s">
        <v>248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>
        <f t="shared" si="9"/>
        <v>1.0375</v>
      </c>
      <c r="IJ227">
        <f t="shared" si="10"/>
        <v>59</v>
      </c>
      <c r="IK227">
        <f t="shared" si="11"/>
        <v>249</v>
      </c>
    </row>
    <row r="228" ht="15.4" spans="1:245">
      <c r="A228" s="2" t="s">
        <v>474</v>
      </c>
      <c r="B228" s="2" t="s">
        <v>248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>
        <f t="shared" si="9"/>
        <v>1.81666666666667</v>
      </c>
      <c r="IJ228">
        <f t="shared" si="10"/>
        <v>39</v>
      </c>
      <c r="IK228">
        <f t="shared" si="11"/>
        <v>436</v>
      </c>
    </row>
    <row r="229" ht="15.4" spans="1:245">
      <c r="A229" s="2" t="s">
        <v>475</v>
      </c>
      <c r="B229" s="2" t="s">
        <v>250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>
        <f t="shared" si="9"/>
        <v>16.0666666666667</v>
      </c>
      <c r="IJ229">
        <f t="shared" si="10"/>
        <v>57</v>
      </c>
      <c r="IK229">
        <f t="shared" si="11"/>
        <v>3856</v>
      </c>
    </row>
    <row r="230" ht="15.4" spans="1:245">
      <c r="A230" s="2" t="s">
        <v>476</v>
      </c>
      <c r="B230" s="2" t="s">
        <v>248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  <c r="II230">
        <f t="shared" si="9"/>
        <v>1499.52083333333</v>
      </c>
      <c r="IJ230">
        <f t="shared" si="10"/>
        <v>240</v>
      </c>
      <c r="IK230">
        <f t="shared" si="11"/>
        <v>359885</v>
      </c>
    </row>
    <row r="231" ht="15.4" spans="1:245">
      <c r="A231" s="2" t="s">
        <v>477</v>
      </c>
      <c r="B231" s="2" t="s">
        <v>246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>
        <f t="shared" si="9"/>
        <v>6.60833333333333</v>
      </c>
      <c r="IJ231">
        <f t="shared" si="10"/>
        <v>34</v>
      </c>
      <c r="IK231">
        <f t="shared" si="11"/>
        <v>1586</v>
      </c>
    </row>
    <row r="232" ht="15.4" spans="1:245">
      <c r="A232" s="2" t="s">
        <v>478</v>
      </c>
      <c r="B232" s="2" t="s">
        <v>250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  <c r="II232">
        <f t="shared" si="9"/>
        <v>17.525</v>
      </c>
      <c r="IJ232">
        <f t="shared" si="10"/>
        <v>78</v>
      </c>
      <c r="IK232">
        <f t="shared" si="11"/>
        <v>4206</v>
      </c>
    </row>
    <row r="233" ht="15.4" spans="1:245">
      <c r="A233" s="2" t="s">
        <v>479</v>
      </c>
      <c r="B233" s="2" t="s">
        <v>246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>
        <f t="shared" si="9"/>
        <v>0.575</v>
      </c>
      <c r="IJ233">
        <f t="shared" si="10"/>
        <v>40</v>
      </c>
      <c r="IK233">
        <f t="shared" si="11"/>
        <v>138</v>
      </c>
    </row>
    <row r="234" ht="15.4" spans="1:245">
      <c r="A234" s="2" t="s">
        <v>480</v>
      </c>
      <c r="B234" s="2" t="s">
        <v>246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>
        <f t="shared" si="9"/>
        <v>0.920833333333333</v>
      </c>
      <c r="IJ234">
        <f t="shared" si="10"/>
        <v>85</v>
      </c>
      <c r="IK234">
        <f t="shared" si="11"/>
        <v>221</v>
      </c>
    </row>
    <row r="235" ht="15.4" spans="1:245">
      <c r="A235" s="2" t="s">
        <v>481</v>
      </c>
      <c r="B235" s="2" t="s">
        <v>250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  <c r="II235">
        <f t="shared" si="9"/>
        <v>15.0583333333333</v>
      </c>
      <c r="IJ235">
        <f t="shared" si="10"/>
        <v>101</v>
      </c>
      <c r="IK235">
        <f t="shared" si="11"/>
        <v>3614</v>
      </c>
    </row>
    <row r="236" ht="15.4" spans="1:245">
      <c r="A236" s="2" t="s">
        <v>482</v>
      </c>
      <c r="B236" s="2" t="s">
        <v>246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>
        <f t="shared" si="9"/>
        <v>1.28333333333333</v>
      </c>
      <c r="IJ236">
        <f t="shared" si="10"/>
        <v>38</v>
      </c>
      <c r="IK236">
        <f t="shared" si="11"/>
        <v>308</v>
      </c>
    </row>
    <row r="237" ht="15.4" spans="1:245">
      <c r="A237" s="2" t="s">
        <v>483</v>
      </c>
      <c r="B237" s="2" t="s">
        <v>250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>
        <f t="shared" si="9"/>
        <v>0.133333333333333</v>
      </c>
      <c r="IJ237">
        <f t="shared" si="10"/>
        <v>25</v>
      </c>
      <c r="IK237">
        <f t="shared" si="11"/>
        <v>32</v>
      </c>
    </row>
    <row r="238" ht="15.4" spans="1:245">
      <c r="A238" s="2" t="s">
        <v>484</v>
      </c>
      <c r="B238" s="2" t="s">
        <v>248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  <c r="II238">
        <f t="shared" si="9"/>
        <v>1.05416666666667</v>
      </c>
      <c r="IJ238">
        <f t="shared" si="10"/>
        <v>121</v>
      </c>
      <c r="IK238">
        <f t="shared" si="11"/>
        <v>253</v>
      </c>
    </row>
    <row r="239" ht="15.4" spans="1:245">
      <c r="A239" s="2" t="s">
        <v>485</v>
      </c>
      <c r="B239" s="2" t="s">
        <v>246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  <c r="II239">
        <f t="shared" si="9"/>
        <v>5.55833333333333</v>
      </c>
      <c r="IJ239">
        <f t="shared" si="10"/>
        <v>55</v>
      </c>
      <c r="IK239">
        <f t="shared" si="11"/>
        <v>1334</v>
      </c>
    </row>
    <row r="240" ht="15.4" spans="1:245">
      <c r="A240" s="2" t="s">
        <v>486</v>
      </c>
      <c r="B240" s="2" t="s">
        <v>250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  <c r="II240">
        <f t="shared" si="9"/>
        <v>2.18333333333333</v>
      </c>
      <c r="IJ240">
        <f t="shared" si="10"/>
        <v>145</v>
      </c>
      <c r="IK240">
        <f t="shared" si="11"/>
        <v>524</v>
      </c>
    </row>
    <row r="241" ht="15.4" spans="1:245">
      <c r="A241" s="2" t="s">
        <v>487</v>
      </c>
      <c r="B241" s="2" t="s">
        <v>246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  <c r="II241">
        <f t="shared" si="9"/>
        <v>0.416666666666667</v>
      </c>
      <c r="IJ241">
        <f t="shared" si="10"/>
        <v>64</v>
      </c>
      <c r="IK241">
        <f t="shared" si="11"/>
        <v>100</v>
      </c>
    </row>
    <row r="242" ht="15.4" spans="1:245">
      <c r="A242" s="2" t="s">
        <v>488</v>
      </c>
      <c r="B242" s="2" t="s">
        <v>250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  <c r="II242">
        <f t="shared" si="9"/>
        <v>2.79166666666667</v>
      </c>
      <c r="IJ242">
        <f t="shared" si="10"/>
        <v>56</v>
      </c>
      <c r="IK242">
        <f t="shared" si="11"/>
        <v>670</v>
      </c>
    </row>
    <row r="243" ht="15.4" spans="1:245">
      <c r="A243" s="2" t="s">
        <v>489</v>
      </c>
      <c r="B243" s="2" t="s">
        <v>248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>
        <f t="shared" si="9"/>
        <v>2.50833333333333</v>
      </c>
      <c r="IJ243">
        <f t="shared" si="10"/>
        <v>65</v>
      </c>
      <c r="IK243">
        <f t="shared" si="11"/>
        <v>602</v>
      </c>
    </row>
    <row r="244" ht="15.4" spans="1:245">
      <c r="A244" s="2" t="s">
        <v>490</v>
      </c>
      <c r="B244" s="2" t="s">
        <v>248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>
        <f t="shared" si="9"/>
        <v>0.541666666666667</v>
      </c>
      <c r="IJ244">
        <f t="shared" si="10"/>
        <v>86</v>
      </c>
      <c r="IK244">
        <f t="shared" si="11"/>
        <v>130</v>
      </c>
    </row>
    <row r="245" ht="15.4" spans="1:245">
      <c r="A245" s="2" t="s">
        <v>491</v>
      </c>
      <c r="B245" s="2" t="s">
        <v>250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  <c r="II245">
        <f t="shared" si="9"/>
        <v>70.8375</v>
      </c>
      <c r="IJ245">
        <f t="shared" si="10"/>
        <v>240</v>
      </c>
      <c r="IK245">
        <f t="shared" si="11"/>
        <v>17001</v>
      </c>
    </row>
    <row r="246" ht="15.4" spans="1:245">
      <c r="A246" s="2" t="s">
        <v>492</v>
      </c>
      <c r="B246" s="2" t="s">
        <v>250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  <c r="II246">
        <f t="shared" si="9"/>
        <v>2.4</v>
      </c>
      <c r="IJ246">
        <f t="shared" si="10"/>
        <v>163</v>
      </c>
      <c r="IK246">
        <f t="shared" si="11"/>
        <v>576</v>
      </c>
    </row>
    <row r="247" ht="15.4" spans="1:245">
      <c r="A247" s="2" t="s">
        <v>493</v>
      </c>
      <c r="B247" s="2" t="s">
        <v>250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  <c r="II247">
        <f t="shared" si="9"/>
        <v>56.6958333333333</v>
      </c>
      <c r="IJ247">
        <f t="shared" si="10"/>
        <v>72</v>
      </c>
      <c r="IK247">
        <f t="shared" si="11"/>
        <v>13607</v>
      </c>
    </row>
    <row r="248" ht="15.4" spans="1:245">
      <c r="A248" s="2" t="s">
        <v>494</v>
      </c>
      <c r="B248" s="2" t="s">
        <v>250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  <c r="II248">
        <f t="shared" si="9"/>
        <v>233.333333333333</v>
      </c>
      <c r="IJ248">
        <f t="shared" si="10"/>
        <v>240</v>
      </c>
      <c r="IK248">
        <f t="shared" si="11"/>
        <v>56000</v>
      </c>
    </row>
    <row r="249" ht="15.4" spans="1:245">
      <c r="A249" s="2" t="s">
        <v>495</v>
      </c>
      <c r="B249" s="2" t="s">
        <v>246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>
        <f t="shared" si="9"/>
        <v>2.15416666666667</v>
      </c>
      <c r="IJ249">
        <f t="shared" si="10"/>
        <v>85</v>
      </c>
      <c r="IK249">
        <f t="shared" si="11"/>
        <v>517</v>
      </c>
    </row>
    <row r="250" ht="15.4" spans="1:245">
      <c r="A250" s="2" t="s">
        <v>496</v>
      </c>
      <c r="B250" s="2" t="s">
        <v>246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>
        <f t="shared" si="9"/>
        <v>1.52083333333333</v>
      </c>
      <c r="IJ250">
        <f t="shared" si="10"/>
        <v>60</v>
      </c>
      <c r="IK250">
        <f t="shared" si="11"/>
        <v>365</v>
      </c>
    </row>
    <row r="251" ht="15.4" spans="1:245">
      <c r="A251" s="2" t="s">
        <v>497</v>
      </c>
      <c r="B251" s="2" t="s">
        <v>248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>
        <f t="shared" si="9"/>
        <v>2.72916666666667</v>
      </c>
      <c r="IJ251">
        <f t="shared" si="10"/>
        <v>19</v>
      </c>
      <c r="IK251">
        <f t="shared" si="11"/>
        <v>655</v>
      </c>
    </row>
    <row r="252" ht="15.4" spans="1:245">
      <c r="A252" s="2" t="s">
        <v>498</v>
      </c>
      <c r="B252" s="2" t="s">
        <v>248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  <c r="II252">
        <f t="shared" si="9"/>
        <v>8.69583333333333</v>
      </c>
      <c r="IJ252">
        <f t="shared" si="10"/>
        <v>54</v>
      </c>
      <c r="IK252">
        <f t="shared" si="11"/>
        <v>2087</v>
      </c>
    </row>
    <row r="253" ht="15.4" spans="1:245">
      <c r="A253" s="2" t="s">
        <v>499</v>
      </c>
      <c r="B253" s="2" t="s">
        <v>250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>
        <f t="shared" si="9"/>
        <v>6.15833333333333</v>
      </c>
      <c r="IJ253">
        <f t="shared" si="10"/>
        <v>59</v>
      </c>
      <c r="IK253">
        <f t="shared" si="11"/>
        <v>1478</v>
      </c>
    </row>
    <row r="254" ht="15.4" spans="1:245">
      <c r="A254" s="2" t="s">
        <v>500</v>
      </c>
      <c r="B254" s="2" t="s">
        <v>250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  <c r="II254">
        <f t="shared" si="9"/>
        <v>0.741666666666667</v>
      </c>
      <c r="IJ254">
        <f t="shared" si="10"/>
        <v>72</v>
      </c>
      <c r="IK254">
        <f t="shared" si="11"/>
        <v>178</v>
      </c>
    </row>
    <row r="255" ht="15.4" spans="1:245">
      <c r="A255" s="2" t="s">
        <v>501</v>
      </c>
      <c r="B255" s="2" t="s">
        <v>248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>
        <f t="shared" si="9"/>
        <v>0.6375</v>
      </c>
      <c r="IJ255">
        <f t="shared" si="10"/>
        <v>45</v>
      </c>
      <c r="IK255">
        <f t="shared" si="11"/>
        <v>153</v>
      </c>
    </row>
    <row r="256" ht="15.4" spans="1:245">
      <c r="A256" s="2" t="s">
        <v>502</v>
      </c>
      <c r="B256" s="2" t="s">
        <v>248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  <c r="II256">
        <f t="shared" si="9"/>
        <v>0.2</v>
      </c>
      <c r="IJ256">
        <f t="shared" si="10"/>
        <v>36</v>
      </c>
      <c r="IK256">
        <f t="shared" si="11"/>
        <v>48</v>
      </c>
    </row>
    <row r="257" ht="15.4" spans="1:245">
      <c r="A257" s="2" t="s">
        <v>503</v>
      </c>
      <c r="B257" s="2" t="s">
        <v>246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  <c r="II257">
        <f t="shared" si="9"/>
        <v>1.55833333333333</v>
      </c>
      <c r="IJ257">
        <f t="shared" si="10"/>
        <v>130</v>
      </c>
      <c r="IK257">
        <f t="shared" si="11"/>
        <v>374</v>
      </c>
    </row>
    <row r="258" ht="15.4" spans="1:245">
      <c r="A258" s="2" t="s">
        <v>504</v>
      </c>
      <c r="B258" s="2" t="s">
        <v>250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  <c r="II258">
        <f t="shared" si="9"/>
        <v>0.625</v>
      </c>
      <c r="IJ258">
        <f t="shared" si="10"/>
        <v>51</v>
      </c>
      <c r="IK258">
        <f t="shared" si="11"/>
        <v>150</v>
      </c>
    </row>
    <row r="259" ht="15.4" spans="1:245">
      <c r="A259" s="2" t="s">
        <v>505</v>
      </c>
      <c r="B259" s="2" t="s">
        <v>246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  <c r="II259">
        <f t="shared" ref="II259:II322" si="12">AVERAGE(C259:IH259)</f>
        <v>2.56666666666667</v>
      </c>
      <c r="IJ259">
        <f t="shared" ref="IJ259:IJ322" si="13">COUNTIF(C259:IH259,"&gt;0")</f>
        <v>140</v>
      </c>
      <c r="IK259">
        <f t="shared" ref="IK259:IK322" si="14">SUM(C259:IH259)</f>
        <v>616</v>
      </c>
    </row>
    <row r="260" ht="15.4" spans="1:245">
      <c r="A260" s="2" t="s">
        <v>506</v>
      </c>
      <c r="B260" s="2" t="s">
        <v>246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>
        <f t="shared" si="12"/>
        <v>0.658333333333333</v>
      </c>
      <c r="IJ260">
        <f t="shared" si="13"/>
        <v>54</v>
      </c>
      <c r="IK260">
        <f t="shared" si="14"/>
        <v>158</v>
      </c>
    </row>
    <row r="261" ht="15.4" spans="1:245">
      <c r="A261" s="2" t="s">
        <v>507</v>
      </c>
      <c r="B261" s="2" t="s">
        <v>246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  <c r="II261">
        <f t="shared" si="12"/>
        <v>2.4125</v>
      </c>
      <c r="IJ261">
        <f t="shared" si="13"/>
        <v>145</v>
      </c>
      <c r="IK261">
        <f t="shared" si="14"/>
        <v>579</v>
      </c>
    </row>
    <row r="262" ht="15.4" spans="1:245">
      <c r="A262" s="2" t="s">
        <v>508</v>
      </c>
      <c r="B262" s="2" t="s">
        <v>246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>
        <f t="shared" si="12"/>
        <v>5.4125</v>
      </c>
      <c r="IJ262">
        <f t="shared" si="13"/>
        <v>65</v>
      </c>
      <c r="IK262">
        <f t="shared" si="14"/>
        <v>1299</v>
      </c>
    </row>
    <row r="263" ht="15.4" spans="1:245">
      <c r="A263" s="2" t="s">
        <v>509</v>
      </c>
      <c r="B263" s="2" t="s">
        <v>250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>
        <f t="shared" si="12"/>
        <v>3.49166666666667</v>
      </c>
      <c r="IJ263">
        <f t="shared" si="13"/>
        <v>56</v>
      </c>
      <c r="IK263">
        <f t="shared" si="14"/>
        <v>838</v>
      </c>
    </row>
    <row r="264" ht="15.4" spans="1:245">
      <c r="A264" s="2" t="s">
        <v>510</v>
      </c>
      <c r="B264" s="2" t="s">
        <v>250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  <c r="II264">
        <f t="shared" si="12"/>
        <v>1.96666666666667</v>
      </c>
      <c r="IJ264">
        <f t="shared" si="13"/>
        <v>152</v>
      </c>
      <c r="IK264">
        <f t="shared" si="14"/>
        <v>472</v>
      </c>
    </row>
    <row r="265" ht="15.4" spans="1:245">
      <c r="A265" s="2" t="s">
        <v>511</v>
      </c>
      <c r="B265" s="2" t="s">
        <v>246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>
        <f t="shared" si="12"/>
        <v>0.120833333333333</v>
      </c>
      <c r="IJ265">
        <f t="shared" si="13"/>
        <v>10</v>
      </c>
      <c r="IK265">
        <f t="shared" si="14"/>
        <v>29</v>
      </c>
    </row>
    <row r="266" ht="15.4" spans="1:245">
      <c r="A266" s="2" t="s">
        <v>512</v>
      </c>
      <c r="B266" s="2" t="s">
        <v>248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  <c r="II266">
        <f t="shared" si="12"/>
        <v>2.40833333333333</v>
      </c>
      <c r="IJ266">
        <f t="shared" si="13"/>
        <v>80</v>
      </c>
      <c r="IK266">
        <f t="shared" si="14"/>
        <v>578</v>
      </c>
    </row>
    <row r="267" ht="15.4" spans="1:245">
      <c r="A267" s="2" t="s">
        <v>513</v>
      </c>
      <c r="B267" s="2" t="s">
        <v>248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  <c r="II267">
        <f t="shared" si="12"/>
        <v>23.4166666666667</v>
      </c>
      <c r="IJ267">
        <f t="shared" si="13"/>
        <v>240</v>
      </c>
      <c r="IK267">
        <f t="shared" si="14"/>
        <v>5620</v>
      </c>
    </row>
    <row r="268" ht="15.4" spans="1:245">
      <c r="A268" s="2" t="s">
        <v>514</v>
      </c>
      <c r="B268" s="2" t="s">
        <v>250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  <c r="II268">
        <f t="shared" si="12"/>
        <v>2.9375</v>
      </c>
      <c r="IJ268">
        <f t="shared" si="13"/>
        <v>89</v>
      </c>
      <c r="IK268">
        <f t="shared" si="14"/>
        <v>705</v>
      </c>
    </row>
    <row r="269" ht="15.4" spans="1:245">
      <c r="A269" s="2" t="s">
        <v>515</v>
      </c>
      <c r="B269" s="2" t="s">
        <v>250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  <c r="II269">
        <f t="shared" si="12"/>
        <v>539.041666666667</v>
      </c>
      <c r="IJ269">
        <f t="shared" si="13"/>
        <v>240</v>
      </c>
      <c r="IK269">
        <f t="shared" si="14"/>
        <v>129370</v>
      </c>
    </row>
    <row r="270" ht="15.4" spans="1:245">
      <c r="A270" s="2" t="s">
        <v>516</v>
      </c>
      <c r="B270" s="2" t="s">
        <v>248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  <c r="II270">
        <f t="shared" si="12"/>
        <v>3.49166666666667</v>
      </c>
      <c r="IJ270">
        <f t="shared" si="13"/>
        <v>155</v>
      </c>
      <c r="IK270">
        <f t="shared" si="14"/>
        <v>838</v>
      </c>
    </row>
    <row r="271" ht="15.4" spans="1:245">
      <c r="A271" s="2" t="s">
        <v>517</v>
      </c>
      <c r="B271" s="2" t="s">
        <v>250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>
        <f t="shared" si="12"/>
        <v>0.379166666666667</v>
      </c>
      <c r="IJ271">
        <f t="shared" si="13"/>
        <v>64</v>
      </c>
      <c r="IK271">
        <f t="shared" si="14"/>
        <v>91</v>
      </c>
    </row>
    <row r="272" ht="15.4" spans="1:245">
      <c r="A272" s="2" t="s">
        <v>518</v>
      </c>
      <c r="B272" s="2" t="s">
        <v>250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>
        <f t="shared" si="12"/>
        <v>1.3375</v>
      </c>
      <c r="IJ272">
        <f t="shared" si="13"/>
        <v>62</v>
      </c>
      <c r="IK272">
        <f t="shared" si="14"/>
        <v>321</v>
      </c>
    </row>
    <row r="273" ht="15.4" spans="1:245">
      <c r="A273" s="2" t="s">
        <v>519</v>
      </c>
      <c r="B273" s="2" t="s">
        <v>246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>
        <f t="shared" si="12"/>
        <v>1.36666666666667</v>
      </c>
      <c r="IJ273">
        <f t="shared" si="13"/>
        <v>18</v>
      </c>
      <c r="IK273">
        <f t="shared" si="14"/>
        <v>328</v>
      </c>
    </row>
    <row r="274" ht="15.4" spans="1:245">
      <c r="A274" s="2" t="s">
        <v>520</v>
      </c>
      <c r="B274" s="2" t="s">
        <v>248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  <c r="II274">
        <f t="shared" si="12"/>
        <v>44.7833333333333</v>
      </c>
      <c r="IJ274">
        <f t="shared" si="13"/>
        <v>99</v>
      </c>
      <c r="IK274">
        <f t="shared" si="14"/>
        <v>10748</v>
      </c>
    </row>
    <row r="275" ht="15.4" spans="1:245">
      <c r="A275" s="2" t="s">
        <v>521</v>
      </c>
      <c r="B275" s="2" t="s">
        <v>248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  <c r="II275">
        <f t="shared" si="12"/>
        <v>0.745833333333333</v>
      </c>
      <c r="IJ275">
        <f t="shared" si="13"/>
        <v>49</v>
      </c>
      <c r="IK275">
        <f t="shared" si="14"/>
        <v>179</v>
      </c>
    </row>
    <row r="276" ht="15.4" spans="1:245">
      <c r="A276" s="2" t="s">
        <v>522</v>
      </c>
      <c r="B276" s="2" t="s">
        <v>248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  <c r="II276">
        <f t="shared" si="12"/>
        <v>658.958333333333</v>
      </c>
      <c r="IJ276">
        <f t="shared" si="13"/>
        <v>240</v>
      </c>
      <c r="IK276">
        <f t="shared" si="14"/>
        <v>158150</v>
      </c>
    </row>
    <row r="277" ht="15.4" spans="1:245">
      <c r="A277" s="2" t="s">
        <v>523</v>
      </c>
      <c r="B277" s="2" t="s">
        <v>246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>
        <f t="shared" si="12"/>
        <v>3.04166666666667</v>
      </c>
      <c r="IJ277">
        <f t="shared" si="13"/>
        <v>78</v>
      </c>
      <c r="IK277">
        <f t="shared" si="14"/>
        <v>730</v>
      </c>
    </row>
    <row r="278" ht="15.4" spans="1:245">
      <c r="A278" s="2" t="s">
        <v>524</v>
      </c>
      <c r="B278" s="2" t="s">
        <v>250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>
        <f t="shared" si="12"/>
        <v>7.0375</v>
      </c>
      <c r="IJ278">
        <f t="shared" si="13"/>
        <v>82</v>
      </c>
      <c r="IK278">
        <f t="shared" si="14"/>
        <v>1689</v>
      </c>
    </row>
    <row r="279" ht="15.4" spans="1:245">
      <c r="A279" s="2" t="s">
        <v>525</v>
      </c>
      <c r="B279" s="2" t="s">
        <v>248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  <c r="II279">
        <f t="shared" si="12"/>
        <v>1.79583333333333</v>
      </c>
      <c r="IJ279">
        <f t="shared" si="13"/>
        <v>83</v>
      </c>
      <c r="IK279">
        <f t="shared" si="14"/>
        <v>431</v>
      </c>
    </row>
    <row r="280" ht="15.4" spans="1:245">
      <c r="A280" s="2" t="s">
        <v>526</v>
      </c>
      <c r="B280" s="2" t="s">
        <v>250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>
        <f t="shared" si="12"/>
        <v>1.18333333333333</v>
      </c>
      <c r="IJ280">
        <f t="shared" si="13"/>
        <v>49</v>
      </c>
      <c r="IK280">
        <f t="shared" si="14"/>
        <v>284</v>
      </c>
    </row>
    <row r="281" ht="15.4" spans="1:245">
      <c r="A281" s="2" t="s">
        <v>527</v>
      </c>
      <c r="B281" s="2" t="s">
        <v>246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  <c r="II281">
        <f t="shared" si="12"/>
        <v>3.6125</v>
      </c>
      <c r="IJ281">
        <f t="shared" si="13"/>
        <v>116</v>
      </c>
      <c r="IK281">
        <f t="shared" si="14"/>
        <v>867</v>
      </c>
    </row>
    <row r="282" ht="15.4" spans="1:245">
      <c r="A282" s="2" t="s">
        <v>528</v>
      </c>
      <c r="B282" s="2" t="s">
        <v>248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  <c r="II282">
        <f t="shared" si="12"/>
        <v>0.2875</v>
      </c>
      <c r="IJ282">
        <f t="shared" si="13"/>
        <v>49</v>
      </c>
      <c r="IK282">
        <f t="shared" si="14"/>
        <v>69</v>
      </c>
    </row>
    <row r="283" ht="15.4" spans="1:245">
      <c r="A283" s="2" t="s">
        <v>529</v>
      </c>
      <c r="B283" s="2" t="s">
        <v>248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  <c r="II283">
        <f t="shared" si="12"/>
        <v>702.2125</v>
      </c>
      <c r="IJ283">
        <f t="shared" si="13"/>
        <v>240</v>
      </c>
      <c r="IK283">
        <f t="shared" si="14"/>
        <v>168531</v>
      </c>
    </row>
    <row r="284" ht="15.4" spans="1:245">
      <c r="A284" s="2" t="s">
        <v>530</v>
      </c>
      <c r="B284" s="2" t="s">
        <v>248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>
        <f t="shared" si="12"/>
        <v>0.5375</v>
      </c>
      <c r="IJ284">
        <f t="shared" si="13"/>
        <v>68</v>
      </c>
      <c r="IK284">
        <f t="shared" si="14"/>
        <v>129</v>
      </c>
    </row>
    <row r="285" ht="15.4" spans="1:245">
      <c r="A285" s="2" t="s">
        <v>531</v>
      </c>
      <c r="B285" s="2" t="s">
        <v>250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  <c r="II285">
        <f t="shared" si="12"/>
        <v>189.645833333333</v>
      </c>
      <c r="IJ285">
        <f t="shared" si="13"/>
        <v>240</v>
      </c>
      <c r="IK285">
        <f t="shared" si="14"/>
        <v>45515</v>
      </c>
    </row>
    <row r="286" ht="15.4" spans="1:245">
      <c r="A286" s="2" t="s">
        <v>532</v>
      </c>
      <c r="B286" s="2" t="s">
        <v>248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  <c r="II286">
        <f t="shared" si="12"/>
        <v>27.5916666666667</v>
      </c>
      <c r="IJ286">
        <f t="shared" si="13"/>
        <v>79</v>
      </c>
      <c r="IK286">
        <f t="shared" si="14"/>
        <v>6622</v>
      </c>
    </row>
    <row r="287" ht="15.4" spans="1:245">
      <c r="A287" s="2" t="s">
        <v>533</v>
      </c>
      <c r="B287" s="2" t="s">
        <v>246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  <c r="II287">
        <f t="shared" si="12"/>
        <v>0.25</v>
      </c>
      <c r="IJ287">
        <f t="shared" si="13"/>
        <v>40</v>
      </c>
      <c r="IK287">
        <f t="shared" si="14"/>
        <v>60</v>
      </c>
    </row>
    <row r="288" ht="15.4" spans="1:245">
      <c r="A288" s="2" t="s">
        <v>534</v>
      </c>
      <c r="B288" s="2" t="s">
        <v>246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>
        <f t="shared" si="12"/>
        <v>3.49166666666667</v>
      </c>
      <c r="IJ288">
        <f t="shared" si="13"/>
        <v>60</v>
      </c>
      <c r="IK288">
        <f t="shared" si="14"/>
        <v>838</v>
      </c>
    </row>
    <row r="289" ht="15.4" spans="1:245">
      <c r="A289" s="2" t="s">
        <v>535</v>
      </c>
      <c r="B289" s="2" t="s">
        <v>248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  <c r="II289">
        <f t="shared" si="12"/>
        <v>0.191666666666667</v>
      </c>
      <c r="IJ289">
        <f t="shared" si="13"/>
        <v>33</v>
      </c>
      <c r="IK289">
        <f t="shared" si="14"/>
        <v>46</v>
      </c>
    </row>
    <row r="290" ht="15.4" spans="1:245">
      <c r="A290" s="2" t="s">
        <v>536</v>
      </c>
      <c r="B290" s="2" t="s">
        <v>248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>
        <f t="shared" si="12"/>
        <v>4.975</v>
      </c>
      <c r="IJ290">
        <f t="shared" si="13"/>
        <v>56</v>
      </c>
      <c r="IK290">
        <f t="shared" si="14"/>
        <v>1194</v>
      </c>
    </row>
    <row r="291" ht="15.4" spans="1:245">
      <c r="A291" s="2" t="s">
        <v>537</v>
      </c>
      <c r="B291" s="2" t="s">
        <v>250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  <c r="II291">
        <f t="shared" si="12"/>
        <v>12.4416666666667</v>
      </c>
      <c r="IJ291">
        <f t="shared" si="13"/>
        <v>73</v>
      </c>
      <c r="IK291">
        <f t="shared" si="14"/>
        <v>2986</v>
      </c>
    </row>
    <row r="292" ht="15.4" spans="1:245">
      <c r="A292" s="2" t="s">
        <v>538</v>
      </c>
      <c r="B292" s="2" t="s">
        <v>248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  <c r="II292">
        <f t="shared" si="12"/>
        <v>56.1083333333333</v>
      </c>
      <c r="IJ292">
        <f t="shared" si="13"/>
        <v>222</v>
      </c>
      <c r="IK292">
        <f t="shared" si="14"/>
        <v>13466</v>
      </c>
    </row>
    <row r="293" ht="15.4" spans="1:245">
      <c r="A293" s="2" t="s">
        <v>539</v>
      </c>
      <c r="B293" s="2" t="s">
        <v>248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  <c r="II293">
        <f t="shared" si="12"/>
        <v>46.0916666666667</v>
      </c>
      <c r="IJ293">
        <f t="shared" si="13"/>
        <v>118</v>
      </c>
      <c r="IK293">
        <f t="shared" si="14"/>
        <v>11062</v>
      </c>
    </row>
    <row r="294" ht="15.4" spans="1:245">
      <c r="A294" s="2" t="s">
        <v>540</v>
      </c>
      <c r="B294" s="2" t="s">
        <v>248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  <c r="II294">
        <f t="shared" si="12"/>
        <v>5.57916666666667</v>
      </c>
      <c r="IJ294">
        <f t="shared" si="13"/>
        <v>67</v>
      </c>
      <c r="IK294">
        <f t="shared" si="14"/>
        <v>1339</v>
      </c>
    </row>
    <row r="295" ht="15.4" spans="1:245">
      <c r="A295" s="2" t="s">
        <v>541</v>
      </c>
      <c r="B295" s="2" t="s">
        <v>250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  <c r="II295">
        <f t="shared" si="12"/>
        <v>75.9625</v>
      </c>
      <c r="IJ295">
        <f t="shared" si="13"/>
        <v>240</v>
      </c>
      <c r="IK295">
        <f t="shared" si="14"/>
        <v>18231</v>
      </c>
    </row>
    <row r="296" ht="15.4" spans="1:245">
      <c r="A296" s="2" t="s">
        <v>542</v>
      </c>
      <c r="B296" s="2" t="s">
        <v>248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  <c r="II296">
        <f t="shared" si="12"/>
        <v>5.13333333333333</v>
      </c>
      <c r="IJ296">
        <f t="shared" si="13"/>
        <v>83</v>
      </c>
      <c r="IK296">
        <f t="shared" si="14"/>
        <v>1232</v>
      </c>
    </row>
    <row r="297" ht="15.4" spans="1:245">
      <c r="A297" s="2" t="s">
        <v>543</v>
      </c>
      <c r="B297" s="2" t="s">
        <v>248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>
        <f t="shared" si="12"/>
        <v>0.279166666666667</v>
      </c>
      <c r="IJ297">
        <f t="shared" si="13"/>
        <v>50</v>
      </c>
      <c r="IK297">
        <f t="shared" si="14"/>
        <v>67</v>
      </c>
    </row>
    <row r="298" ht="15.4" spans="1:245">
      <c r="A298" s="2" t="s">
        <v>544</v>
      </c>
      <c r="B298" s="2" t="s">
        <v>250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>
        <f t="shared" si="12"/>
        <v>20.3708333333333</v>
      </c>
      <c r="IJ298">
        <f t="shared" si="13"/>
        <v>74</v>
      </c>
      <c r="IK298">
        <f t="shared" si="14"/>
        <v>4889</v>
      </c>
    </row>
    <row r="299" ht="15.4" spans="1:245">
      <c r="A299" s="2" t="s">
        <v>545</v>
      </c>
      <c r="B299" s="2" t="s">
        <v>246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>
        <f t="shared" si="12"/>
        <v>0.2</v>
      </c>
      <c r="IJ299">
        <f t="shared" si="13"/>
        <v>17</v>
      </c>
      <c r="IK299">
        <f t="shared" si="14"/>
        <v>48</v>
      </c>
    </row>
    <row r="300" ht="15.4" spans="1:245">
      <c r="A300" s="2" t="s">
        <v>546</v>
      </c>
      <c r="B300" s="2" t="s">
        <v>248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  <c r="II300">
        <f t="shared" si="12"/>
        <v>4.7</v>
      </c>
      <c r="IJ300">
        <f t="shared" si="13"/>
        <v>136</v>
      </c>
      <c r="IK300">
        <f t="shared" si="14"/>
        <v>1128</v>
      </c>
    </row>
    <row r="301" ht="15.4" spans="1:245">
      <c r="A301" s="2" t="s">
        <v>547</v>
      </c>
      <c r="B301" s="2" t="s">
        <v>248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>
        <f t="shared" si="12"/>
        <v>1.60416666666667</v>
      </c>
      <c r="IJ301">
        <f t="shared" si="13"/>
        <v>11</v>
      </c>
      <c r="IK301">
        <f t="shared" si="14"/>
        <v>385</v>
      </c>
    </row>
    <row r="302" ht="15.4" spans="1:245">
      <c r="A302" s="2" t="s">
        <v>548</v>
      </c>
      <c r="B302" s="2" t="s">
        <v>250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  <c r="II302">
        <f t="shared" si="12"/>
        <v>0.35</v>
      </c>
      <c r="IJ302">
        <f t="shared" si="13"/>
        <v>40</v>
      </c>
      <c r="IK302">
        <f t="shared" si="14"/>
        <v>84</v>
      </c>
    </row>
    <row r="303" ht="15.4" spans="1:245">
      <c r="A303" s="2" t="s">
        <v>549</v>
      </c>
      <c r="B303" s="2" t="s">
        <v>248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  <c r="II303">
        <f t="shared" si="12"/>
        <v>6.35</v>
      </c>
      <c r="IJ303">
        <f t="shared" si="13"/>
        <v>89</v>
      </c>
      <c r="IK303">
        <f t="shared" si="14"/>
        <v>1524</v>
      </c>
    </row>
    <row r="304" ht="15.4" spans="1:245">
      <c r="A304" s="2" t="s">
        <v>550</v>
      </c>
      <c r="B304" s="2" t="s">
        <v>246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>
        <f t="shared" si="12"/>
        <v>0.220833333333333</v>
      </c>
      <c r="IJ304">
        <f t="shared" si="13"/>
        <v>14</v>
      </c>
      <c r="IK304">
        <f t="shared" si="14"/>
        <v>53</v>
      </c>
    </row>
    <row r="305" ht="15.4" spans="1:245">
      <c r="A305" s="2" t="s">
        <v>551</v>
      </c>
      <c r="B305" s="2" t="s">
        <v>248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  <c r="II305">
        <f t="shared" si="12"/>
        <v>1.425</v>
      </c>
      <c r="IJ305">
        <f t="shared" si="13"/>
        <v>100</v>
      </c>
      <c r="IK305">
        <f t="shared" si="14"/>
        <v>342</v>
      </c>
    </row>
    <row r="306" ht="15.4" spans="1:245">
      <c r="A306" s="2" t="s">
        <v>552</v>
      </c>
      <c r="B306" s="2" t="s">
        <v>250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>
        <f t="shared" si="12"/>
        <v>0.104166666666667</v>
      </c>
      <c r="IJ306">
        <f t="shared" si="13"/>
        <v>20</v>
      </c>
      <c r="IK306">
        <f t="shared" si="14"/>
        <v>25</v>
      </c>
    </row>
    <row r="307" ht="15.4" spans="1:245">
      <c r="A307" s="2" t="s">
        <v>553</v>
      </c>
      <c r="B307" s="2" t="s">
        <v>250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  <c r="II307">
        <f t="shared" si="12"/>
        <v>523.666666666667</v>
      </c>
      <c r="IJ307">
        <f t="shared" si="13"/>
        <v>240</v>
      </c>
      <c r="IK307">
        <f t="shared" si="14"/>
        <v>125680</v>
      </c>
    </row>
    <row r="308" ht="15.4" spans="1:245">
      <c r="A308" s="2" t="s">
        <v>554</v>
      </c>
      <c r="B308" s="2" t="s">
        <v>248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>
        <f t="shared" si="12"/>
        <v>424.929166666667</v>
      </c>
      <c r="IJ308">
        <f t="shared" si="13"/>
        <v>172</v>
      </c>
      <c r="IK308">
        <f t="shared" si="14"/>
        <v>101983</v>
      </c>
    </row>
    <row r="309" ht="15.4" spans="1:245">
      <c r="A309" s="2" t="s">
        <v>555</v>
      </c>
      <c r="B309" s="2" t="s">
        <v>246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  <c r="II309">
        <f t="shared" si="12"/>
        <v>776.158333333333</v>
      </c>
      <c r="IJ309">
        <f t="shared" si="13"/>
        <v>240</v>
      </c>
      <c r="IK309">
        <f t="shared" si="14"/>
        <v>186278</v>
      </c>
    </row>
    <row r="310" ht="15.4" spans="1:245">
      <c r="A310" s="2" t="s">
        <v>556</v>
      </c>
      <c r="B310" s="2" t="s">
        <v>248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  <c r="II310">
        <f t="shared" si="12"/>
        <v>4.7375</v>
      </c>
      <c r="IJ310">
        <f t="shared" si="13"/>
        <v>27</v>
      </c>
      <c r="IK310">
        <f t="shared" si="14"/>
        <v>1137</v>
      </c>
    </row>
    <row r="311" ht="15.4" spans="1:245">
      <c r="A311" s="2" t="s">
        <v>557</v>
      </c>
      <c r="B311" s="2" t="s">
        <v>246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  <c r="II311">
        <f t="shared" si="12"/>
        <v>1.37916666666667</v>
      </c>
      <c r="IJ311">
        <f t="shared" si="13"/>
        <v>144</v>
      </c>
      <c r="IK311">
        <f t="shared" si="14"/>
        <v>331</v>
      </c>
    </row>
    <row r="312" ht="15.4" spans="1:245">
      <c r="A312" s="2" t="s">
        <v>558</v>
      </c>
      <c r="B312" s="2" t="s">
        <v>246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  <c r="II312">
        <f t="shared" si="12"/>
        <v>0.775</v>
      </c>
      <c r="IJ312">
        <f t="shared" si="13"/>
        <v>80</v>
      </c>
      <c r="IK312">
        <f t="shared" si="14"/>
        <v>186</v>
      </c>
    </row>
    <row r="313" ht="15.4" spans="1:245">
      <c r="A313" s="2" t="s">
        <v>559</v>
      </c>
      <c r="B313" s="2" t="s">
        <v>248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  <c r="II313">
        <f t="shared" si="12"/>
        <v>0.554166666666667</v>
      </c>
      <c r="IJ313">
        <f t="shared" si="13"/>
        <v>61</v>
      </c>
      <c r="IK313">
        <f t="shared" si="14"/>
        <v>133</v>
      </c>
    </row>
    <row r="314" ht="15.4" spans="1:245">
      <c r="A314" s="2" t="s">
        <v>560</v>
      </c>
      <c r="B314" s="2" t="s">
        <v>250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  <c r="II314">
        <f t="shared" si="12"/>
        <v>4.24583333333333</v>
      </c>
      <c r="IJ314">
        <f t="shared" si="13"/>
        <v>69</v>
      </c>
      <c r="IK314">
        <f t="shared" si="14"/>
        <v>1019</v>
      </c>
    </row>
    <row r="315" ht="15.4" spans="1:245">
      <c r="A315" s="2" t="s">
        <v>561</v>
      </c>
      <c r="B315" s="2" t="s">
        <v>250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  <c r="II315">
        <f t="shared" si="12"/>
        <v>12.8333333333333</v>
      </c>
      <c r="IJ315">
        <f t="shared" si="13"/>
        <v>235</v>
      </c>
      <c r="IK315">
        <f t="shared" si="14"/>
        <v>3080</v>
      </c>
    </row>
    <row r="316" ht="15.4" spans="1:245">
      <c r="A316" s="2" t="s">
        <v>562</v>
      </c>
      <c r="B316" s="2" t="s">
        <v>246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>
        <f t="shared" si="12"/>
        <v>1.83333333333333</v>
      </c>
      <c r="IJ316">
        <f t="shared" si="13"/>
        <v>26</v>
      </c>
      <c r="IK316">
        <f t="shared" si="14"/>
        <v>440</v>
      </c>
    </row>
    <row r="317" ht="15.4" spans="1:245">
      <c r="A317" s="2" t="s">
        <v>563</v>
      </c>
      <c r="B317" s="2" t="s">
        <v>246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>
        <f t="shared" si="12"/>
        <v>0.291666666666667</v>
      </c>
      <c r="IJ317">
        <f t="shared" si="13"/>
        <v>43</v>
      </c>
      <c r="IK317">
        <f t="shared" si="14"/>
        <v>70</v>
      </c>
    </row>
    <row r="318" ht="15.4" spans="1:245">
      <c r="A318" s="2" t="s">
        <v>564</v>
      </c>
      <c r="B318" s="2" t="s">
        <v>248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  <c r="II318">
        <f t="shared" si="12"/>
        <v>1.29583333333333</v>
      </c>
      <c r="IJ318">
        <f t="shared" si="13"/>
        <v>85</v>
      </c>
      <c r="IK318">
        <f t="shared" si="14"/>
        <v>311</v>
      </c>
    </row>
    <row r="319" ht="15.4" spans="1:245">
      <c r="A319" s="2" t="s">
        <v>565</v>
      </c>
      <c r="B319" s="2" t="s">
        <v>248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>
        <f t="shared" si="12"/>
        <v>1.24583333333333</v>
      </c>
      <c r="IJ319">
        <f t="shared" si="13"/>
        <v>107</v>
      </c>
      <c r="IK319">
        <f t="shared" si="14"/>
        <v>299</v>
      </c>
    </row>
    <row r="320" ht="15.4" spans="1:245">
      <c r="A320" s="2" t="s">
        <v>566</v>
      </c>
      <c r="B320" s="2" t="s">
        <v>246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  <c r="II320">
        <f t="shared" si="12"/>
        <v>5.99583333333333</v>
      </c>
      <c r="IJ320">
        <f t="shared" si="13"/>
        <v>71</v>
      </c>
      <c r="IK320">
        <f t="shared" si="14"/>
        <v>1439</v>
      </c>
    </row>
    <row r="321" ht="15.4" spans="1:245">
      <c r="A321" s="2" t="s">
        <v>567</v>
      </c>
      <c r="B321" s="2" t="s">
        <v>250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  <c r="II321">
        <f t="shared" si="12"/>
        <v>1.39583333333333</v>
      </c>
      <c r="IJ321">
        <f t="shared" si="13"/>
        <v>62</v>
      </c>
      <c r="IK321">
        <f t="shared" si="14"/>
        <v>335</v>
      </c>
    </row>
    <row r="322" ht="15.4" spans="1:245">
      <c r="A322" s="2" t="s">
        <v>568</v>
      </c>
      <c r="B322" s="2" t="s">
        <v>246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>
        <f t="shared" si="12"/>
        <v>0.125</v>
      </c>
      <c r="IJ322">
        <f t="shared" si="13"/>
        <v>12</v>
      </c>
      <c r="IK322">
        <f t="shared" si="14"/>
        <v>30</v>
      </c>
    </row>
    <row r="323" ht="15.4" spans="1:245">
      <c r="A323" s="2" t="s">
        <v>569</v>
      </c>
      <c r="B323" s="2" t="s">
        <v>246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  <c r="II323">
        <f t="shared" ref="II323:II386" si="15">AVERAGE(C323:IH323)</f>
        <v>0.775</v>
      </c>
      <c r="IJ323">
        <f t="shared" ref="IJ323:IJ386" si="16">COUNTIF(C323:IH323,"&gt;0")</f>
        <v>64</v>
      </c>
      <c r="IK323">
        <f t="shared" ref="IK323:IK386" si="17">SUM(C323:IH323)</f>
        <v>186</v>
      </c>
    </row>
    <row r="324" ht="15.4" spans="1:245">
      <c r="A324" s="2" t="s">
        <v>570</v>
      </c>
      <c r="B324" s="2" t="s">
        <v>248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>
        <f t="shared" si="15"/>
        <v>5.74583333333333</v>
      </c>
      <c r="IJ324">
        <f t="shared" si="16"/>
        <v>26</v>
      </c>
      <c r="IK324">
        <f t="shared" si="17"/>
        <v>1379</v>
      </c>
    </row>
    <row r="325" ht="15.4" spans="1:245">
      <c r="A325" s="2" t="s">
        <v>571</v>
      </c>
      <c r="B325" s="2" t="s">
        <v>246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  <c r="II325">
        <f t="shared" si="15"/>
        <v>1.4125</v>
      </c>
      <c r="IJ325">
        <f t="shared" si="16"/>
        <v>136</v>
      </c>
      <c r="IK325">
        <f t="shared" si="17"/>
        <v>339</v>
      </c>
    </row>
    <row r="326" ht="15.4" spans="1:245">
      <c r="A326" s="2" t="s">
        <v>572</v>
      </c>
      <c r="B326" s="2" t="s">
        <v>250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  <c r="II326">
        <f t="shared" si="15"/>
        <v>2.0875</v>
      </c>
      <c r="IJ326">
        <f t="shared" si="16"/>
        <v>61</v>
      </c>
      <c r="IK326">
        <f t="shared" si="17"/>
        <v>501</v>
      </c>
    </row>
    <row r="327" ht="15.4" spans="1:245">
      <c r="A327" s="2" t="s">
        <v>573</v>
      </c>
      <c r="B327" s="2" t="s">
        <v>250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  <c r="II327">
        <f t="shared" si="15"/>
        <v>5.07083333333333</v>
      </c>
      <c r="IJ327">
        <f t="shared" si="16"/>
        <v>62</v>
      </c>
      <c r="IK327">
        <f t="shared" si="17"/>
        <v>1217</v>
      </c>
    </row>
    <row r="328" ht="15.4" spans="1:245">
      <c r="A328" s="2" t="s">
        <v>574</v>
      </c>
      <c r="B328" s="2" t="s">
        <v>246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>
        <f t="shared" si="15"/>
        <v>0.279166666666667</v>
      </c>
      <c r="IJ328">
        <f t="shared" si="16"/>
        <v>29</v>
      </c>
      <c r="IK328">
        <f t="shared" si="17"/>
        <v>67</v>
      </c>
    </row>
    <row r="329" ht="15.4" spans="1:245">
      <c r="A329" s="2" t="s">
        <v>575</v>
      </c>
      <c r="B329" s="2" t="s">
        <v>246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>
        <f t="shared" si="15"/>
        <v>0.233333333333333</v>
      </c>
      <c r="IJ329">
        <f t="shared" si="16"/>
        <v>37</v>
      </c>
      <c r="IK329">
        <f t="shared" si="17"/>
        <v>56</v>
      </c>
    </row>
    <row r="330" ht="15.4" spans="1:245">
      <c r="A330" s="2" t="s">
        <v>576</v>
      </c>
      <c r="B330" s="2" t="s">
        <v>248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  <c r="II330">
        <f t="shared" si="15"/>
        <v>651.458333333333</v>
      </c>
      <c r="IJ330">
        <f t="shared" si="16"/>
        <v>240</v>
      </c>
      <c r="IK330">
        <f t="shared" si="17"/>
        <v>156350</v>
      </c>
    </row>
    <row r="331" ht="15.4" spans="1:245">
      <c r="A331" s="2" t="s">
        <v>577</v>
      </c>
      <c r="B331" s="2" t="s">
        <v>246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  <c r="II331">
        <f t="shared" si="15"/>
        <v>720.75</v>
      </c>
      <c r="IJ331">
        <f t="shared" si="16"/>
        <v>240</v>
      </c>
      <c r="IK331">
        <f t="shared" si="17"/>
        <v>172980</v>
      </c>
    </row>
    <row r="332" ht="15.4" spans="1:245">
      <c r="A332" s="2" t="s">
        <v>578</v>
      </c>
      <c r="B332" s="2" t="s">
        <v>250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  <c r="II332">
        <f t="shared" si="15"/>
        <v>0.916666666666667</v>
      </c>
      <c r="IJ332">
        <f t="shared" si="16"/>
        <v>74</v>
      </c>
      <c r="IK332">
        <f t="shared" si="17"/>
        <v>220</v>
      </c>
    </row>
    <row r="333" ht="15.4" spans="1:245">
      <c r="A333" s="2" t="s">
        <v>579</v>
      </c>
      <c r="B333" s="2" t="s">
        <v>248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>
        <f t="shared" si="15"/>
        <v>1.6</v>
      </c>
      <c r="IJ333">
        <f t="shared" si="16"/>
        <v>51</v>
      </c>
      <c r="IK333">
        <f t="shared" si="17"/>
        <v>384</v>
      </c>
    </row>
    <row r="334" ht="15.4" spans="1:245">
      <c r="A334" s="2" t="s">
        <v>580</v>
      </c>
      <c r="B334" s="2" t="s">
        <v>246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  <c r="II334">
        <f t="shared" si="15"/>
        <v>6.37083333333333</v>
      </c>
      <c r="IJ334">
        <f t="shared" si="16"/>
        <v>124</v>
      </c>
      <c r="IK334">
        <f t="shared" si="17"/>
        <v>1529</v>
      </c>
    </row>
    <row r="335" ht="15.4" spans="1:245">
      <c r="A335" s="2" t="s">
        <v>581</v>
      </c>
      <c r="B335" s="2" t="s">
        <v>250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  <c r="II335">
        <f t="shared" si="15"/>
        <v>9.21666666666667</v>
      </c>
      <c r="IJ335">
        <f t="shared" si="16"/>
        <v>72</v>
      </c>
      <c r="IK335">
        <f t="shared" si="17"/>
        <v>2212</v>
      </c>
    </row>
    <row r="336" ht="15.4" spans="1:245">
      <c r="A336" s="2" t="s">
        <v>582</v>
      </c>
      <c r="B336" s="2" t="s">
        <v>246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  <c r="II336">
        <f t="shared" si="15"/>
        <v>49.8833333333333</v>
      </c>
      <c r="IJ336">
        <f t="shared" si="16"/>
        <v>52</v>
      </c>
      <c r="IK336">
        <f t="shared" si="17"/>
        <v>11972</v>
      </c>
    </row>
    <row r="337" ht="15.4" spans="1:245">
      <c r="A337" s="2" t="s">
        <v>583</v>
      </c>
      <c r="B337" s="2" t="s">
        <v>248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>
        <f t="shared" si="15"/>
        <v>0.533333333333333</v>
      </c>
      <c r="IJ337">
        <f t="shared" si="16"/>
        <v>47</v>
      </c>
      <c r="IK337">
        <f t="shared" si="17"/>
        <v>128</v>
      </c>
    </row>
    <row r="338" ht="15.4" spans="1:245">
      <c r="A338" s="2" t="s">
        <v>584</v>
      </c>
      <c r="B338" s="2" t="s">
        <v>248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  <c r="II338">
        <f t="shared" si="15"/>
        <v>0.15</v>
      </c>
      <c r="IJ338">
        <f t="shared" si="16"/>
        <v>30</v>
      </c>
      <c r="IK338">
        <f t="shared" si="17"/>
        <v>36</v>
      </c>
    </row>
    <row r="339" ht="15.4" spans="1:245">
      <c r="A339" s="2" t="s">
        <v>585</v>
      </c>
      <c r="B339" s="2" t="s">
        <v>246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  <c r="II339">
        <f t="shared" si="15"/>
        <v>159.05</v>
      </c>
      <c r="IJ339">
        <f t="shared" si="16"/>
        <v>204</v>
      </c>
      <c r="IK339">
        <f t="shared" si="17"/>
        <v>38172</v>
      </c>
    </row>
    <row r="340" ht="15.4" spans="1:245">
      <c r="A340" s="2" t="s">
        <v>586</v>
      </c>
      <c r="B340" s="2" t="s">
        <v>250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>
        <f t="shared" si="15"/>
        <v>2.3875</v>
      </c>
      <c r="IJ340">
        <f t="shared" si="16"/>
        <v>72</v>
      </c>
      <c r="IK340">
        <f t="shared" si="17"/>
        <v>573</v>
      </c>
    </row>
    <row r="341" ht="15.4" spans="1:245">
      <c r="A341" s="2" t="s">
        <v>587</v>
      </c>
      <c r="B341" s="2" t="s">
        <v>246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  <c r="II341">
        <f t="shared" si="15"/>
        <v>716.666666666667</v>
      </c>
      <c r="IJ341">
        <f t="shared" si="16"/>
        <v>240</v>
      </c>
      <c r="IK341">
        <f t="shared" si="17"/>
        <v>172000</v>
      </c>
    </row>
    <row r="342" ht="15.4" spans="1:245">
      <c r="A342" s="2" t="s">
        <v>588</v>
      </c>
      <c r="B342" s="2" t="s">
        <v>248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>
        <f t="shared" si="15"/>
        <v>5.98333333333333</v>
      </c>
      <c r="IJ342">
        <f t="shared" si="16"/>
        <v>60</v>
      </c>
      <c r="IK342">
        <f t="shared" si="17"/>
        <v>1436</v>
      </c>
    </row>
    <row r="343" ht="15.4" spans="1:245">
      <c r="A343" s="2" t="s">
        <v>589</v>
      </c>
      <c r="B343" s="2" t="s">
        <v>250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>
        <f t="shared" si="15"/>
        <v>0.733333333333333</v>
      </c>
      <c r="IJ343">
        <f t="shared" si="16"/>
        <v>40</v>
      </c>
      <c r="IK343">
        <f t="shared" si="17"/>
        <v>176</v>
      </c>
    </row>
    <row r="344" ht="15.4" spans="1:245">
      <c r="A344" s="2" t="s">
        <v>590</v>
      </c>
      <c r="B344" s="2" t="s">
        <v>250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  <c r="II344">
        <f t="shared" si="15"/>
        <v>12.5083333333333</v>
      </c>
      <c r="IJ344">
        <f t="shared" si="16"/>
        <v>70</v>
      </c>
      <c r="IK344">
        <f t="shared" si="17"/>
        <v>3002</v>
      </c>
    </row>
    <row r="345" ht="15.4" spans="1:245">
      <c r="A345" s="2" t="s">
        <v>591</v>
      </c>
      <c r="B345" s="2" t="s">
        <v>246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  <c r="II345">
        <f t="shared" si="15"/>
        <v>0.941666666666667</v>
      </c>
      <c r="IJ345">
        <f t="shared" si="16"/>
        <v>45</v>
      </c>
      <c r="IK345">
        <f t="shared" si="17"/>
        <v>226</v>
      </c>
    </row>
    <row r="346" ht="15.4" spans="1:245">
      <c r="A346" s="2" t="s">
        <v>592</v>
      </c>
      <c r="B346" s="2" t="s">
        <v>250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  <c r="II346">
        <f t="shared" si="15"/>
        <v>0.425</v>
      </c>
      <c r="IJ346">
        <f t="shared" si="16"/>
        <v>33</v>
      </c>
      <c r="IK346">
        <f t="shared" si="17"/>
        <v>102</v>
      </c>
    </row>
    <row r="347" ht="15.4" spans="1:245">
      <c r="A347" s="2" t="s">
        <v>593</v>
      </c>
      <c r="B347" s="2" t="s">
        <v>246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  <c r="II347">
        <f t="shared" si="15"/>
        <v>102.958333333333</v>
      </c>
      <c r="IJ347">
        <f t="shared" si="16"/>
        <v>240</v>
      </c>
      <c r="IK347">
        <f t="shared" si="17"/>
        <v>24710</v>
      </c>
    </row>
    <row r="348" ht="15.4" spans="1:245">
      <c r="A348" s="2" t="s">
        <v>594</v>
      </c>
      <c r="B348" s="2" t="s">
        <v>250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  <c r="II348">
        <f t="shared" si="15"/>
        <v>0.445833333333333</v>
      </c>
      <c r="IJ348">
        <f t="shared" si="16"/>
        <v>69</v>
      </c>
      <c r="IK348">
        <f t="shared" si="17"/>
        <v>107</v>
      </c>
    </row>
    <row r="349" ht="15.4" spans="1:245">
      <c r="A349" s="2" t="s">
        <v>595</v>
      </c>
      <c r="B349" s="2" t="s">
        <v>248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  <c r="II349">
        <f t="shared" si="15"/>
        <v>696.2875</v>
      </c>
      <c r="IJ349">
        <f t="shared" si="16"/>
        <v>199</v>
      </c>
      <c r="IK349">
        <f t="shared" si="17"/>
        <v>167109</v>
      </c>
    </row>
    <row r="350" ht="15.4" spans="1:245">
      <c r="A350" s="2" t="s">
        <v>596</v>
      </c>
      <c r="B350" s="2" t="s">
        <v>250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  <c r="II350">
        <f t="shared" si="15"/>
        <v>0.2</v>
      </c>
      <c r="IJ350">
        <f t="shared" si="16"/>
        <v>35</v>
      </c>
      <c r="IK350">
        <f t="shared" si="17"/>
        <v>48</v>
      </c>
    </row>
    <row r="351" ht="15.4" spans="1:245">
      <c r="A351" s="2" t="s">
        <v>597</v>
      </c>
      <c r="B351" s="2" t="s">
        <v>248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  <c r="II351">
        <f t="shared" si="15"/>
        <v>5.1375</v>
      </c>
      <c r="IJ351">
        <f t="shared" si="16"/>
        <v>75</v>
      </c>
      <c r="IK351">
        <f t="shared" si="17"/>
        <v>1233</v>
      </c>
    </row>
    <row r="352" ht="15.4" spans="1:245">
      <c r="A352" s="2" t="s">
        <v>598</v>
      </c>
      <c r="B352" s="2" t="s">
        <v>250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>
        <f t="shared" si="15"/>
        <v>0.1625</v>
      </c>
      <c r="IJ352">
        <f t="shared" si="16"/>
        <v>39</v>
      </c>
      <c r="IK352">
        <f t="shared" si="17"/>
        <v>39</v>
      </c>
    </row>
    <row r="353" ht="15.4" spans="1:245">
      <c r="A353" s="2" t="s">
        <v>599</v>
      </c>
      <c r="B353" s="2" t="s">
        <v>248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  <c r="II353">
        <f t="shared" si="15"/>
        <v>372.083333333333</v>
      </c>
      <c r="IJ353">
        <f t="shared" si="16"/>
        <v>240</v>
      </c>
      <c r="IK353">
        <f t="shared" si="17"/>
        <v>89300</v>
      </c>
    </row>
    <row r="354" ht="15.4" spans="1:245">
      <c r="A354" s="2" t="s">
        <v>600</v>
      </c>
      <c r="B354" s="2" t="s">
        <v>246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>
        <f t="shared" si="15"/>
        <v>0.245833333333333</v>
      </c>
      <c r="IJ354">
        <f t="shared" si="16"/>
        <v>40</v>
      </c>
      <c r="IK354">
        <f t="shared" si="17"/>
        <v>59</v>
      </c>
    </row>
    <row r="355" ht="15.4" spans="1:245">
      <c r="A355" s="2" t="s">
        <v>601</v>
      </c>
      <c r="B355" s="2" t="s">
        <v>248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  <c r="II355">
        <f t="shared" si="15"/>
        <v>9.75</v>
      </c>
      <c r="IJ355">
        <f t="shared" si="16"/>
        <v>64</v>
      </c>
      <c r="IK355">
        <f t="shared" si="17"/>
        <v>2340</v>
      </c>
    </row>
    <row r="356" ht="15.4" spans="1:245">
      <c r="A356" s="2" t="s">
        <v>602</v>
      </c>
      <c r="B356" s="2" t="s">
        <v>250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  <c r="II356">
        <f t="shared" si="15"/>
        <v>3.95833333333333</v>
      </c>
      <c r="IJ356">
        <f t="shared" si="16"/>
        <v>27</v>
      </c>
      <c r="IK356">
        <f t="shared" si="17"/>
        <v>950</v>
      </c>
    </row>
    <row r="357" ht="15.4" spans="1:245">
      <c r="A357" s="2" t="s">
        <v>603</v>
      </c>
      <c r="B357" s="2" t="s">
        <v>250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  <c r="II357">
        <f t="shared" si="15"/>
        <v>552.55</v>
      </c>
      <c r="IJ357">
        <f t="shared" si="16"/>
        <v>240</v>
      </c>
      <c r="IK357">
        <f t="shared" si="17"/>
        <v>132612</v>
      </c>
    </row>
    <row r="358" ht="15.4" spans="1:245">
      <c r="A358" s="2" t="s">
        <v>604</v>
      </c>
      <c r="B358" s="2" t="s">
        <v>250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>
        <f t="shared" si="15"/>
        <v>0.858333333333333</v>
      </c>
      <c r="IJ358">
        <f t="shared" si="16"/>
        <v>68</v>
      </c>
      <c r="IK358">
        <f t="shared" si="17"/>
        <v>206</v>
      </c>
    </row>
    <row r="359" ht="15.4" spans="1:245">
      <c r="A359" s="2" t="s">
        <v>605</v>
      </c>
      <c r="B359" s="2" t="s">
        <v>246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>
        <f t="shared" si="15"/>
        <v>0.120833333333333</v>
      </c>
      <c r="IJ359">
        <f t="shared" si="16"/>
        <v>15</v>
      </c>
      <c r="IK359">
        <f t="shared" si="17"/>
        <v>29</v>
      </c>
    </row>
    <row r="360" ht="15.4" spans="1:245">
      <c r="A360" s="2" t="s">
        <v>606</v>
      </c>
      <c r="B360" s="2" t="s">
        <v>250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  <c r="II360">
        <f t="shared" si="15"/>
        <v>0.770833333333333</v>
      </c>
      <c r="IJ360">
        <f t="shared" si="16"/>
        <v>48</v>
      </c>
      <c r="IK360">
        <f t="shared" si="17"/>
        <v>185</v>
      </c>
    </row>
    <row r="361" ht="15.4" spans="1:245">
      <c r="A361" s="2" t="s">
        <v>607</v>
      </c>
      <c r="B361" s="2" t="s">
        <v>246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  <c r="II361">
        <f t="shared" si="15"/>
        <v>1.80416666666667</v>
      </c>
      <c r="IJ361">
        <f t="shared" si="16"/>
        <v>151</v>
      </c>
      <c r="IK361">
        <f t="shared" si="17"/>
        <v>433</v>
      </c>
    </row>
    <row r="362" ht="15.4" spans="1:245">
      <c r="A362" s="2" t="s">
        <v>608</v>
      </c>
      <c r="B362" s="2" t="s">
        <v>250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  <c r="II362">
        <f t="shared" si="15"/>
        <v>1389.38333333333</v>
      </c>
      <c r="IJ362">
        <f t="shared" si="16"/>
        <v>240</v>
      </c>
      <c r="IK362">
        <f t="shared" si="17"/>
        <v>333452</v>
      </c>
    </row>
    <row r="363" ht="15.4" spans="1:245">
      <c r="A363" s="2" t="s">
        <v>609</v>
      </c>
      <c r="B363" s="2" t="s">
        <v>250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>
        <f t="shared" si="15"/>
        <v>0.333333333333333</v>
      </c>
      <c r="IJ363">
        <f t="shared" si="16"/>
        <v>70</v>
      </c>
      <c r="IK363">
        <f t="shared" si="17"/>
        <v>80</v>
      </c>
    </row>
    <row r="364" ht="15.4" spans="1:245">
      <c r="A364" s="2" t="s">
        <v>610</v>
      </c>
      <c r="B364" s="2" t="s">
        <v>248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>
        <f t="shared" si="15"/>
        <v>0.4</v>
      </c>
      <c r="IJ364">
        <f t="shared" si="16"/>
        <v>46</v>
      </c>
      <c r="IK364">
        <f t="shared" si="17"/>
        <v>96</v>
      </c>
    </row>
    <row r="365" ht="15.4" spans="1:245">
      <c r="A365" s="2" t="s">
        <v>611</v>
      </c>
      <c r="B365" s="2" t="s">
        <v>246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  <c r="II365">
        <f t="shared" si="15"/>
        <v>120.958333333333</v>
      </c>
      <c r="IJ365">
        <f t="shared" si="16"/>
        <v>240</v>
      </c>
      <c r="IK365">
        <f t="shared" si="17"/>
        <v>29030</v>
      </c>
    </row>
    <row r="366" ht="15.4" spans="1:245">
      <c r="A366" s="2" t="s">
        <v>612</v>
      </c>
      <c r="B366" s="2" t="s">
        <v>250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  <c r="II366">
        <f t="shared" si="15"/>
        <v>170.666666666667</v>
      </c>
      <c r="IJ366">
        <f t="shared" si="16"/>
        <v>240</v>
      </c>
      <c r="IK366">
        <f t="shared" si="17"/>
        <v>40960</v>
      </c>
    </row>
    <row r="367" ht="15.4" spans="1:245">
      <c r="A367" s="2" t="s">
        <v>613</v>
      </c>
      <c r="B367" s="2" t="s">
        <v>246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>
        <f t="shared" si="15"/>
        <v>0.2625</v>
      </c>
      <c r="IJ367">
        <f t="shared" si="16"/>
        <v>61</v>
      </c>
      <c r="IK367">
        <f t="shared" si="17"/>
        <v>63</v>
      </c>
    </row>
    <row r="368" ht="15.4" spans="1:245">
      <c r="A368" s="2" t="s">
        <v>614</v>
      </c>
      <c r="B368" s="2" t="s">
        <v>246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  <c r="II368">
        <f t="shared" si="15"/>
        <v>115.166666666667</v>
      </c>
      <c r="IJ368">
        <f t="shared" si="16"/>
        <v>240</v>
      </c>
      <c r="IK368">
        <f t="shared" si="17"/>
        <v>27640</v>
      </c>
    </row>
    <row r="369" ht="15.4" spans="1:245">
      <c r="A369" s="2" t="s">
        <v>615</v>
      </c>
      <c r="B369" s="2" t="s">
        <v>250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>
        <f t="shared" si="15"/>
        <v>0.5375</v>
      </c>
      <c r="IJ369">
        <f t="shared" si="16"/>
        <v>30</v>
      </c>
      <c r="IK369">
        <f t="shared" si="17"/>
        <v>129</v>
      </c>
    </row>
    <row r="370" ht="15.4" spans="1:245">
      <c r="A370" s="2" t="s">
        <v>616</v>
      </c>
      <c r="B370" s="2" t="s">
        <v>250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>
        <f t="shared" si="15"/>
        <v>8.79166666666667</v>
      </c>
      <c r="IJ370">
        <f t="shared" si="16"/>
        <v>67</v>
      </c>
      <c r="IK370">
        <f t="shared" si="17"/>
        <v>2110</v>
      </c>
    </row>
    <row r="371" ht="15.4" spans="1:245">
      <c r="A371" s="2" t="s">
        <v>617</v>
      </c>
      <c r="B371" s="2" t="s">
        <v>248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>
        <f t="shared" si="15"/>
        <v>1.5375</v>
      </c>
      <c r="IJ371">
        <f t="shared" si="16"/>
        <v>50</v>
      </c>
      <c r="IK371">
        <f t="shared" si="17"/>
        <v>369</v>
      </c>
    </row>
    <row r="372" ht="15.4" spans="1:245">
      <c r="A372" s="2" t="s">
        <v>618</v>
      </c>
      <c r="B372" s="2" t="s">
        <v>246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  <c r="II372">
        <f t="shared" si="15"/>
        <v>12.0333333333333</v>
      </c>
      <c r="IJ372">
        <f t="shared" si="16"/>
        <v>70</v>
      </c>
      <c r="IK372">
        <f t="shared" si="17"/>
        <v>2888</v>
      </c>
    </row>
    <row r="373" ht="15.4" spans="1:245">
      <c r="A373" s="2" t="s">
        <v>619</v>
      </c>
      <c r="B373" s="2" t="s">
        <v>248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  <c r="II373">
        <f t="shared" si="15"/>
        <v>3.32083333333333</v>
      </c>
      <c r="IJ373">
        <f t="shared" si="16"/>
        <v>39</v>
      </c>
      <c r="IK373">
        <f t="shared" si="17"/>
        <v>797</v>
      </c>
    </row>
    <row r="374" ht="15.4" spans="1:245">
      <c r="A374" s="2" t="s">
        <v>620</v>
      </c>
      <c r="B374" s="2" t="s">
        <v>248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>
        <f t="shared" si="15"/>
        <v>3.22083333333333</v>
      </c>
      <c r="IJ374">
        <f t="shared" si="16"/>
        <v>71</v>
      </c>
      <c r="IK374">
        <f t="shared" si="17"/>
        <v>773</v>
      </c>
    </row>
    <row r="375" ht="15.4" spans="1:245">
      <c r="A375" s="2" t="s">
        <v>621</v>
      </c>
      <c r="B375" s="2" t="s">
        <v>250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  <c r="II375">
        <f t="shared" si="15"/>
        <v>202.554166666667</v>
      </c>
      <c r="IJ375">
        <f t="shared" si="16"/>
        <v>240</v>
      </c>
      <c r="IK375">
        <f t="shared" si="17"/>
        <v>48613</v>
      </c>
    </row>
    <row r="376" ht="15.4" spans="1:245">
      <c r="A376" s="2" t="s">
        <v>622</v>
      </c>
      <c r="B376" s="2" t="s">
        <v>246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>
        <f t="shared" si="15"/>
        <v>2.075</v>
      </c>
      <c r="IJ376">
        <f t="shared" si="16"/>
        <v>61</v>
      </c>
      <c r="IK376">
        <f t="shared" si="17"/>
        <v>498</v>
      </c>
    </row>
    <row r="377" ht="15.4" spans="1:245">
      <c r="A377" s="2" t="s">
        <v>623</v>
      </c>
      <c r="B377" s="2" t="s">
        <v>246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  <c r="II377">
        <f t="shared" si="15"/>
        <v>3.12083333333333</v>
      </c>
      <c r="IJ377">
        <f t="shared" si="16"/>
        <v>138</v>
      </c>
      <c r="IK377">
        <f t="shared" si="17"/>
        <v>749</v>
      </c>
    </row>
    <row r="378" ht="15.4" spans="1:245">
      <c r="A378" s="2" t="s">
        <v>624</v>
      </c>
      <c r="B378" s="2" t="s">
        <v>250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  <c r="II378">
        <f t="shared" si="15"/>
        <v>0.354166666666667</v>
      </c>
      <c r="IJ378">
        <f t="shared" si="16"/>
        <v>57</v>
      </c>
      <c r="IK378">
        <f t="shared" si="17"/>
        <v>85</v>
      </c>
    </row>
    <row r="379" ht="15.4" spans="1:245">
      <c r="A379" s="2" t="s">
        <v>625</v>
      </c>
      <c r="B379" s="2" t="s">
        <v>246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>
        <f t="shared" si="15"/>
        <v>0.904166666666667</v>
      </c>
      <c r="IJ379">
        <f t="shared" si="16"/>
        <v>55</v>
      </c>
      <c r="IK379">
        <f t="shared" si="17"/>
        <v>217</v>
      </c>
    </row>
    <row r="380" ht="15.4" spans="1:245">
      <c r="A380" s="2" t="s">
        <v>626</v>
      </c>
      <c r="B380" s="2" t="s">
        <v>250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>
        <f t="shared" si="15"/>
        <v>0.9125</v>
      </c>
      <c r="IJ380">
        <f t="shared" si="16"/>
        <v>37</v>
      </c>
      <c r="IK380">
        <f t="shared" si="17"/>
        <v>219</v>
      </c>
    </row>
    <row r="381" ht="15.4" spans="1:245">
      <c r="A381" s="2" t="s">
        <v>627</v>
      </c>
      <c r="B381" s="2" t="s">
        <v>250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  <c r="II381">
        <f t="shared" si="15"/>
        <v>8.375</v>
      </c>
      <c r="IJ381">
        <f t="shared" si="16"/>
        <v>50</v>
      </c>
      <c r="IK381">
        <f t="shared" si="17"/>
        <v>2010</v>
      </c>
    </row>
    <row r="382" ht="15.4" spans="1:245">
      <c r="A382" s="2" t="s">
        <v>628</v>
      </c>
      <c r="B382" s="2" t="s">
        <v>248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>
        <f t="shared" si="15"/>
        <v>0.858333333333333</v>
      </c>
      <c r="IJ382">
        <f t="shared" si="16"/>
        <v>32</v>
      </c>
      <c r="IK382">
        <f t="shared" si="17"/>
        <v>206</v>
      </c>
    </row>
    <row r="383" ht="15.4" spans="1:245">
      <c r="A383" s="2" t="s">
        <v>629</v>
      </c>
      <c r="B383" s="2" t="s">
        <v>250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>
        <f t="shared" si="15"/>
        <v>1.01666666666667</v>
      </c>
      <c r="IJ383">
        <f t="shared" si="16"/>
        <v>37</v>
      </c>
      <c r="IK383">
        <f t="shared" si="17"/>
        <v>244</v>
      </c>
    </row>
    <row r="384" ht="15.4" spans="1:245">
      <c r="A384" s="2" t="s">
        <v>630</v>
      </c>
      <c r="B384" s="2" t="s">
        <v>250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  <c r="II384">
        <f t="shared" si="15"/>
        <v>0.6</v>
      </c>
      <c r="IJ384">
        <f t="shared" si="16"/>
        <v>34</v>
      </c>
      <c r="IK384">
        <f t="shared" si="17"/>
        <v>144</v>
      </c>
    </row>
    <row r="385" ht="15.4" spans="1:245">
      <c r="A385" s="2" t="s">
        <v>631</v>
      </c>
      <c r="B385" s="2" t="s">
        <v>250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  <c r="II385">
        <f t="shared" si="15"/>
        <v>0.445833333333333</v>
      </c>
      <c r="IJ385">
        <f t="shared" si="16"/>
        <v>46</v>
      </c>
      <c r="IK385">
        <f t="shared" si="17"/>
        <v>107</v>
      </c>
    </row>
    <row r="386" ht="15.4" spans="1:245">
      <c r="A386" s="2" t="s">
        <v>632</v>
      </c>
      <c r="B386" s="2" t="s">
        <v>246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  <c r="II386">
        <f t="shared" si="15"/>
        <v>1.07916666666667</v>
      </c>
      <c r="IJ386">
        <f t="shared" si="16"/>
        <v>82</v>
      </c>
      <c r="IK386">
        <f t="shared" si="17"/>
        <v>259</v>
      </c>
    </row>
    <row r="387" ht="15.4" spans="1:245">
      <c r="A387" s="2" t="s">
        <v>633</v>
      </c>
      <c r="B387" s="2" t="s">
        <v>246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  <c r="II387">
        <f t="shared" ref="II387:II403" si="18">AVERAGE(C387:IH387)</f>
        <v>0.458333333333333</v>
      </c>
      <c r="IJ387">
        <f t="shared" ref="IJ387:IJ403" si="19">COUNTIF(C387:IH387,"&gt;0")</f>
        <v>54</v>
      </c>
      <c r="IK387">
        <f t="shared" ref="IK387:IK403" si="20">SUM(C387:IH387)</f>
        <v>110</v>
      </c>
    </row>
    <row r="388" ht="15.4" spans="1:245">
      <c r="A388" s="2" t="s">
        <v>634</v>
      </c>
      <c r="B388" s="2" t="s">
        <v>246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  <c r="II388">
        <f t="shared" si="18"/>
        <v>8.5375</v>
      </c>
      <c r="IJ388">
        <f t="shared" si="19"/>
        <v>76</v>
      </c>
      <c r="IK388">
        <f t="shared" si="20"/>
        <v>2049</v>
      </c>
    </row>
    <row r="389" ht="15.4" spans="1:245">
      <c r="A389" s="2" t="s">
        <v>635</v>
      </c>
      <c r="B389" s="2" t="s">
        <v>246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  <c r="II389">
        <f t="shared" si="18"/>
        <v>2.12916666666667</v>
      </c>
      <c r="IJ389">
        <f t="shared" si="19"/>
        <v>71</v>
      </c>
      <c r="IK389">
        <f t="shared" si="20"/>
        <v>511</v>
      </c>
    </row>
    <row r="390" ht="15.4" spans="1:245">
      <c r="A390" s="2" t="s">
        <v>636</v>
      </c>
      <c r="B390" s="2" t="s">
        <v>246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>
        <f t="shared" si="18"/>
        <v>2.1875</v>
      </c>
      <c r="IJ390">
        <f t="shared" si="19"/>
        <v>46</v>
      </c>
      <c r="IK390">
        <f t="shared" si="20"/>
        <v>525</v>
      </c>
    </row>
    <row r="391" ht="15.4" spans="1:245">
      <c r="A391" s="2" t="s">
        <v>637</v>
      </c>
      <c r="B391" s="2" t="s">
        <v>246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>
        <f t="shared" si="18"/>
        <v>1.07083333333333</v>
      </c>
      <c r="IJ391">
        <f t="shared" si="19"/>
        <v>49</v>
      </c>
      <c r="IK391">
        <f t="shared" si="20"/>
        <v>257</v>
      </c>
    </row>
    <row r="392" ht="15.4" spans="1:245">
      <c r="A392" s="2" t="s">
        <v>638</v>
      </c>
      <c r="B392" s="2" t="s">
        <v>250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  <c r="II392">
        <f t="shared" si="18"/>
        <v>3.75</v>
      </c>
      <c r="IJ392">
        <f t="shared" si="19"/>
        <v>79</v>
      </c>
      <c r="IK392">
        <f t="shared" si="20"/>
        <v>900</v>
      </c>
    </row>
    <row r="393" ht="15.4" spans="1:245">
      <c r="A393" s="2" t="s">
        <v>639</v>
      </c>
      <c r="B393" s="2" t="s">
        <v>246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  <c r="II393">
        <f t="shared" si="18"/>
        <v>1.40833333333333</v>
      </c>
      <c r="IJ393">
        <f t="shared" si="19"/>
        <v>138</v>
      </c>
      <c r="IK393">
        <f t="shared" si="20"/>
        <v>338</v>
      </c>
    </row>
    <row r="394" ht="15.4" spans="1:245">
      <c r="A394" s="2" t="s">
        <v>640</v>
      </c>
      <c r="B394" s="2" t="s">
        <v>246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  <c r="II394">
        <f t="shared" si="18"/>
        <v>0.3</v>
      </c>
      <c r="IJ394">
        <f t="shared" si="19"/>
        <v>33</v>
      </c>
      <c r="IK394">
        <f t="shared" si="20"/>
        <v>72</v>
      </c>
    </row>
    <row r="395" ht="15.4" spans="1:245">
      <c r="A395" s="2" t="s">
        <v>641</v>
      </c>
      <c r="B395" s="2" t="s">
        <v>248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  <c r="II395">
        <f t="shared" si="18"/>
        <v>3.575</v>
      </c>
      <c r="IJ395">
        <f t="shared" si="19"/>
        <v>66</v>
      </c>
      <c r="IK395">
        <f t="shared" si="20"/>
        <v>858</v>
      </c>
    </row>
    <row r="396" ht="15.4" spans="1:245">
      <c r="A396" s="2" t="s">
        <v>642</v>
      </c>
      <c r="B396" s="2" t="s">
        <v>248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>
        <f t="shared" si="18"/>
        <v>439.316666666667</v>
      </c>
      <c r="IJ396">
        <f t="shared" si="19"/>
        <v>84</v>
      </c>
      <c r="IK396">
        <f t="shared" si="20"/>
        <v>105436</v>
      </c>
    </row>
    <row r="397" ht="15.4" spans="1:245">
      <c r="A397" s="2" t="s">
        <v>643</v>
      </c>
      <c r="B397" s="2" t="s">
        <v>248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>
        <f t="shared" si="18"/>
        <v>4.38333333333333</v>
      </c>
      <c r="IJ397">
        <f t="shared" si="19"/>
        <v>91</v>
      </c>
      <c r="IK397">
        <f t="shared" si="20"/>
        <v>1052</v>
      </c>
    </row>
    <row r="398" ht="15.4" spans="1:245">
      <c r="A398" s="2" t="s">
        <v>644</v>
      </c>
      <c r="B398" s="2" t="s">
        <v>246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  <c r="II398">
        <f t="shared" si="18"/>
        <v>0.25</v>
      </c>
      <c r="IJ398">
        <f t="shared" si="19"/>
        <v>59</v>
      </c>
      <c r="IK398">
        <f t="shared" si="20"/>
        <v>60</v>
      </c>
    </row>
    <row r="399" ht="15.4" spans="1:245">
      <c r="A399" s="2" t="s">
        <v>645</v>
      </c>
      <c r="B399" s="2" t="s">
        <v>250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  <c r="II399">
        <f t="shared" si="18"/>
        <v>0.829166666666667</v>
      </c>
      <c r="IJ399">
        <f t="shared" si="19"/>
        <v>40</v>
      </c>
      <c r="IK399">
        <f t="shared" si="20"/>
        <v>199</v>
      </c>
    </row>
    <row r="400" ht="15.4" spans="1:245">
      <c r="A400" s="2" t="s">
        <v>646</v>
      </c>
      <c r="B400" s="2" t="s">
        <v>246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  <c r="II400">
        <f t="shared" si="18"/>
        <v>1.19166666666667</v>
      </c>
      <c r="IJ400">
        <f t="shared" si="19"/>
        <v>61</v>
      </c>
      <c r="IK400">
        <f t="shared" si="20"/>
        <v>286</v>
      </c>
    </row>
    <row r="401" ht="15.4" spans="1:245">
      <c r="A401" s="2" t="s">
        <v>647</v>
      </c>
      <c r="B401" s="2" t="s">
        <v>246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  <c r="II401">
        <f t="shared" si="18"/>
        <v>3.35833333333333</v>
      </c>
      <c r="IJ401">
        <f t="shared" si="19"/>
        <v>72</v>
      </c>
      <c r="IK401">
        <f t="shared" si="20"/>
        <v>806</v>
      </c>
    </row>
    <row r="402" ht="15.4" spans="1:245">
      <c r="A402" s="2" t="s">
        <v>648</v>
      </c>
      <c r="B402" s="2" t="s">
        <v>246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  <c r="II402">
        <f t="shared" si="18"/>
        <v>0.833333333333333</v>
      </c>
      <c r="IJ402">
        <f t="shared" si="19"/>
        <v>67</v>
      </c>
      <c r="IK402">
        <f t="shared" si="20"/>
        <v>200</v>
      </c>
    </row>
    <row r="403" ht="15.4" spans="1:245">
      <c r="A403" s="2" t="s">
        <v>649</v>
      </c>
      <c r="B403" s="2" t="s">
        <v>246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  <c r="II403">
        <f t="shared" si="18"/>
        <v>3.99166666666667</v>
      </c>
      <c r="IJ403">
        <f t="shared" si="19"/>
        <v>73</v>
      </c>
      <c r="IK403">
        <f t="shared" si="20"/>
        <v>958</v>
      </c>
    </row>
    <row r="404" ht="15.4" spans="1:24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</row>
    <row r="405" ht="15.4" spans="1:24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</row>
  </sheetData>
  <autoFilter xmlns:etc="http://www.wps.cn/officeDocument/2017/etCustomData" ref="A1:II403" etc:filterBottomFollowUsedRange="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Q403"/>
  <sheetViews>
    <sheetView workbookViewId="0">
      <pane xSplit="1" topLeftCell="IG1" activePane="topRight" state="frozen"/>
      <selection/>
      <selection pane="topRight" activeCell="IQ2" sqref="IQ2:IQ403"/>
    </sheetView>
  </sheetViews>
  <sheetFormatPr defaultColWidth="9" defaultRowHeight="15.4"/>
  <cols>
    <col min="1" max="1" width="9.63063063063063" style="7" customWidth="1"/>
    <col min="2" max="2" width="10.3693693693694" style="7" customWidth="1"/>
    <col min="3" max="242" width="10.6306306306306" style="7" customWidth="1"/>
    <col min="243" max="243" width="14.2702702702703" style="5"/>
    <col min="244" max="244" width="9" style="8"/>
    <col min="245" max="245" width="12.8198198198198" style="8"/>
    <col min="246" max="247" width="9" style="8"/>
    <col min="248" max="249" width="12.8198198198198" style="8"/>
    <col min="250" max="16384" width="9" style="8"/>
  </cols>
  <sheetData>
    <row r="1" ht="15.45" spans="1:250">
      <c r="A1" s="2" t="s">
        <v>0</v>
      </c>
      <c r="B1" s="2" t="s">
        <v>650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5" t="s">
        <v>242</v>
      </c>
      <c r="IJ1" s="8" t="s">
        <v>243</v>
      </c>
      <c r="IK1" s="8" t="s">
        <v>651</v>
      </c>
      <c r="IN1" s="8" t="s">
        <v>652</v>
      </c>
      <c r="IO1" s="8" t="s">
        <v>653</v>
      </c>
      <c r="IP1" s="8" t="s">
        <v>243</v>
      </c>
    </row>
    <row r="2" spans="1:251">
      <c r="A2" s="2" t="s">
        <v>245</v>
      </c>
      <c r="B2" s="2" t="s">
        <v>246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  <c r="II2" s="5">
        <f>AVERAGE(C2:IH2)</f>
        <v>0.204166666666667</v>
      </c>
      <c r="IJ2" s="8">
        <f t="shared" ref="IJ2:IJ8" si="0">COUNTIF(C2:IH2,"&gt;0")</f>
        <v>25</v>
      </c>
      <c r="IK2" s="8">
        <f>STDEV(C2:IH2)</f>
        <v>0.728946719168371</v>
      </c>
      <c r="IL2" s="8">
        <f>MAX(C2:IH2)</f>
        <v>6</v>
      </c>
      <c r="IM2" s="8">
        <f>SUM(C2:IH2)</f>
        <v>49</v>
      </c>
      <c r="IN2" s="8" cm="1">
        <f t="array" ref="IN2">SUMPRODUCT(--('企业的订货量（m³）'!C2:IH2&gt;C2:IH2))/IP2</f>
        <v>0.791208791208791</v>
      </c>
      <c r="IO2" s="8" cm="1">
        <f t="array" ref="IO2">SUMPRODUCT(--('企业的订货量（m³）'!D2:II2&lt;D2:II2))/IP2</f>
        <v>0.10989010989011</v>
      </c>
      <c r="IP2" s="8">
        <v>91</v>
      </c>
      <c r="IQ2" s="8" cm="1">
        <f t="array" ref="IQ2">SUM(ABS(C2:IH2-'企业的订货量（m³）'!C2:IH2))</f>
        <v>202</v>
      </c>
    </row>
    <row r="3" spans="1:251">
      <c r="A3" s="2" t="s">
        <v>247</v>
      </c>
      <c r="B3" s="2" t="s">
        <v>248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  <c r="II3" s="5">
        <f t="shared" ref="II3:II66" si="1">AVERAGE(C3:IH3)</f>
        <v>1.1375</v>
      </c>
      <c r="IJ3" s="8">
        <f t="shared" si="0"/>
        <v>71</v>
      </c>
      <c r="IK3" s="8">
        <f t="shared" ref="IK3:IK66" si="2">STDEV(C3:IH3)</f>
        <v>4.98636739848118</v>
      </c>
      <c r="IL3" s="8">
        <f t="shared" ref="IL3:IL66" si="3">MAX(C3:IH3)</f>
        <v>67</v>
      </c>
      <c r="IM3" s="8">
        <f t="shared" ref="IM3:IM66" si="4">SUM(C3:IH3)</f>
        <v>273</v>
      </c>
      <c r="IN3" s="8" cm="1">
        <f t="array" ref="IN3">SUMPRODUCT(--('企业的订货量（m³）'!C3:IH3&gt;C3:IH3))/IP3</f>
        <v>0.326315789473684</v>
      </c>
      <c r="IO3" s="8" cm="1">
        <f t="array" ref="IO3">SUMPRODUCT(--('企业的订货量（m³）'!D3:II3&lt;D3:II3))/IP3</f>
        <v>0.315789473684211</v>
      </c>
      <c r="IP3" s="8">
        <v>95</v>
      </c>
      <c r="IQ3" s="8" cm="1">
        <f t="array" ref="IQ3">SUM(ABS(C3:IH3-'企业的订货量（m³）'!C3:IH3))</f>
        <v>154</v>
      </c>
    </row>
    <row r="4" spans="1:251">
      <c r="A4" s="2" t="s">
        <v>249</v>
      </c>
      <c r="B4" s="2" t="s">
        <v>250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  <c r="II4" s="5">
        <f t="shared" si="1"/>
        <v>54.7416666666667</v>
      </c>
      <c r="IJ4" s="8">
        <f t="shared" si="0"/>
        <v>191</v>
      </c>
      <c r="IK4" s="8">
        <f t="shared" si="2"/>
        <v>76.3086110105892</v>
      </c>
      <c r="IL4" s="8">
        <f t="shared" si="3"/>
        <v>387</v>
      </c>
      <c r="IM4" s="8">
        <f t="shared" si="4"/>
        <v>13138</v>
      </c>
      <c r="IN4" s="8" cm="1">
        <f t="array" ref="IN4">SUMPRODUCT(--('企业的订货量（m³）'!C4:IH4&gt;C4:IH4))/IP4</f>
        <v>0.14572864321608</v>
      </c>
      <c r="IO4" s="8" cm="1">
        <f t="array" ref="IO4">SUMPRODUCT(--('企业的订货量（m³）'!D4:II4&lt;D4:II4))/IP4</f>
        <v>0.753768844221106</v>
      </c>
      <c r="IP4" s="8">
        <v>199</v>
      </c>
      <c r="IQ4" s="8" cm="1">
        <f t="array" ref="IQ4">SUM(ABS(C4:IH4-'企业的订货量（m³）'!C4:IH4))</f>
        <v>2271</v>
      </c>
    </row>
    <row r="5" spans="1:251">
      <c r="A5" s="2" t="s">
        <v>251</v>
      </c>
      <c r="B5" s="2" t="s">
        <v>246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f t="shared" si="1"/>
        <v>0.266666666666667</v>
      </c>
      <c r="IJ5" s="8">
        <f t="shared" si="0"/>
        <v>33</v>
      </c>
      <c r="IK5" s="8">
        <f t="shared" si="2"/>
        <v>0.860410851878732</v>
      </c>
      <c r="IL5" s="8">
        <f t="shared" si="3"/>
        <v>8</v>
      </c>
      <c r="IM5" s="8">
        <f t="shared" si="4"/>
        <v>64</v>
      </c>
      <c r="IN5" s="8" cm="1">
        <f t="array" ref="IN5">SUMPRODUCT(--('企业的订货量（m³）'!C5:IH5&gt;C5:IH5))/IP5</f>
        <v>0.796116504854369</v>
      </c>
      <c r="IO5" s="8" cm="1">
        <f t="array" ref="IO5">SUMPRODUCT(--('企业的订货量（m³）'!D5:II5&lt;D5:II5))/IP5</f>
        <v>0.0970873786407767</v>
      </c>
      <c r="IP5" s="8">
        <v>103</v>
      </c>
      <c r="IQ5" s="8" cm="1">
        <f t="array" ref="IQ5">SUM(ABS(C5:IH5-'企业的订货量（m³）'!C5:IH5))</f>
        <v>669</v>
      </c>
    </row>
    <row r="6" spans="1:251">
      <c r="A6" s="2" t="s">
        <v>252</v>
      </c>
      <c r="B6" s="2" t="s">
        <v>248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  <c r="II6" s="5">
        <f t="shared" si="1"/>
        <v>28.8</v>
      </c>
      <c r="IJ6" s="8">
        <f t="shared" si="0"/>
        <v>107</v>
      </c>
      <c r="IK6" s="8">
        <f t="shared" si="2"/>
        <v>36.2572399349254</v>
      </c>
      <c r="IL6" s="8">
        <f t="shared" si="3"/>
        <v>128</v>
      </c>
      <c r="IM6" s="8">
        <f t="shared" si="4"/>
        <v>6912</v>
      </c>
      <c r="IN6" s="8" cm="1">
        <f t="array" ref="IN6">SUMPRODUCT(--('企业的订货量（m³）'!C6:IH6&gt;C6:IH6))/IP6</f>
        <v>0.0964912280701754</v>
      </c>
      <c r="IO6" s="8" cm="1">
        <f t="array" ref="IO6">SUMPRODUCT(--('企业的订货量（m³）'!D6:II6&lt;D6:II6))/IP6</f>
        <v>0.798245614035088</v>
      </c>
      <c r="IP6" s="8">
        <v>114</v>
      </c>
      <c r="IQ6" s="8" cm="1">
        <f t="array" ref="IQ6">SUM(ABS(C6:IH6-'企业的订货量（m³）'!C6:IH6))</f>
        <v>480</v>
      </c>
    </row>
    <row r="7" spans="1:251">
      <c r="A7" s="2" t="s">
        <v>253</v>
      </c>
      <c r="B7" s="2" t="s">
        <v>250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f t="shared" si="1"/>
        <v>0.125</v>
      </c>
      <c r="IJ7" s="8">
        <f t="shared" si="0"/>
        <v>13</v>
      </c>
      <c r="IK7" s="8">
        <f t="shared" si="2"/>
        <v>0.593725913407059</v>
      </c>
      <c r="IL7" s="8">
        <f t="shared" si="3"/>
        <v>5</v>
      </c>
      <c r="IM7" s="8">
        <f t="shared" si="4"/>
        <v>30</v>
      </c>
      <c r="IN7" s="8" cm="1">
        <f t="array" ref="IN7">SUMPRODUCT(--('企业的订货量（m³）'!C7:IH7&gt;C7:IH7))/IP7</f>
        <v>0.8</v>
      </c>
      <c r="IO7" s="8" cm="1">
        <f t="array" ref="IO7">SUMPRODUCT(--('企业的订货量（m³）'!D7:II7&lt;D7:II7))/IP7</f>
        <v>0.145454545454545</v>
      </c>
      <c r="IP7" s="8">
        <v>55</v>
      </c>
      <c r="IQ7" s="8" cm="1">
        <f t="array" ref="IQ7">SUM(ABS(C7:IH7-'企业的订货量（m³）'!C7:IH7))</f>
        <v>448</v>
      </c>
    </row>
    <row r="8" spans="1:251">
      <c r="A8" s="2" t="s">
        <v>254</v>
      </c>
      <c r="B8" s="2" t="s">
        <v>248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  <c r="II8" s="5">
        <f t="shared" si="1"/>
        <v>28.95</v>
      </c>
      <c r="IJ8" s="8">
        <f t="shared" si="0"/>
        <v>240</v>
      </c>
      <c r="IK8" s="8">
        <f t="shared" si="2"/>
        <v>29.6458454193436</v>
      </c>
      <c r="IL8" s="8">
        <f t="shared" si="3"/>
        <v>155</v>
      </c>
      <c r="IM8" s="8">
        <f t="shared" si="4"/>
        <v>6948</v>
      </c>
      <c r="IN8" s="8" cm="1">
        <f t="array" ref="IN8">SUMPRODUCT(--('企业的订货量（m³）'!C8:IH8&gt;C8:IH8))/IP8</f>
        <v>0.133333333333333</v>
      </c>
      <c r="IO8" s="8" cm="1">
        <f t="array" ref="IO8">SUMPRODUCT(--('企业的订货量（m³）'!D8:II8&lt;D8:II8))/IP8</f>
        <v>0.795833333333333</v>
      </c>
      <c r="IP8" s="8">
        <v>240</v>
      </c>
      <c r="IQ8" s="8" cm="1">
        <f t="array" ref="IQ8">SUM(ABS(C8:IH8-'企业的订货量（m³）'!C8:IH8))</f>
        <v>1736</v>
      </c>
    </row>
    <row r="9" spans="1:251">
      <c r="A9" s="2" t="s">
        <v>255</v>
      </c>
      <c r="B9" s="2" t="s">
        <v>250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f t="shared" si="1"/>
        <v>0.170833333333333</v>
      </c>
      <c r="IJ9" s="8">
        <f t="shared" ref="IJ9:IJ25" si="5">COUNTIF(C9:IH9,"&gt;0")</f>
        <v>15</v>
      </c>
      <c r="IK9" s="8">
        <f t="shared" si="2"/>
        <v>1.02274516417863</v>
      </c>
      <c r="IL9" s="8">
        <f t="shared" si="3"/>
        <v>13</v>
      </c>
      <c r="IM9" s="8">
        <f t="shared" si="4"/>
        <v>41</v>
      </c>
      <c r="IN9" s="8" cm="1">
        <f t="array" ref="IN9">SUMPRODUCT(--('企业的订货量（m³）'!C9:IH9&gt;C9:IH9))/IP9</f>
        <v>0.75</v>
      </c>
      <c r="IO9" s="8" cm="1">
        <f t="array" ref="IO9">SUMPRODUCT(--('企业的订货量（m³）'!D9:II9&lt;D9:II9))/IP9</f>
        <v>0.0892857142857143</v>
      </c>
      <c r="IP9" s="8">
        <v>56</v>
      </c>
      <c r="IQ9" s="8" cm="1">
        <f t="array" ref="IQ9">SUM(ABS(C9:IH9-'企业的订货量（m³）'!C9:IH9))</f>
        <v>67</v>
      </c>
    </row>
    <row r="10" spans="1:251">
      <c r="A10" s="2" t="s">
        <v>256</v>
      </c>
      <c r="B10" s="2" t="s">
        <v>246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f t="shared" si="1"/>
        <v>0.129166666666667</v>
      </c>
      <c r="IJ10" s="8">
        <f t="shared" si="5"/>
        <v>19</v>
      </c>
      <c r="IK10" s="8">
        <f t="shared" si="2"/>
        <v>0.537294607378994</v>
      </c>
      <c r="IL10" s="8">
        <f t="shared" si="3"/>
        <v>4</v>
      </c>
      <c r="IM10" s="8">
        <f t="shared" si="4"/>
        <v>31</v>
      </c>
      <c r="IN10" s="8" cm="1">
        <f t="array" ref="IN10">SUMPRODUCT(--('企业的订货量（m³）'!C10:IH10&gt;C10:IH10))/IP10</f>
        <v>0.85</v>
      </c>
      <c r="IO10" s="8" cm="1">
        <f t="array" ref="IO10">SUMPRODUCT(--('企业的订货量（m³）'!D10:II10&lt;D10:II10))/IP10</f>
        <v>0.025</v>
      </c>
      <c r="IP10" s="8">
        <v>80</v>
      </c>
      <c r="IQ10" s="8" cm="1">
        <f t="array" ref="IQ10">SUM(ABS(C10:IH10-'企业的订货量（m³）'!C10:IH10))</f>
        <v>688</v>
      </c>
    </row>
    <row r="11" spans="1:251">
      <c r="A11" s="2" t="s">
        <v>257</v>
      </c>
      <c r="B11" s="2" t="s">
        <v>246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f t="shared" si="1"/>
        <v>0.708333333333333</v>
      </c>
      <c r="IJ11" s="8">
        <f t="shared" si="5"/>
        <v>32</v>
      </c>
      <c r="IK11" s="8">
        <f t="shared" si="2"/>
        <v>3.09242787810987</v>
      </c>
      <c r="IL11" s="8">
        <f t="shared" si="3"/>
        <v>30</v>
      </c>
      <c r="IM11" s="8">
        <f t="shared" si="4"/>
        <v>170</v>
      </c>
      <c r="IN11" s="8" cm="1">
        <f t="array" ref="IN11">SUMPRODUCT(--('企业的订货量（m³）'!C11:IH11&gt;C11:IH11))/IP11</f>
        <v>0.772727272727273</v>
      </c>
      <c r="IO11" s="8" cm="1">
        <f t="array" ref="IO11">SUMPRODUCT(--('企业的订货量（m³）'!D11:II11&lt;D11:II11))/IP11</f>
        <v>0.113636363636364</v>
      </c>
      <c r="IP11" s="8">
        <v>88</v>
      </c>
      <c r="IQ11" s="8" cm="1">
        <f t="array" ref="IQ11">SUM(ABS(C11:IH11-'企业的订货量（m³）'!C11:IH11))</f>
        <v>442</v>
      </c>
    </row>
    <row r="12" spans="1:251">
      <c r="A12" s="2" t="s">
        <v>258</v>
      </c>
      <c r="B12" s="2" t="s">
        <v>250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f t="shared" si="1"/>
        <v>0.354166666666667</v>
      </c>
      <c r="IJ12" s="8">
        <f t="shared" si="5"/>
        <v>32</v>
      </c>
      <c r="IK12" s="8">
        <f t="shared" si="2"/>
        <v>1.29836690685863</v>
      </c>
      <c r="IL12" s="8">
        <f t="shared" si="3"/>
        <v>11</v>
      </c>
      <c r="IM12" s="8">
        <f t="shared" si="4"/>
        <v>85</v>
      </c>
      <c r="IN12" s="8" cm="1">
        <f t="array" ref="IN12">SUMPRODUCT(--('企业的订货量（m³）'!C12:IH12&gt;C12:IH12))/IP12</f>
        <v>0.348837209302326</v>
      </c>
      <c r="IO12" s="8" cm="1">
        <f t="array" ref="IO12">SUMPRODUCT(--('企业的订货量（m³）'!D12:II12&lt;D12:II12))/IP12</f>
        <v>0.395348837209302</v>
      </c>
      <c r="IP12" s="8">
        <v>43</v>
      </c>
      <c r="IQ12" s="8" cm="1">
        <f t="array" ref="IQ12">SUM(ABS(C12:IH12-'企业的订货量（m³）'!C12:IH12))</f>
        <v>31</v>
      </c>
    </row>
    <row r="13" spans="1:251">
      <c r="A13" s="2" t="s">
        <v>259</v>
      </c>
      <c r="B13" s="2" t="s">
        <v>248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f t="shared" si="1"/>
        <v>0.120833333333333</v>
      </c>
      <c r="IJ13" s="8">
        <f t="shared" si="5"/>
        <v>12</v>
      </c>
      <c r="IK13" s="8">
        <f t="shared" si="2"/>
        <v>0.632110873349301</v>
      </c>
      <c r="IL13" s="8">
        <f t="shared" si="3"/>
        <v>6</v>
      </c>
      <c r="IM13" s="8">
        <f t="shared" si="4"/>
        <v>29</v>
      </c>
      <c r="IN13" s="8" cm="1">
        <f t="array" ref="IN13">SUMPRODUCT(--('企业的订货量（m³）'!C13:IH13&gt;C13:IH13))/IP13</f>
        <v>0.852941176470588</v>
      </c>
      <c r="IO13" s="8" cm="1">
        <f t="array" ref="IO13">SUMPRODUCT(--('企业的订货量（m³）'!D13:II13&lt;D13:II13))/IP13</f>
        <v>0.102941176470588</v>
      </c>
      <c r="IP13" s="8">
        <v>68</v>
      </c>
      <c r="IQ13" s="8" cm="1">
        <f t="array" ref="IQ13">SUM(ABS(C13:IH13-'企业的订货量（m³）'!C13:IH13))</f>
        <v>293</v>
      </c>
    </row>
    <row r="14" spans="1:251">
      <c r="A14" s="2" t="s">
        <v>260</v>
      </c>
      <c r="B14" s="2" t="s">
        <v>250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f t="shared" si="1"/>
        <v>0.183333333333333</v>
      </c>
      <c r="IJ14" s="8">
        <f t="shared" si="5"/>
        <v>20</v>
      </c>
      <c r="IK14" s="8">
        <f t="shared" si="2"/>
        <v>0.833235698604045</v>
      </c>
      <c r="IL14" s="8">
        <f t="shared" si="3"/>
        <v>9</v>
      </c>
      <c r="IM14" s="8">
        <f t="shared" si="4"/>
        <v>44</v>
      </c>
      <c r="IN14" s="8" cm="1">
        <f t="array" ref="IN14">SUMPRODUCT(--('企业的订货量（m³）'!C14:IH14&gt;C14:IH14))/IP14</f>
        <v>0.344827586206897</v>
      </c>
      <c r="IO14" s="8" cm="1">
        <f t="array" ref="IO14">SUMPRODUCT(--('企业的订货量（m³）'!D14:II14&lt;D14:II14))/IP14</f>
        <v>0.344827586206897</v>
      </c>
      <c r="IP14" s="8">
        <v>29</v>
      </c>
      <c r="IQ14" s="8" cm="1">
        <f t="array" ref="IQ14">SUM(ABS(C14:IH14-'企业的订货量（m³）'!C14:IH14))</f>
        <v>20</v>
      </c>
    </row>
    <row r="15" spans="1:251">
      <c r="A15" s="2" t="s">
        <v>261</v>
      </c>
      <c r="B15" s="2" t="s">
        <v>248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f t="shared" si="1"/>
        <v>0.116666666666667</v>
      </c>
      <c r="IJ15" s="8">
        <f t="shared" si="5"/>
        <v>16</v>
      </c>
      <c r="IK15" s="8">
        <f t="shared" si="2"/>
        <v>0.495727913854582</v>
      </c>
      <c r="IL15" s="8">
        <f t="shared" si="3"/>
        <v>3</v>
      </c>
      <c r="IM15" s="8">
        <f t="shared" si="4"/>
        <v>28</v>
      </c>
      <c r="IN15" s="8" cm="1">
        <f t="array" ref="IN15">SUMPRODUCT(--('企业的订货量（m³）'!C15:IH15&gt;C15:IH15))/IP15</f>
        <v>0.407407407407407</v>
      </c>
      <c r="IO15" s="8" cm="1">
        <f t="array" ref="IO15">SUMPRODUCT(--('企业的订货量（m³）'!D15:II15&lt;D15:II15))/IP15</f>
        <v>0.259259259259259</v>
      </c>
      <c r="IP15" s="8">
        <v>27</v>
      </c>
      <c r="IQ15" s="8" cm="1">
        <f t="array" ref="IQ15">SUM(ABS(C15:IH15-'企业的订货量（m³）'!C15:IH15))</f>
        <v>18</v>
      </c>
    </row>
    <row r="16" spans="1:251">
      <c r="A16" s="2" t="s">
        <v>262</v>
      </c>
      <c r="B16" s="2" t="s">
        <v>248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4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4</v>
      </c>
      <c r="DE16" s="5">
        <v>0</v>
      </c>
      <c r="DF16" s="5">
        <v>2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2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f t="shared" si="1"/>
        <v>0.116666666666667</v>
      </c>
      <c r="IJ16" s="8">
        <f t="shared" si="5"/>
        <v>15</v>
      </c>
      <c r="IK16" s="8">
        <f t="shared" si="2"/>
        <v>0.528411740900881</v>
      </c>
      <c r="IL16" s="8">
        <f t="shared" si="3"/>
        <v>4</v>
      </c>
      <c r="IM16" s="8">
        <f t="shared" si="4"/>
        <v>28</v>
      </c>
      <c r="IN16" s="8" cm="1">
        <f t="array" ref="IN16">SUMPRODUCT(--('企业的订货量（m³）'!C16:IH16&gt;C16:IH16))/IP16</f>
        <v>0.722222222222222</v>
      </c>
      <c r="IO16" s="8" cm="1">
        <f t="array" ref="IO16">SUMPRODUCT(--('企业的订货量（m³）'!D16:II16&lt;D16:II16))/IP16</f>
        <v>0.12962962962963</v>
      </c>
      <c r="IP16" s="8">
        <v>54</v>
      </c>
      <c r="IQ16" s="8" cm="1">
        <f t="array" ref="IQ16">SUM(ABS(C16:IH16-'企业的订货量（m³）'!C16:IH16))</f>
        <v>27869</v>
      </c>
    </row>
    <row r="17" spans="1:251">
      <c r="A17" s="2" t="s">
        <v>263</v>
      </c>
      <c r="B17" s="2" t="s">
        <v>248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4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4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5</v>
      </c>
      <c r="EJ17" s="5">
        <v>1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1</v>
      </c>
      <c r="FY17" s="5">
        <v>0</v>
      </c>
      <c r="FZ17" s="5">
        <v>0</v>
      </c>
      <c r="GA17" s="5">
        <v>3</v>
      </c>
      <c r="GB17" s="5">
        <v>1</v>
      </c>
      <c r="GC17" s="5">
        <v>0</v>
      </c>
      <c r="GD17" s="5">
        <v>0</v>
      </c>
      <c r="GE17" s="5">
        <v>0</v>
      </c>
      <c r="GF17" s="5">
        <v>0</v>
      </c>
      <c r="GG17" s="5">
        <v>1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f t="shared" si="1"/>
        <v>0.154166666666667</v>
      </c>
      <c r="IJ17" s="8">
        <f t="shared" si="5"/>
        <v>17</v>
      </c>
      <c r="IK17" s="8">
        <f t="shared" si="2"/>
        <v>0.735518014972221</v>
      </c>
      <c r="IL17" s="8">
        <f t="shared" si="3"/>
        <v>7</v>
      </c>
      <c r="IM17" s="8">
        <f t="shared" si="4"/>
        <v>37</v>
      </c>
      <c r="IN17" s="8" cm="1">
        <f t="array" ref="IN17">SUMPRODUCT(--('企业的订货量（m³）'!C17:IH17&gt;C17:IH17))/IP17</f>
        <v>0.272727272727273</v>
      </c>
      <c r="IO17" s="8" cm="1">
        <f t="array" ref="IO17">SUMPRODUCT(--('企业的订货量（m³）'!D17:II17&lt;D17:II17))/IP17</f>
        <v>0.227272727272727</v>
      </c>
      <c r="IP17" s="8">
        <v>22</v>
      </c>
      <c r="IQ17" s="8" cm="1">
        <f t="array" ref="IQ17">SUM(ABS(C17:IH17-'企业的订货量（m³）'!C17:IH17))</f>
        <v>11</v>
      </c>
    </row>
    <row r="18" spans="1:251">
      <c r="A18" s="2" t="s">
        <v>264</v>
      </c>
      <c r="B18" s="2" t="s">
        <v>248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9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25</v>
      </c>
      <c r="CT18" s="5">
        <v>24</v>
      </c>
      <c r="CU18" s="5">
        <v>3</v>
      </c>
      <c r="CV18" s="5">
        <v>0</v>
      </c>
      <c r="CW18" s="5">
        <v>8</v>
      </c>
      <c r="CX18" s="5">
        <v>18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</v>
      </c>
      <c r="DS18" s="5">
        <v>1</v>
      </c>
      <c r="DT18" s="5">
        <v>0</v>
      </c>
      <c r="DU18" s="5">
        <v>3</v>
      </c>
      <c r="DV18" s="5">
        <v>1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5</v>
      </c>
      <c r="EC18" s="5">
        <v>0</v>
      </c>
      <c r="ED18" s="5">
        <v>1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4</v>
      </c>
      <c r="FN18" s="5">
        <v>3</v>
      </c>
      <c r="FO18" s="5">
        <v>0</v>
      </c>
      <c r="FP18" s="5">
        <v>0</v>
      </c>
      <c r="FQ18" s="5">
        <v>0</v>
      </c>
      <c r="FR18" s="5">
        <v>1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</v>
      </c>
      <c r="FZ18" s="5">
        <v>5</v>
      </c>
      <c r="GA18" s="5">
        <v>0</v>
      </c>
      <c r="GB18" s="5">
        <v>0</v>
      </c>
      <c r="GC18" s="5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f t="shared" si="1"/>
        <v>0.575</v>
      </c>
      <c r="IJ18" s="8">
        <f t="shared" si="5"/>
        <v>25</v>
      </c>
      <c r="IK18" s="8">
        <f t="shared" si="2"/>
        <v>2.81110320963677</v>
      </c>
      <c r="IL18" s="8">
        <f t="shared" si="3"/>
        <v>25</v>
      </c>
      <c r="IM18" s="8">
        <f t="shared" si="4"/>
        <v>138</v>
      </c>
      <c r="IN18" s="8" cm="1">
        <f t="array" ref="IN18">SUMPRODUCT(--('企业的订货量（m³）'!C18:IH18&gt;C18:IH18))/IP18</f>
        <v>0.686567164179104</v>
      </c>
      <c r="IO18" s="8" cm="1">
        <f t="array" ref="IO18">SUMPRODUCT(--('企业的订货量（m³）'!D18:II18&lt;D18:II18))/IP18</f>
        <v>0.17910447761194</v>
      </c>
      <c r="IP18" s="8">
        <v>67</v>
      </c>
      <c r="IQ18" s="8" cm="1">
        <f t="array" ref="IQ18">SUM(ABS(C18:IH18-'企业的订货量（m³）'!C18:IH18))</f>
        <v>112</v>
      </c>
    </row>
    <row r="19" spans="1:251">
      <c r="A19" s="2" t="s">
        <v>265</v>
      </c>
      <c r="B19" s="2" t="s">
        <v>246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4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3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0</v>
      </c>
      <c r="CM19" s="5">
        <v>1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2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4</v>
      </c>
      <c r="EJ19" s="5">
        <v>2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1</v>
      </c>
      <c r="FC19" s="5">
        <v>0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3</v>
      </c>
      <c r="FY19" s="5">
        <v>7</v>
      </c>
      <c r="FZ19" s="5">
        <v>0</v>
      </c>
      <c r="GA19" s="5">
        <v>7</v>
      </c>
      <c r="GB19" s="5">
        <v>3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f t="shared" si="1"/>
        <v>0.275</v>
      </c>
      <c r="IJ19" s="8">
        <f t="shared" si="5"/>
        <v>31</v>
      </c>
      <c r="IK19" s="8">
        <f t="shared" si="2"/>
        <v>0.914435601132878</v>
      </c>
      <c r="IL19" s="8">
        <f t="shared" si="3"/>
        <v>7</v>
      </c>
      <c r="IM19" s="8">
        <f t="shared" si="4"/>
        <v>66</v>
      </c>
      <c r="IN19" s="8" cm="1">
        <f t="array" ref="IN19">SUMPRODUCT(--('企业的订货量（m³）'!C19:IH19&gt;C19:IH19))/IP19</f>
        <v>0.652777777777778</v>
      </c>
      <c r="IO19" s="8" cm="1">
        <f t="array" ref="IO19">SUMPRODUCT(--('企业的订货量（m³）'!D19:II19&lt;D19:II19))/IP19</f>
        <v>0.194444444444444</v>
      </c>
      <c r="IP19" s="8">
        <v>72</v>
      </c>
      <c r="IQ19" s="8" cm="1">
        <f t="array" ref="IQ19">SUM(ABS(C19:IH19-'企业的订货量（m³）'!C19:IH19))</f>
        <v>75</v>
      </c>
    </row>
    <row r="20" spans="1:251">
      <c r="A20" s="2" t="s">
        <v>266</v>
      </c>
      <c r="B20" s="2" t="s">
        <v>246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18</v>
      </c>
      <c r="AL20" s="5">
        <v>56</v>
      </c>
      <c r="AM20" s="5">
        <v>12</v>
      </c>
      <c r="AN20" s="5">
        <v>0</v>
      </c>
      <c r="AO20" s="5">
        <v>0</v>
      </c>
      <c r="AP20" s="5">
        <v>3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2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7</v>
      </c>
      <c r="GD20" s="5">
        <v>2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f t="shared" si="1"/>
        <v>0.454166666666667</v>
      </c>
      <c r="IJ20" s="8">
        <f t="shared" si="5"/>
        <v>12</v>
      </c>
      <c r="IK20" s="8">
        <f t="shared" si="2"/>
        <v>3.90445289902764</v>
      </c>
      <c r="IL20" s="8">
        <f t="shared" si="3"/>
        <v>56</v>
      </c>
      <c r="IM20" s="8">
        <f t="shared" si="4"/>
        <v>109</v>
      </c>
      <c r="IN20" s="8" cm="1">
        <f t="array" ref="IN20">SUMPRODUCT(--('企业的订货量（m³）'!C20:IH20&gt;C20:IH20))/IP20</f>
        <v>0.844827586206897</v>
      </c>
      <c r="IO20" s="8" cm="1">
        <f t="array" ref="IO20">SUMPRODUCT(--('企业的订货量（m³）'!D20:II20&lt;D20:II20))/IP20</f>
        <v>0.137931034482759</v>
      </c>
      <c r="IP20" s="8">
        <v>58</v>
      </c>
      <c r="IQ20" s="8" cm="1">
        <f t="array" ref="IQ20">SUM(ABS(C20:IH20-'企业的订货量（m³）'!C20:IH20))</f>
        <v>208</v>
      </c>
    </row>
    <row r="21" spans="1:251">
      <c r="A21" s="2" t="s">
        <v>267</v>
      </c>
      <c r="B21" s="2" t="s">
        <v>250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4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</v>
      </c>
      <c r="DF21" s="5">
        <v>2</v>
      </c>
      <c r="DG21" s="5">
        <v>0</v>
      </c>
      <c r="DH21" s="5">
        <v>0</v>
      </c>
      <c r="DI21" s="5">
        <v>5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6</v>
      </c>
      <c r="FA21" s="5">
        <v>0</v>
      </c>
      <c r="FB21" s="5">
        <v>1</v>
      </c>
      <c r="FC21" s="5">
        <v>1</v>
      </c>
      <c r="FD21" s="5">
        <v>0</v>
      </c>
      <c r="FE21" s="5">
        <v>5</v>
      </c>
      <c r="FF21" s="5">
        <v>0</v>
      </c>
      <c r="FG21" s="5">
        <v>1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1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2</v>
      </c>
      <c r="FX21" s="5">
        <v>3</v>
      </c>
      <c r="FY21" s="5">
        <v>5</v>
      </c>
      <c r="FZ21" s="5">
        <v>0</v>
      </c>
      <c r="GA21" s="5">
        <v>7</v>
      </c>
      <c r="GB21" s="5">
        <v>3</v>
      </c>
      <c r="GC21" s="5">
        <v>0</v>
      </c>
      <c r="GD21" s="5">
        <v>0</v>
      </c>
      <c r="GE21" s="5">
        <v>0</v>
      </c>
      <c r="GF21" s="5">
        <v>0</v>
      </c>
      <c r="GG21" s="5">
        <v>1</v>
      </c>
      <c r="GH21" s="5">
        <v>0</v>
      </c>
      <c r="GI21" s="5">
        <v>0</v>
      </c>
      <c r="GJ21" s="5">
        <v>2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f t="shared" si="1"/>
        <v>0.3</v>
      </c>
      <c r="IJ21" s="8">
        <f t="shared" si="5"/>
        <v>33</v>
      </c>
      <c r="IK21" s="8">
        <f t="shared" si="2"/>
        <v>0.981843539675072</v>
      </c>
      <c r="IL21" s="8">
        <f t="shared" si="3"/>
        <v>7</v>
      </c>
      <c r="IM21" s="8">
        <f t="shared" si="4"/>
        <v>72</v>
      </c>
      <c r="IN21" s="8" cm="1">
        <f t="array" ref="IN21">SUMPRODUCT(--('企业的订货量（m³）'!C21:IH21&gt;C21:IH21))/IP21</f>
        <v>0.764044943820225</v>
      </c>
      <c r="IO21" s="8" cm="1">
        <f t="array" ref="IO21">SUMPRODUCT(--('企业的订货量（m³）'!D21:II21&lt;D21:II21))/IP21</f>
        <v>0.0898876404494382</v>
      </c>
      <c r="IP21" s="8">
        <v>89</v>
      </c>
      <c r="IQ21" s="8" cm="1">
        <f t="array" ref="IQ21">SUM(ABS(C21:IH21-'企业的订货量（m³）'!C21:IH21))</f>
        <v>127</v>
      </c>
    </row>
    <row r="22" spans="1:251">
      <c r="A22" s="2" t="s">
        <v>268</v>
      </c>
      <c r="B22" s="2" t="s">
        <v>248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3</v>
      </c>
      <c r="CI22" s="5">
        <v>0</v>
      </c>
      <c r="CJ22" s="5">
        <v>0</v>
      </c>
      <c r="CK22" s="5">
        <v>1</v>
      </c>
      <c r="CL22" s="5">
        <v>0</v>
      </c>
      <c r="CM22" s="5">
        <v>2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</v>
      </c>
      <c r="DG22" s="5">
        <v>1</v>
      </c>
      <c r="DH22" s="5">
        <v>0</v>
      </c>
      <c r="DI22" s="5">
        <v>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1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4</v>
      </c>
      <c r="EJ22" s="5">
        <v>1</v>
      </c>
      <c r="EK22" s="5">
        <v>1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3</v>
      </c>
      <c r="FA22" s="5">
        <v>1</v>
      </c>
      <c r="FB22" s="5">
        <v>0</v>
      </c>
      <c r="FC22" s="5">
        <v>1</v>
      </c>
      <c r="FD22" s="5">
        <v>2</v>
      </c>
      <c r="FE22" s="5">
        <v>4</v>
      </c>
      <c r="FF22" s="5">
        <v>1</v>
      </c>
      <c r="FG22" s="5">
        <v>2</v>
      </c>
      <c r="FH22" s="5">
        <v>0</v>
      </c>
      <c r="FI22" s="5">
        <v>0</v>
      </c>
      <c r="FJ22" s="5">
        <v>0</v>
      </c>
      <c r="FK22" s="5">
        <v>1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1</v>
      </c>
      <c r="FW22" s="5">
        <v>0</v>
      </c>
      <c r="FX22" s="5">
        <v>4</v>
      </c>
      <c r="FY22" s="5">
        <v>4</v>
      </c>
      <c r="FZ22" s="5">
        <v>1</v>
      </c>
      <c r="GA22" s="5">
        <v>5</v>
      </c>
      <c r="GB22" s="5">
        <v>3</v>
      </c>
      <c r="GC22" s="5">
        <v>1</v>
      </c>
      <c r="GD22" s="5">
        <v>0</v>
      </c>
      <c r="GE22" s="5">
        <v>0</v>
      </c>
      <c r="GF22" s="5">
        <v>0</v>
      </c>
      <c r="GG22" s="5">
        <v>2</v>
      </c>
      <c r="GH22" s="5">
        <v>0</v>
      </c>
      <c r="GI22" s="5">
        <v>1</v>
      </c>
      <c r="GJ22" s="5">
        <v>1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2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f t="shared" si="1"/>
        <v>0.333333333333333</v>
      </c>
      <c r="IJ22" s="8">
        <f t="shared" si="5"/>
        <v>42</v>
      </c>
      <c r="IK22" s="8">
        <f t="shared" si="2"/>
        <v>0.871043555668538</v>
      </c>
      <c r="IL22" s="8">
        <f t="shared" si="3"/>
        <v>5</v>
      </c>
      <c r="IM22" s="8">
        <f t="shared" si="4"/>
        <v>80</v>
      </c>
      <c r="IN22" s="8" cm="1">
        <f t="array" ref="IN22">SUMPRODUCT(--('企业的订货量（m³）'!C22:IH22&gt;C22:IH22))/IP22</f>
        <v>0.370967741935484</v>
      </c>
      <c r="IO22" s="8" cm="1">
        <f t="array" ref="IO22">SUMPRODUCT(--('企业的订货量（m³）'!D22:II22&lt;D22:II22))/IP22</f>
        <v>0.290322580645161</v>
      </c>
      <c r="IP22" s="8">
        <v>62</v>
      </c>
      <c r="IQ22" s="8" cm="1">
        <f t="array" ref="IQ22">SUM(ABS(C22:IH22-'企业的订货量（m³）'!C22:IH22))</f>
        <v>280</v>
      </c>
    </row>
    <row r="23" spans="1:251">
      <c r="A23" s="2" t="s">
        <v>269</v>
      </c>
      <c r="B23" s="2" t="s">
        <v>248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</v>
      </c>
      <c r="L23" s="5">
        <v>39</v>
      </c>
      <c r="M23" s="5">
        <v>19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31</v>
      </c>
      <c r="CM23" s="5">
        <v>12</v>
      </c>
      <c r="CN23" s="5">
        <v>0</v>
      </c>
      <c r="CO23" s="5">
        <v>0</v>
      </c>
      <c r="CP23" s="5">
        <v>0</v>
      </c>
      <c r="CQ23" s="5">
        <v>2</v>
      </c>
      <c r="CR23" s="5">
        <v>3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4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2</v>
      </c>
      <c r="DM23" s="5">
        <v>0</v>
      </c>
      <c r="DN23" s="5">
        <v>3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f t="shared" si="1"/>
        <v>0.583333333333333</v>
      </c>
      <c r="IJ23" s="8">
        <f t="shared" si="5"/>
        <v>16</v>
      </c>
      <c r="IK23" s="8">
        <f t="shared" si="2"/>
        <v>3.70475965111429</v>
      </c>
      <c r="IL23" s="8">
        <f t="shared" si="3"/>
        <v>39</v>
      </c>
      <c r="IM23" s="8">
        <f t="shared" si="4"/>
        <v>140</v>
      </c>
      <c r="IN23" s="8" cm="1">
        <f t="array" ref="IN23">SUMPRODUCT(--('企业的订货量（m³）'!C23:IH23&gt;C23:IH23))/IP23</f>
        <v>0.803030303030303</v>
      </c>
      <c r="IO23" s="8" cm="1">
        <f t="array" ref="IO23">SUMPRODUCT(--('企业的订货量（m³）'!D23:II23&lt;D23:II23))/IP23</f>
        <v>0.151515151515152</v>
      </c>
      <c r="IP23" s="8">
        <v>66</v>
      </c>
      <c r="IQ23" s="8" cm="1">
        <f t="array" ref="IQ23">SUM(ABS(C23:IH23-'企业的订货量（m³）'!C23:IH23))</f>
        <v>226</v>
      </c>
    </row>
    <row r="24" spans="1:251">
      <c r="A24" s="2" t="s">
        <v>270</v>
      </c>
      <c r="B24" s="2" t="s">
        <v>250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5</v>
      </c>
      <c r="J24" s="5">
        <v>0</v>
      </c>
      <c r="K24" s="5">
        <v>4</v>
      </c>
      <c r="L24" s="5">
        <v>0</v>
      </c>
      <c r="M24" s="5">
        <v>5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4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0</v>
      </c>
      <c r="AE24" s="5">
        <v>1</v>
      </c>
      <c r="AF24" s="5">
        <v>0</v>
      </c>
      <c r="AG24" s="5">
        <v>5</v>
      </c>
      <c r="AH24" s="5">
        <v>0</v>
      </c>
      <c r="AI24" s="5">
        <v>4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4</v>
      </c>
      <c r="AP24" s="5">
        <v>0</v>
      </c>
      <c r="AQ24" s="5">
        <v>3</v>
      </c>
      <c r="AR24" s="5">
        <v>0</v>
      </c>
      <c r="AS24" s="5">
        <v>2</v>
      </c>
      <c r="AT24" s="5">
        <v>0</v>
      </c>
      <c r="AU24" s="5">
        <v>2</v>
      </c>
      <c r="AV24" s="5">
        <v>0</v>
      </c>
      <c r="AW24" s="5">
        <v>1</v>
      </c>
      <c r="AX24" s="5">
        <v>0</v>
      </c>
      <c r="AY24" s="5">
        <v>5</v>
      </c>
      <c r="AZ24" s="5">
        <v>0</v>
      </c>
      <c r="BA24" s="5">
        <v>6</v>
      </c>
      <c r="BB24" s="5">
        <v>0</v>
      </c>
      <c r="BC24" s="5">
        <v>3</v>
      </c>
      <c r="BD24" s="5">
        <v>0</v>
      </c>
      <c r="BE24" s="5">
        <v>4</v>
      </c>
      <c r="BF24" s="5">
        <v>0</v>
      </c>
      <c r="BG24" s="5">
        <v>3</v>
      </c>
      <c r="BH24" s="5">
        <v>0</v>
      </c>
      <c r="BI24" s="5">
        <v>2</v>
      </c>
      <c r="BJ24" s="5">
        <v>0</v>
      </c>
      <c r="BK24" s="5">
        <v>4</v>
      </c>
      <c r="BL24" s="5">
        <v>0</v>
      </c>
      <c r="BM24" s="5">
        <v>7</v>
      </c>
      <c r="BN24" s="5">
        <v>0</v>
      </c>
      <c r="BO24" s="5">
        <v>2</v>
      </c>
      <c r="BP24" s="5">
        <v>0</v>
      </c>
      <c r="BQ24" s="5">
        <v>2</v>
      </c>
      <c r="BR24" s="5">
        <v>0</v>
      </c>
      <c r="BS24" s="5">
        <v>5</v>
      </c>
      <c r="BT24" s="5">
        <v>0</v>
      </c>
      <c r="BU24" s="5">
        <v>4</v>
      </c>
      <c r="BV24" s="5">
        <v>0</v>
      </c>
      <c r="BW24" s="5">
        <v>4</v>
      </c>
      <c r="BX24" s="5">
        <v>0</v>
      </c>
      <c r="BY24" s="5">
        <v>2</v>
      </c>
      <c r="BZ24" s="5">
        <v>0</v>
      </c>
      <c r="CA24" s="5">
        <v>4</v>
      </c>
      <c r="CB24" s="5">
        <v>0</v>
      </c>
      <c r="CC24" s="5">
        <v>1</v>
      </c>
      <c r="CD24" s="5">
        <v>0</v>
      </c>
      <c r="CE24" s="5">
        <v>2</v>
      </c>
      <c r="CF24" s="5">
        <v>0</v>
      </c>
      <c r="CG24" s="5">
        <v>4</v>
      </c>
      <c r="CH24" s="5">
        <v>0</v>
      </c>
      <c r="CI24" s="5">
        <v>3</v>
      </c>
      <c r="CJ24" s="5">
        <v>0</v>
      </c>
      <c r="CK24" s="5">
        <v>2</v>
      </c>
      <c r="CL24" s="5">
        <v>0</v>
      </c>
      <c r="CM24" s="5">
        <v>1</v>
      </c>
      <c r="CN24" s="5">
        <v>0</v>
      </c>
      <c r="CO24" s="5">
        <v>2</v>
      </c>
      <c r="CP24" s="5">
        <v>0</v>
      </c>
      <c r="CQ24" s="5">
        <v>3</v>
      </c>
      <c r="CR24" s="5">
        <v>0</v>
      </c>
      <c r="CS24" s="5">
        <v>2</v>
      </c>
      <c r="CT24" s="5">
        <v>0</v>
      </c>
      <c r="CU24" s="5">
        <v>1</v>
      </c>
      <c r="CV24" s="5">
        <v>0</v>
      </c>
      <c r="CW24" s="5">
        <v>3</v>
      </c>
      <c r="CX24" s="5">
        <v>0</v>
      </c>
      <c r="CY24" s="5">
        <v>5</v>
      </c>
      <c r="CZ24" s="5">
        <v>0</v>
      </c>
      <c r="DA24" s="5">
        <v>4</v>
      </c>
      <c r="DB24" s="5">
        <v>0</v>
      </c>
      <c r="DC24" s="5">
        <v>4</v>
      </c>
      <c r="DD24" s="5">
        <v>0</v>
      </c>
      <c r="DE24" s="5">
        <v>2</v>
      </c>
      <c r="DF24" s="5">
        <v>0</v>
      </c>
      <c r="DG24" s="5">
        <v>3</v>
      </c>
      <c r="DH24" s="5">
        <v>0</v>
      </c>
      <c r="DI24" s="5">
        <v>2</v>
      </c>
      <c r="DJ24" s="5">
        <v>0</v>
      </c>
      <c r="DK24" s="5">
        <v>2</v>
      </c>
      <c r="DL24" s="5">
        <v>0</v>
      </c>
      <c r="DM24" s="5">
        <v>4</v>
      </c>
      <c r="DN24" s="5">
        <v>0</v>
      </c>
      <c r="DO24" s="5">
        <v>2</v>
      </c>
      <c r="DP24" s="5">
        <v>0</v>
      </c>
      <c r="DQ24" s="5">
        <v>1</v>
      </c>
      <c r="DR24" s="5">
        <v>0</v>
      </c>
      <c r="DS24" s="5">
        <v>5</v>
      </c>
      <c r="DT24" s="5">
        <v>0</v>
      </c>
      <c r="DU24" s="5">
        <v>1</v>
      </c>
      <c r="DV24" s="5">
        <v>0</v>
      </c>
      <c r="DW24" s="5">
        <v>3</v>
      </c>
      <c r="DX24" s="5">
        <v>0</v>
      </c>
      <c r="DY24" s="5">
        <v>5</v>
      </c>
      <c r="DZ24" s="5">
        <v>0</v>
      </c>
      <c r="EA24" s="5">
        <v>5</v>
      </c>
      <c r="EB24" s="5">
        <v>0</v>
      </c>
      <c r="EC24" s="5">
        <v>5</v>
      </c>
      <c r="ED24" s="5">
        <v>0</v>
      </c>
      <c r="EE24" s="5">
        <v>3</v>
      </c>
      <c r="EF24" s="5">
        <v>1</v>
      </c>
      <c r="EG24" s="5">
        <v>3</v>
      </c>
      <c r="EH24" s="5">
        <v>0</v>
      </c>
      <c r="EI24" s="5">
        <v>7</v>
      </c>
      <c r="EJ24" s="5">
        <v>6</v>
      </c>
      <c r="EK24" s="5">
        <v>13</v>
      </c>
      <c r="EL24" s="5">
        <v>3</v>
      </c>
      <c r="EM24" s="5">
        <v>7</v>
      </c>
      <c r="EN24" s="5">
        <v>0</v>
      </c>
      <c r="EO24" s="5">
        <v>4</v>
      </c>
      <c r="EP24" s="5">
        <v>0</v>
      </c>
      <c r="EQ24" s="5">
        <v>2</v>
      </c>
      <c r="ER24" s="5">
        <v>0</v>
      </c>
      <c r="ES24" s="5">
        <v>2</v>
      </c>
      <c r="ET24" s="5">
        <v>0</v>
      </c>
      <c r="EU24" s="5">
        <v>5</v>
      </c>
      <c r="EV24" s="5">
        <v>0</v>
      </c>
      <c r="EW24" s="5">
        <v>6</v>
      </c>
      <c r="EX24" s="5">
        <v>0</v>
      </c>
      <c r="EY24" s="5">
        <v>4</v>
      </c>
      <c r="EZ24" s="5">
        <v>52</v>
      </c>
      <c r="FA24" s="5">
        <v>86</v>
      </c>
      <c r="FB24" s="5">
        <v>64</v>
      </c>
      <c r="FC24" s="5">
        <v>68</v>
      </c>
      <c r="FD24" s="5">
        <v>26</v>
      </c>
      <c r="FE24" s="5">
        <v>85</v>
      </c>
      <c r="FF24" s="5">
        <v>99</v>
      </c>
      <c r="FG24" s="5">
        <v>91</v>
      </c>
      <c r="FH24" s="5">
        <v>60</v>
      </c>
      <c r="FI24" s="5">
        <v>82</v>
      </c>
      <c r="FJ24" s="5">
        <v>0</v>
      </c>
      <c r="FK24" s="5">
        <v>12</v>
      </c>
      <c r="FL24" s="5">
        <v>0</v>
      </c>
      <c r="FM24" s="5">
        <v>6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10</v>
      </c>
      <c r="FV24" s="5">
        <v>0</v>
      </c>
      <c r="FW24" s="5">
        <v>3</v>
      </c>
      <c r="FX24" s="5">
        <v>11</v>
      </c>
      <c r="FY24" s="5">
        <v>59</v>
      </c>
      <c r="FZ24" s="5">
        <v>30</v>
      </c>
      <c r="GA24" s="5">
        <v>24</v>
      </c>
      <c r="GB24" s="5">
        <v>0</v>
      </c>
      <c r="GC24" s="5">
        <v>11</v>
      </c>
      <c r="GD24" s="5">
        <v>14</v>
      </c>
      <c r="GE24" s="5">
        <v>21</v>
      </c>
      <c r="GF24" s="5">
        <v>112</v>
      </c>
      <c r="GG24" s="5">
        <v>128</v>
      </c>
      <c r="GH24" s="5">
        <v>12</v>
      </c>
      <c r="GI24" s="5">
        <v>40</v>
      </c>
      <c r="GJ24" s="5">
        <v>20</v>
      </c>
      <c r="GK24" s="5">
        <v>32</v>
      </c>
      <c r="GL24" s="5">
        <v>0</v>
      </c>
      <c r="GM24" s="5">
        <v>5</v>
      </c>
      <c r="GN24" s="5">
        <v>0</v>
      </c>
      <c r="GO24" s="5">
        <v>5</v>
      </c>
      <c r="GP24" s="5">
        <v>0</v>
      </c>
      <c r="GQ24" s="5">
        <v>5</v>
      </c>
      <c r="GR24" s="5">
        <v>0</v>
      </c>
      <c r="GS24" s="5">
        <v>5</v>
      </c>
      <c r="GT24" s="5">
        <v>0</v>
      </c>
      <c r="GU24" s="5">
        <v>2</v>
      </c>
      <c r="GV24" s="5">
        <v>0</v>
      </c>
      <c r="GW24" s="5">
        <v>3</v>
      </c>
      <c r="GX24" s="5">
        <v>0</v>
      </c>
      <c r="GY24" s="5">
        <v>6</v>
      </c>
      <c r="GZ24" s="5">
        <v>0</v>
      </c>
      <c r="HA24" s="5">
        <v>3</v>
      </c>
      <c r="HB24" s="5">
        <v>0</v>
      </c>
      <c r="HC24" s="5">
        <v>2</v>
      </c>
      <c r="HD24" s="5">
        <v>0</v>
      </c>
      <c r="HE24" s="5">
        <v>3</v>
      </c>
      <c r="HF24" s="5">
        <v>0</v>
      </c>
      <c r="HG24" s="5">
        <v>0</v>
      </c>
      <c r="HH24" s="5">
        <v>0</v>
      </c>
      <c r="HI24" s="5">
        <v>3</v>
      </c>
      <c r="HJ24" s="5">
        <v>0</v>
      </c>
      <c r="HK24" s="5">
        <v>3</v>
      </c>
      <c r="HL24" s="5">
        <v>0</v>
      </c>
      <c r="HM24" s="5">
        <v>8</v>
      </c>
      <c r="HN24" s="5">
        <v>0</v>
      </c>
      <c r="HO24" s="5">
        <v>8</v>
      </c>
      <c r="HP24" s="5">
        <v>0</v>
      </c>
      <c r="HQ24" s="5">
        <v>3</v>
      </c>
      <c r="HR24" s="5">
        <v>0</v>
      </c>
      <c r="HS24" s="5">
        <v>4</v>
      </c>
      <c r="HT24" s="5">
        <v>0</v>
      </c>
      <c r="HU24" s="5">
        <v>5</v>
      </c>
      <c r="HV24" s="5">
        <v>0</v>
      </c>
      <c r="HW24" s="5">
        <v>3</v>
      </c>
      <c r="HX24" s="5">
        <v>0</v>
      </c>
      <c r="HY24" s="5">
        <v>1</v>
      </c>
      <c r="HZ24" s="5">
        <v>0</v>
      </c>
      <c r="IA24" s="5">
        <v>6</v>
      </c>
      <c r="IB24" s="5">
        <v>0</v>
      </c>
      <c r="IC24" s="5">
        <v>3</v>
      </c>
      <c r="ID24" s="5">
        <v>0</v>
      </c>
      <c r="IE24" s="5">
        <v>4</v>
      </c>
      <c r="IF24" s="5">
        <v>0</v>
      </c>
      <c r="IG24" s="5">
        <v>3</v>
      </c>
      <c r="IH24" s="5">
        <v>0</v>
      </c>
      <c r="II24" s="5">
        <f t="shared" si="1"/>
        <v>6.79583333333333</v>
      </c>
      <c r="IJ24" s="8">
        <f t="shared" si="5"/>
        <v>133</v>
      </c>
      <c r="IK24" s="8">
        <f t="shared" si="2"/>
        <v>18.7437014060426</v>
      </c>
      <c r="IL24" s="8">
        <f t="shared" si="3"/>
        <v>128</v>
      </c>
      <c r="IM24" s="8">
        <f t="shared" si="4"/>
        <v>1631</v>
      </c>
      <c r="IN24" s="8" cm="1">
        <f t="array" ref="IN24">SUMPRODUCT(--('企业的订货量（m³）'!C24:IH24&gt;C24:IH24))/IP24</f>
        <v>0.39375</v>
      </c>
      <c r="IO24" s="8" cm="1">
        <f t="array" ref="IO24">SUMPRODUCT(--('企业的订货量（m³）'!D24:II24&lt;D24:II24))/IP24</f>
        <v>0.53125</v>
      </c>
      <c r="IP24" s="8">
        <v>160</v>
      </c>
      <c r="IQ24" s="8" cm="1">
        <f t="array" ref="IQ24">SUM(ABS(C24:IH24-'企业的订货量（m³）'!C24:IH24))</f>
        <v>6117</v>
      </c>
    </row>
    <row r="25" spans="1:251">
      <c r="A25" s="2" t="s">
        <v>271</v>
      </c>
      <c r="B25" s="2" t="s">
        <v>246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2</v>
      </c>
      <c r="W25" s="5">
        <v>5</v>
      </c>
      <c r="X25" s="5">
        <v>3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2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2</v>
      </c>
      <c r="CI25" s="5">
        <v>0</v>
      </c>
      <c r="CJ25" s="5">
        <v>1</v>
      </c>
      <c r="CK25" s="5">
        <v>0</v>
      </c>
      <c r="CL25" s="5">
        <v>0</v>
      </c>
      <c r="CM25" s="5">
        <v>2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2</v>
      </c>
      <c r="DF25" s="5">
        <v>3</v>
      </c>
      <c r="DG25" s="5">
        <v>0</v>
      </c>
      <c r="DH25" s="5">
        <v>2</v>
      </c>
      <c r="DI25" s="5">
        <v>13</v>
      </c>
      <c r="DJ25" s="5">
        <v>6</v>
      </c>
      <c r="DK25" s="5">
        <v>0</v>
      </c>
      <c r="DL25" s="5">
        <v>1</v>
      </c>
      <c r="DM25" s="5">
        <v>0</v>
      </c>
      <c r="DN25" s="5">
        <v>1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1</v>
      </c>
      <c r="ED25" s="5">
        <v>0</v>
      </c>
      <c r="EE25" s="5">
        <v>2</v>
      </c>
      <c r="EF25" s="5">
        <v>1</v>
      </c>
      <c r="EG25" s="5">
        <v>1</v>
      </c>
      <c r="EH25" s="5">
        <v>0</v>
      </c>
      <c r="EI25" s="5">
        <v>2</v>
      </c>
      <c r="EJ25" s="5">
        <v>4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</v>
      </c>
      <c r="FA25" s="5">
        <v>1</v>
      </c>
      <c r="FB25" s="5">
        <v>3</v>
      </c>
      <c r="FC25" s="5">
        <v>4</v>
      </c>
      <c r="FD25" s="5">
        <v>2</v>
      </c>
      <c r="FE25" s="5">
        <v>4</v>
      </c>
      <c r="FF25" s="5">
        <v>1</v>
      </c>
      <c r="FG25" s="5">
        <v>4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5</v>
      </c>
      <c r="FX25" s="5">
        <v>7</v>
      </c>
      <c r="FY25" s="5">
        <v>6</v>
      </c>
      <c r="FZ25" s="5">
        <v>1</v>
      </c>
      <c r="GA25" s="5">
        <v>8</v>
      </c>
      <c r="GB25" s="5">
        <v>1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0</v>
      </c>
      <c r="GI25" s="5">
        <v>1</v>
      </c>
      <c r="GJ25" s="5">
        <v>2</v>
      </c>
      <c r="GK25" s="5">
        <v>1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4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f t="shared" si="1"/>
        <v>0.516666666666667</v>
      </c>
      <c r="IJ25" s="8">
        <f t="shared" si="5"/>
        <v>45</v>
      </c>
      <c r="IK25" s="8">
        <f t="shared" si="2"/>
        <v>1.48060449790583</v>
      </c>
      <c r="IL25" s="8">
        <f t="shared" si="3"/>
        <v>13</v>
      </c>
      <c r="IM25" s="8">
        <f t="shared" si="4"/>
        <v>124</v>
      </c>
      <c r="IN25" s="8" cm="1">
        <f t="array" ref="IN25">SUMPRODUCT(--('企业的订货量（m³）'!C25:IH25&gt;C25:IH25))/IP25</f>
        <v>0.558441558441558</v>
      </c>
      <c r="IO25" s="8" cm="1">
        <f t="array" ref="IO25">SUMPRODUCT(--('企业的订货量（m³）'!D25:II25&lt;D25:II25))/IP25</f>
        <v>0.285714285714286</v>
      </c>
      <c r="IP25" s="8">
        <v>77</v>
      </c>
      <c r="IQ25" s="8" cm="1">
        <f t="array" ref="IQ25">SUM(ABS(C25:IH25-'企业的订货量（m³）'!C25:IH25))</f>
        <v>159</v>
      </c>
    </row>
    <row r="26" spans="1:251">
      <c r="A26" s="2" t="s">
        <v>272</v>
      </c>
      <c r="B26" s="2" t="s">
        <v>250</v>
      </c>
      <c r="C26" s="5">
        <v>0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2</v>
      </c>
      <c r="N26" s="5">
        <v>4</v>
      </c>
      <c r="O26" s="5">
        <v>3</v>
      </c>
      <c r="P26" s="5">
        <v>0</v>
      </c>
      <c r="Q26" s="5">
        <v>6</v>
      </c>
      <c r="R26" s="5">
        <v>0</v>
      </c>
      <c r="S26" s="5">
        <v>1</v>
      </c>
      <c r="T26" s="5">
        <v>0</v>
      </c>
      <c r="U26" s="5">
        <v>2</v>
      </c>
      <c r="V26" s="5">
        <v>0</v>
      </c>
      <c r="W26" s="5">
        <v>3</v>
      </c>
      <c r="X26" s="5">
        <v>0</v>
      </c>
      <c r="Y26" s="5">
        <v>6</v>
      </c>
      <c r="Z26" s="5">
        <v>1</v>
      </c>
      <c r="AA26" s="5">
        <v>1</v>
      </c>
      <c r="AB26" s="5">
        <v>0</v>
      </c>
      <c r="AC26" s="5">
        <v>1</v>
      </c>
      <c r="AD26" s="5">
        <v>0</v>
      </c>
      <c r="AE26" s="5">
        <v>4</v>
      </c>
      <c r="AF26" s="5">
        <v>0</v>
      </c>
      <c r="AG26" s="5">
        <v>3</v>
      </c>
      <c r="AH26" s="5">
        <v>0</v>
      </c>
      <c r="AI26" s="5">
        <v>4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5</v>
      </c>
      <c r="AR26" s="5">
        <v>0</v>
      </c>
      <c r="AS26" s="5">
        <v>0</v>
      </c>
      <c r="AT26" s="5">
        <v>0</v>
      </c>
      <c r="AU26" s="5">
        <v>2</v>
      </c>
      <c r="AV26" s="5">
        <v>0</v>
      </c>
      <c r="AW26" s="5">
        <v>5</v>
      </c>
      <c r="AX26" s="5">
        <v>1</v>
      </c>
      <c r="AY26" s="5">
        <v>3</v>
      </c>
      <c r="AZ26" s="5">
        <v>0</v>
      </c>
      <c r="BA26" s="5">
        <v>4</v>
      </c>
      <c r="BB26" s="5">
        <v>0</v>
      </c>
      <c r="BC26" s="5">
        <v>2</v>
      </c>
      <c r="BD26" s="5">
        <v>0</v>
      </c>
      <c r="BE26" s="5">
        <v>5</v>
      </c>
      <c r="BF26" s="5">
        <v>0</v>
      </c>
      <c r="BG26" s="5">
        <v>3</v>
      </c>
      <c r="BH26" s="5">
        <v>0</v>
      </c>
      <c r="BI26" s="5">
        <v>4</v>
      </c>
      <c r="BJ26" s="5">
        <v>0</v>
      </c>
      <c r="BK26" s="5">
        <v>5</v>
      </c>
      <c r="BL26" s="5">
        <v>0</v>
      </c>
      <c r="BM26" s="5">
        <v>3</v>
      </c>
      <c r="BN26" s="5">
        <v>0</v>
      </c>
      <c r="BO26" s="5">
        <v>4</v>
      </c>
      <c r="BP26" s="5">
        <v>2</v>
      </c>
      <c r="BQ26" s="5">
        <v>1</v>
      </c>
      <c r="BR26" s="5">
        <v>0</v>
      </c>
      <c r="BS26" s="5">
        <v>4</v>
      </c>
      <c r="BT26" s="5">
        <v>0</v>
      </c>
      <c r="BU26" s="5">
        <v>5</v>
      </c>
      <c r="BV26" s="5">
        <v>0</v>
      </c>
      <c r="BW26" s="5">
        <v>3</v>
      </c>
      <c r="BX26" s="5">
        <v>0</v>
      </c>
      <c r="BY26" s="5">
        <v>6</v>
      </c>
      <c r="BZ26" s="5">
        <v>0</v>
      </c>
      <c r="CA26" s="5">
        <v>6</v>
      </c>
      <c r="CB26" s="5">
        <v>0</v>
      </c>
      <c r="CC26" s="5">
        <v>1</v>
      </c>
      <c r="CD26" s="5">
        <v>0</v>
      </c>
      <c r="CE26" s="5">
        <v>3</v>
      </c>
      <c r="CF26" s="5">
        <v>1</v>
      </c>
      <c r="CG26" s="5">
        <v>5</v>
      </c>
      <c r="CH26" s="5">
        <v>0</v>
      </c>
      <c r="CI26" s="5">
        <v>5</v>
      </c>
      <c r="CJ26" s="5">
        <v>1</v>
      </c>
      <c r="CK26" s="5">
        <v>3</v>
      </c>
      <c r="CL26" s="5">
        <v>2</v>
      </c>
      <c r="CM26" s="5">
        <v>3</v>
      </c>
      <c r="CN26" s="5">
        <v>1</v>
      </c>
      <c r="CO26" s="5">
        <v>4</v>
      </c>
      <c r="CP26" s="5">
        <v>0</v>
      </c>
      <c r="CQ26" s="5">
        <v>5</v>
      </c>
      <c r="CR26" s="5">
        <v>0</v>
      </c>
      <c r="CS26" s="5">
        <v>2</v>
      </c>
      <c r="CT26" s="5">
        <v>0</v>
      </c>
      <c r="CU26" s="5">
        <v>1</v>
      </c>
      <c r="CV26" s="5">
        <v>0</v>
      </c>
      <c r="CW26" s="5">
        <v>3</v>
      </c>
      <c r="CX26" s="5">
        <v>0</v>
      </c>
      <c r="CY26" s="5">
        <v>3</v>
      </c>
      <c r="CZ26" s="5">
        <v>0</v>
      </c>
      <c r="DA26" s="5">
        <v>3</v>
      </c>
      <c r="DB26" s="5">
        <v>0</v>
      </c>
      <c r="DC26" s="5">
        <v>0</v>
      </c>
      <c r="DD26" s="5">
        <v>3</v>
      </c>
      <c r="DE26" s="5">
        <v>2</v>
      </c>
      <c r="DF26" s="5">
        <v>1</v>
      </c>
      <c r="DG26" s="5">
        <v>0</v>
      </c>
      <c r="DH26" s="5">
        <v>0</v>
      </c>
      <c r="DI26" s="5">
        <v>1</v>
      </c>
      <c r="DJ26" s="5">
        <v>8</v>
      </c>
      <c r="DK26" s="5">
        <v>2</v>
      </c>
      <c r="DL26" s="5">
        <v>0</v>
      </c>
      <c r="DM26" s="5">
        <v>1</v>
      </c>
      <c r="DN26" s="5">
        <v>0</v>
      </c>
      <c r="DO26" s="5">
        <v>1</v>
      </c>
      <c r="DP26" s="5">
        <v>0</v>
      </c>
      <c r="DQ26" s="5">
        <v>5</v>
      </c>
      <c r="DR26" s="5">
        <v>0</v>
      </c>
      <c r="DS26" s="5">
        <v>3</v>
      </c>
      <c r="DT26" s="5">
        <v>1</v>
      </c>
      <c r="DU26" s="5">
        <v>5</v>
      </c>
      <c r="DV26" s="5">
        <v>0</v>
      </c>
      <c r="DW26" s="5">
        <v>5</v>
      </c>
      <c r="DX26" s="5">
        <v>0</v>
      </c>
      <c r="DY26" s="5">
        <v>2</v>
      </c>
      <c r="DZ26" s="5">
        <v>0</v>
      </c>
      <c r="EA26" s="5">
        <v>2</v>
      </c>
      <c r="EB26" s="5">
        <v>0</v>
      </c>
      <c r="EC26" s="5">
        <v>3</v>
      </c>
      <c r="ED26" s="5">
        <v>2</v>
      </c>
      <c r="EE26" s="5">
        <v>2</v>
      </c>
      <c r="EF26" s="5">
        <v>0</v>
      </c>
      <c r="EG26" s="5">
        <v>4</v>
      </c>
      <c r="EH26" s="5">
        <v>0</v>
      </c>
      <c r="EI26" s="5">
        <v>2</v>
      </c>
      <c r="EJ26" s="5">
        <v>0</v>
      </c>
      <c r="EK26" s="5">
        <v>0</v>
      </c>
      <c r="EL26" s="5">
        <v>1</v>
      </c>
      <c r="EM26" s="5">
        <v>4</v>
      </c>
      <c r="EN26" s="5">
        <v>0</v>
      </c>
      <c r="EO26" s="5">
        <v>5</v>
      </c>
      <c r="EP26" s="5">
        <v>0</v>
      </c>
      <c r="EQ26" s="5">
        <v>5</v>
      </c>
      <c r="ER26" s="5">
        <v>0</v>
      </c>
      <c r="ES26" s="5">
        <v>5</v>
      </c>
      <c r="ET26" s="5">
        <v>1</v>
      </c>
      <c r="EU26" s="5">
        <v>5</v>
      </c>
      <c r="EV26" s="5">
        <v>0</v>
      </c>
      <c r="EW26" s="5">
        <v>3</v>
      </c>
      <c r="EX26" s="5">
        <v>0</v>
      </c>
      <c r="EY26" s="5">
        <v>5</v>
      </c>
      <c r="EZ26" s="5">
        <v>0</v>
      </c>
      <c r="FA26" s="5">
        <v>0</v>
      </c>
      <c r="FB26" s="5">
        <v>0</v>
      </c>
      <c r="FC26" s="5">
        <v>1</v>
      </c>
      <c r="FD26" s="5">
        <v>0</v>
      </c>
      <c r="FE26" s="5">
        <v>3</v>
      </c>
      <c r="FF26" s="5">
        <v>0</v>
      </c>
      <c r="FG26" s="5">
        <v>1</v>
      </c>
      <c r="FH26" s="5">
        <v>0</v>
      </c>
      <c r="FI26" s="5">
        <v>2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4</v>
      </c>
      <c r="FR26" s="5">
        <v>0</v>
      </c>
      <c r="FS26" s="5">
        <v>5</v>
      </c>
      <c r="FT26" s="5">
        <v>0</v>
      </c>
      <c r="FU26" s="5">
        <v>2</v>
      </c>
      <c r="FV26" s="5">
        <v>0</v>
      </c>
      <c r="FW26" s="5">
        <v>5</v>
      </c>
      <c r="FX26" s="5">
        <v>0</v>
      </c>
      <c r="FY26" s="5">
        <v>7</v>
      </c>
      <c r="FZ26" s="5">
        <v>0</v>
      </c>
      <c r="GA26" s="5">
        <v>1</v>
      </c>
      <c r="GB26" s="5">
        <v>0</v>
      </c>
      <c r="GC26" s="5">
        <v>3</v>
      </c>
      <c r="GD26" s="5">
        <v>0</v>
      </c>
      <c r="GE26" s="5">
        <v>4</v>
      </c>
      <c r="GF26" s="5">
        <v>0</v>
      </c>
      <c r="GG26" s="5">
        <v>1</v>
      </c>
      <c r="GH26" s="5">
        <v>0</v>
      </c>
      <c r="GI26" s="5">
        <v>1</v>
      </c>
      <c r="GJ26" s="5">
        <v>0</v>
      </c>
      <c r="GK26" s="5">
        <v>3</v>
      </c>
      <c r="GL26" s="5">
        <v>0</v>
      </c>
      <c r="GM26" s="5">
        <v>3</v>
      </c>
      <c r="GN26" s="5">
        <v>0</v>
      </c>
      <c r="GO26" s="5">
        <v>4</v>
      </c>
      <c r="GP26" s="5">
        <v>0</v>
      </c>
      <c r="GQ26" s="5">
        <v>1</v>
      </c>
      <c r="GR26" s="5">
        <v>1</v>
      </c>
      <c r="GS26" s="5">
        <v>3</v>
      </c>
      <c r="GT26" s="5">
        <v>0</v>
      </c>
      <c r="GU26" s="5">
        <v>2</v>
      </c>
      <c r="GV26" s="5">
        <v>0</v>
      </c>
      <c r="GW26" s="5">
        <v>0</v>
      </c>
      <c r="GX26" s="5">
        <v>0</v>
      </c>
      <c r="GY26" s="5">
        <v>2</v>
      </c>
      <c r="GZ26" s="5">
        <v>0</v>
      </c>
      <c r="HA26" s="5">
        <v>2</v>
      </c>
      <c r="HB26" s="5">
        <v>0</v>
      </c>
      <c r="HC26" s="5">
        <v>3</v>
      </c>
      <c r="HD26" s="5">
        <v>0</v>
      </c>
      <c r="HE26" s="5">
        <v>3</v>
      </c>
      <c r="HF26" s="5">
        <v>0</v>
      </c>
      <c r="HG26" s="5">
        <v>5</v>
      </c>
      <c r="HH26" s="5">
        <v>0</v>
      </c>
      <c r="HI26" s="5">
        <v>2</v>
      </c>
      <c r="HJ26" s="5">
        <v>0</v>
      </c>
      <c r="HK26" s="5">
        <v>4</v>
      </c>
      <c r="HL26" s="5">
        <v>0</v>
      </c>
      <c r="HM26" s="5">
        <v>4</v>
      </c>
      <c r="HN26" s="5">
        <v>0</v>
      </c>
      <c r="HO26" s="5">
        <v>4</v>
      </c>
      <c r="HP26" s="5">
        <v>0</v>
      </c>
      <c r="HQ26" s="5">
        <v>1</v>
      </c>
      <c r="HR26" s="5">
        <v>0</v>
      </c>
      <c r="HS26" s="5">
        <v>6</v>
      </c>
      <c r="HT26" s="5">
        <v>0</v>
      </c>
      <c r="HU26" s="5">
        <v>2</v>
      </c>
      <c r="HV26" s="5">
        <v>0</v>
      </c>
      <c r="HW26" s="5">
        <v>1</v>
      </c>
      <c r="HX26" s="5">
        <v>0</v>
      </c>
      <c r="HY26" s="5">
        <v>5</v>
      </c>
      <c r="HZ26" s="5">
        <v>0</v>
      </c>
      <c r="IA26" s="5">
        <v>5</v>
      </c>
      <c r="IB26" s="5">
        <v>0</v>
      </c>
      <c r="IC26" s="5">
        <v>4</v>
      </c>
      <c r="ID26" s="5">
        <v>0</v>
      </c>
      <c r="IE26" s="5">
        <v>3</v>
      </c>
      <c r="IF26" s="5">
        <v>0</v>
      </c>
      <c r="IG26" s="5">
        <v>3</v>
      </c>
      <c r="IH26" s="5">
        <v>0</v>
      </c>
      <c r="II26" s="5">
        <f t="shared" si="1"/>
        <v>1.5625</v>
      </c>
      <c r="IJ26" s="8">
        <f t="shared" ref="IJ26:IJ89" si="6">COUNTIF(C26:IH26,"&gt;0")</f>
        <v>126</v>
      </c>
      <c r="IK26" s="8">
        <f t="shared" si="2"/>
        <v>1.90908694687049</v>
      </c>
      <c r="IL26" s="8">
        <f t="shared" si="3"/>
        <v>8</v>
      </c>
      <c r="IM26" s="8">
        <f t="shared" si="4"/>
        <v>375</v>
      </c>
      <c r="IN26" s="8" cm="1">
        <f t="array" ref="IN26">SUMPRODUCT(--('企业的订货量（m³）'!C26:IH26&gt;C26:IH26))/IP26</f>
        <v>0.140740740740741</v>
      </c>
      <c r="IO26" s="8" cm="1">
        <f t="array" ref="IO26">SUMPRODUCT(--('企业的订货量（m³）'!D26:II26&lt;D26:II26))/IP26</f>
        <v>0.637037037037037</v>
      </c>
      <c r="IP26" s="8">
        <v>135</v>
      </c>
      <c r="IQ26" s="8" cm="1">
        <f t="array" ref="IQ26">SUM(ABS(C26:IH26-'企业的订货量（m³）'!C26:IH26))</f>
        <v>104</v>
      </c>
    </row>
    <row r="27" spans="1:251">
      <c r="A27" s="2" t="s">
        <v>273</v>
      </c>
      <c r="B27" s="2" t="s">
        <v>248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1</v>
      </c>
      <c r="DG27" s="5">
        <v>0</v>
      </c>
      <c r="DH27" s="5">
        <v>0</v>
      </c>
      <c r="DI27" s="5">
        <v>3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5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1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1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f t="shared" si="1"/>
        <v>0.116666666666667</v>
      </c>
      <c r="IJ27" s="8">
        <f t="shared" si="6"/>
        <v>14</v>
      </c>
      <c r="IK27" s="8">
        <f t="shared" si="2"/>
        <v>0.551655300375477</v>
      </c>
      <c r="IL27" s="8">
        <f t="shared" si="3"/>
        <v>5</v>
      </c>
      <c r="IM27" s="8">
        <f t="shared" si="4"/>
        <v>28</v>
      </c>
      <c r="IN27" s="8" cm="1">
        <f t="array" ref="IN27">SUMPRODUCT(--('企业的订货量（m³）'!C27:IH27&gt;C27:IH27))/IP27</f>
        <v>0.176470588235294</v>
      </c>
      <c r="IO27" s="8" cm="1">
        <f t="array" ref="IO27">SUMPRODUCT(--('企业的订货量（m³）'!D27:II27&lt;D27:II27))/IP27</f>
        <v>0.529411764705882</v>
      </c>
      <c r="IP27" s="8">
        <v>17</v>
      </c>
      <c r="IQ27" s="8" cm="1">
        <f t="array" ref="IQ27">SUM(ABS(C27:IH27-'企业的订货量（m³）'!C27:IH27))</f>
        <v>11</v>
      </c>
    </row>
    <row r="28" spans="1:251">
      <c r="A28" s="2" t="s">
        <v>274</v>
      </c>
      <c r="B28" s="2" t="s">
        <v>248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</v>
      </c>
      <c r="CH28" s="5">
        <v>5</v>
      </c>
      <c r="CI28" s="5">
        <v>0</v>
      </c>
      <c r="CJ28" s="5">
        <v>2</v>
      </c>
      <c r="CK28" s="5">
        <v>0</v>
      </c>
      <c r="CL28" s="5">
        <v>4</v>
      </c>
      <c r="CM28" s="5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0</v>
      </c>
      <c r="DH28" s="5">
        <v>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2</v>
      </c>
      <c r="EF28" s="5">
        <v>0</v>
      </c>
      <c r="EG28" s="5">
        <v>1</v>
      </c>
      <c r="EH28" s="5">
        <v>0</v>
      </c>
      <c r="EI28" s="5">
        <v>4</v>
      </c>
      <c r="EJ28" s="5">
        <v>1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4</v>
      </c>
      <c r="FB28" s="5">
        <v>4</v>
      </c>
      <c r="FC28" s="5">
        <v>4</v>
      </c>
      <c r="FD28" s="5">
        <v>1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1</v>
      </c>
      <c r="FY28" s="5">
        <v>7</v>
      </c>
      <c r="FZ28" s="5">
        <v>1</v>
      </c>
      <c r="GA28" s="5">
        <v>8</v>
      </c>
      <c r="GB28" s="5">
        <v>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4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f t="shared" si="1"/>
        <v>0.3375</v>
      </c>
      <c r="IJ28" s="8">
        <f t="shared" si="6"/>
        <v>30</v>
      </c>
      <c r="IK28" s="8">
        <f t="shared" si="2"/>
        <v>1.12347060151507</v>
      </c>
      <c r="IL28" s="8">
        <f t="shared" si="3"/>
        <v>8</v>
      </c>
      <c r="IM28" s="8">
        <f t="shared" si="4"/>
        <v>81</v>
      </c>
      <c r="IN28" s="8" cm="1">
        <f t="array" ref="IN28">SUMPRODUCT(--('企业的订货量（m³）'!C28:IH28&gt;C28:IH28))/IP28</f>
        <v>0.404255319148936</v>
      </c>
      <c r="IO28" s="8" cm="1">
        <f t="array" ref="IO28">SUMPRODUCT(--('企业的订货量（m³）'!D28:II28&lt;D28:II28))/IP28</f>
        <v>0.361702127659574</v>
      </c>
      <c r="IP28" s="8">
        <v>47</v>
      </c>
      <c r="IQ28" s="8" cm="1">
        <f t="array" ref="IQ28">SUM(ABS(C28:IH28-'企业的订货量（m³）'!C28:IH28))</f>
        <v>36</v>
      </c>
    </row>
    <row r="29" spans="1:251">
      <c r="A29" s="2" t="s">
        <v>275</v>
      </c>
      <c r="B29" s="2" t="s">
        <v>246</v>
      </c>
      <c r="C29" s="5">
        <v>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11</v>
      </c>
      <c r="AZ29" s="5">
        <v>3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4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16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14</v>
      </c>
      <c r="DT29" s="5">
        <v>1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6</v>
      </c>
      <c r="ER29" s="5">
        <v>5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8</v>
      </c>
      <c r="FP29" s="5">
        <v>2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9</v>
      </c>
      <c r="GN29" s="5">
        <v>2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6</v>
      </c>
      <c r="HL29" s="5">
        <v>3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f t="shared" si="1"/>
        <v>0.441666666666667</v>
      </c>
      <c r="IJ29" s="8">
        <f t="shared" si="6"/>
        <v>19</v>
      </c>
      <c r="IK29" s="8">
        <f t="shared" si="2"/>
        <v>1.92232353014075</v>
      </c>
      <c r="IL29" s="8">
        <f t="shared" si="3"/>
        <v>16</v>
      </c>
      <c r="IM29" s="8">
        <f t="shared" si="4"/>
        <v>106</v>
      </c>
      <c r="IN29" s="8" cm="1">
        <f t="array" ref="IN29">SUMPRODUCT(--('企业的订货量（m³）'!C29:IH29&gt;C29:IH29))/IP29</f>
        <v>0.653061224489796</v>
      </c>
      <c r="IO29" s="8" cm="1">
        <f t="array" ref="IO29">SUMPRODUCT(--('企业的订货量（m³）'!D29:II29&lt;D29:II29))/IP29</f>
        <v>0.306122448979592</v>
      </c>
      <c r="IP29" s="8">
        <v>49</v>
      </c>
      <c r="IQ29" s="8" cm="1">
        <f t="array" ref="IQ29">SUM(ABS(C29:IH29-'企业的订货量（m³）'!C29:IH29))</f>
        <v>86</v>
      </c>
    </row>
    <row r="30" spans="1:251">
      <c r="A30" s="2" t="s">
        <v>276</v>
      </c>
      <c r="B30" s="2" t="s">
        <v>246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6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3</v>
      </c>
      <c r="CK30" s="5">
        <v>0</v>
      </c>
      <c r="CL30" s="5">
        <v>0</v>
      </c>
      <c r="CM30" s="5">
        <v>5</v>
      </c>
      <c r="CN30" s="5">
        <v>3</v>
      </c>
      <c r="CO30" s="5">
        <v>0</v>
      </c>
      <c r="CP30" s="5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2</v>
      </c>
      <c r="DG30" s="5">
        <v>0</v>
      </c>
      <c r="DH30" s="5">
        <v>0</v>
      </c>
      <c r="DI30" s="5">
        <v>4</v>
      </c>
      <c r="DJ30" s="5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6</v>
      </c>
      <c r="EJ30" s="5">
        <v>2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</v>
      </c>
      <c r="FA30" s="5">
        <v>1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</v>
      </c>
      <c r="FH30" s="5">
        <v>0</v>
      </c>
      <c r="FI30" s="5">
        <v>0</v>
      </c>
      <c r="FJ30" s="5">
        <v>0</v>
      </c>
      <c r="FK30" s="5">
        <v>1</v>
      </c>
      <c r="FL30" s="5">
        <v>0</v>
      </c>
      <c r="FM30" s="5">
        <v>0</v>
      </c>
      <c r="FN30" s="5">
        <v>0</v>
      </c>
      <c r="FO30" s="5">
        <v>1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1</v>
      </c>
      <c r="FX30" s="5">
        <v>1</v>
      </c>
      <c r="FY30" s="5">
        <v>4</v>
      </c>
      <c r="FZ30" s="5">
        <v>0</v>
      </c>
      <c r="GA30" s="5">
        <v>4</v>
      </c>
      <c r="GB30" s="5">
        <v>3</v>
      </c>
      <c r="GC30" s="5">
        <v>0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3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f t="shared" si="1"/>
        <v>0.283333333333333</v>
      </c>
      <c r="IJ30" s="8">
        <f t="shared" si="6"/>
        <v>29</v>
      </c>
      <c r="IK30" s="8">
        <f t="shared" si="2"/>
        <v>0.943449855058426</v>
      </c>
      <c r="IL30" s="8">
        <f t="shared" si="3"/>
        <v>6</v>
      </c>
      <c r="IM30" s="8">
        <f t="shared" si="4"/>
        <v>68</v>
      </c>
      <c r="IN30" s="8" cm="1">
        <f t="array" ref="IN30">SUMPRODUCT(--('企业的订货量（m³）'!C30:IH30&gt;C30:IH30))/IP30</f>
        <v>0.788888888888889</v>
      </c>
      <c r="IO30" s="8" cm="1">
        <f t="array" ref="IO30">SUMPRODUCT(--('企业的订货量（m³）'!D30:II30&lt;D30:II30))/IP30</f>
        <v>0.111111111111111</v>
      </c>
      <c r="IP30" s="8">
        <v>90</v>
      </c>
      <c r="IQ30" s="8" cm="1">
        <f t="array" ref="IQ30">SUM(ABS(C30:IH30-'企业的订货量（m³）'!C30:IH30))</f>
        <v>928</v>
      </c>
    </row>
    <row r="31" spans="1:251">
      <c r="A31" s="2" t="s">
        <v>277</v>
      </c>
      <c r="B31" s="2" t="s">
        <v>248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0</v>
      </c>
      <c r="CH31" s="5">
        <v>0</v>
      </c>
      <c r="CI31" s="5">
        <v>0</v>
      </c>
      <c r="CJ31" s="5">
        <v>2</v>
      </c>
      <c r="CK31" s="5">
        <v>0</v>
      </c>
      <c r="CL31" s="5">
        <v>0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17</v>
      </c>
      <c r="CS31" s="5">
        <v>26</v>
      </c>
      <c r="CT31" s="5">
        <v>20</v>
      </c>
      <c r="CU31" s="5">
        <v>4</v>
      </c>
      <c r="CV31" s="5">
        <v>0</v>
      </c>
      <c r="CW31" s="5">
        <v>14</v>
      </c>
      <c r="CX31" s="5">
        <v>25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2</v>
      </c>
      <c r="DT31" s="5">
        <v>0</v>
      </c>
      <c r="DU31" s="5">
        <v>7</v>
      </c>
      <c r="DV31" s="5">
        <v>4</v>
      </c>
      <c r="DW31" s="5">
        <v>0</v>
      </c>
      <c r="DX31" s="5">
        <v>0</v>
      </c>
      <c r="DY31" s="5">
        <v>0</v>
      </c>
      <c r="DZ31" s="5">
        <v>1</v>
      </c>
      <c r="EA31" s="5">
        <v>0</v>
      </c>
      <c r="EB31" s="5">
        <v>5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2</v>
      </c>
      <c r="FM31" s="5">
        <v>2</v>
      </c>
      <c r="FN31" s="5">
        <v>4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0</v>
      </c>
      <c r="FV31" s="5">
        <v>1</v>
      </c>
      <c r="FW31" s="5">
        <v>0</v>
      </c>
      <c r="FX31" s="5">
        <v>0</v>
      </c>
      <c r="FY31" s="5">
        <v>3</v>
      </c>
      <c r="FZ31" s="5">
        <v>3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f t="shared" si="1"/>
        <v>0.675</v>
      </c>
      <c r="IJ31" s="8">
        <f t="shared" si="6"/>
        <v>28</v>
      </c>
      <c r="IK31" s="8">
        <f t="shared" si="2"/>
        <v>3.10664694326947</v>
      </c>
      <c r="IL31" s="8">
        <f t="shared" si="3"/>
        <v>26</v>
      </c>
      <c r="IM31" s="8">
        <f t="shared" si="4"/>
        <v>162</v>
      </c>
      <c r="IN31" s="8" cm="1">
        <f t="array" ref="IN31">SUMPRODUCT(--('企业的订货量（m³）'!C31:IH31&gt;C31:IH31))/IP31</f>
        <v>0.0344827586206897</v>
      </c>
      <c r="IO31" s="8" cm="1">
        <f t="array" ref="IO31">SUMPRODUCT(--('企业的订货量（m³）'!D31:II31&lt;D31:II31))/IP31</f>
        <v>0.689655172413793</v>
      </c>
      <c r="IP31" s="8">
        <v>29</v>
      </c>
      <c r="IQ31" s="8" cm="1">
        <f t="array" ref="IQ31">SUM(ABS(C31:IH31-'企业的订货量（m³）'!C31:IH31))</f>
        <v>38</v>
      </c>
    </row>
    <row r="32" spans="1:251">
      <c r="A32" s="2" t="s">
        <v>278</v>
      </c>
      <c r="B32" s="2" t="s">
        <v>246</v>
      </c>
      <c r="C32" s="5">
        <v>5</v>
      </c>
      <c r="D32" s="5">
        <v>84</v>
      </c>
      <c r="E32" s="5">
        <v>69</v>
      </c>
      <c r="F32" s="5">
        <v>79</v>
      </c>
      <c r="G32" s="5">
        <v>97</v>
      </c>
      <c r="H32" s="5">
        <v>103</v>
      </c>
      <c r="I32" s="5">
        <v>84</v>
      </c>
      <c r="J32" s="5">
        <v>102</v>
      </c>
      <c r="K32" s="5">
        <v>88</v>
      </c>
      <c r="L32" s="5">
        <v>133</v>
      </c>
      <c r="M32" s="5">
        <v>156</v>
      </c>
      <c r="N32" s="5">
        <v>130</v>
      </c>
      <c r="O32" s="5">
        <v>197</v>
      </c>
      <c r="P32" s="5">
        <v>198</v>
      </c>
      <c r="Q32" s="5">
        <v>184</v>
      </c>
      <c r="R32" s="5">
        <v>162</v>
      </c>
      <c r="S32" s="5">
        <v>173</v>
      </c>
      <c r="T32" s="5">
        <v>186</v>
      </c>
      <c r="U32" s="5">
        <v>185</v>
      </c>
      <c r="V32" s="5">
        <v>151</v>
      </c>
      <c r="W32" s="5">
        <v>182</v>
      </c>
      <c r="X32" s="5">
        <v>192</v>
      </c>
      <c r="Y32" s="5">
        <v>175</v>
      </c>
      <c r="Z32" s="5">
        <v>165</v>
      </c>
      <c r="AA32" s="5">
        <v>135</v>
      </c>
      <c r="AB32" s="5">
        <v>149</v>
      </c>
      <c r="AC32" s="5">
        <v>158</v>
      </c>
      <c r="AD32" s="5">
        <v>199</v>
      </c>
      <c r="AE32" s="5">
        <v>203</v>
      </c>
      <c r="AF32" s="5">
        <v>215</v>
      </c>
      <c r="AG32" s="5">
        <v>159</v>
      </c>
      <c r="AH32" s="5">
        <v>168</v>
      </c>
      <c r="AI32" s="5">
        <v>194</v>
      </c>
      <c r="AJ32" s="5">
        <v>203</v>
      </c>
      <c r="AK32" s="5">
        <v>145</v>
      </c>
      <c r="AL32" s="5">
        <v>167</v>
      </c>
      <c r="AM32" s="5">
        <v>197</v>
      </c>
      <c r="AN32" s="5">
        <v>205</v>
      </c>
      <c r="AO32" s="5">
        <v>186</v>
      </c>
      <c r="AP32" s="5">
        <v>163</v>
      </c>
      <c r="AQ32" s="5">
        <v>190</v>
      </c>
      <c r="AR32" s="5">
        <v>189</v>
      </c>
      <c r="AS32" s="5">
        <v>144</v>
      </c>
      <c r="AT32" s="5">
        <v>152</v>
      </c>
      <c r="AU32" s="5">
        <v>185</v>
      </c>
      <c r="AV32" s="5">
        <v>173</v>
      </c>
      <c r="AW32" s="5">
        <v>173</v>
      </c>
      <c r="AX32" s="5">
        <v>198</v>
      </c>
      <c r="AY32" s="5">
        <v>176</v>
      </c>
      <c r="AZ32" s="5">
        <v>184</v>
      </c>
      <c r="BA32" s="5">
        <v>182</v>
      </c>
      <c r="BB32" s="5">
        <v>159</v>
      </c>
      <c r="BC32" s="5">
        <v>220</v>
      </c>
      <c r="BD32" s="5">
        <v>236</v>
      </c>
      <c r="BE32" s="5">
        <v>151</v>
      </c>
      <c r="BF32" s="5">
        <v>177</v>
      </c>
      <c r="BG32" s="5">
        <v>203</v>
      </c>
      <c r="BH32" s="5">
        <v>197</v>
      </c>
      <c r="BI32" s="5">
        <v>147</v>
      </c>
      <c r="BJ32" s="5">
        <v>217</v>
      </c>
      <c r="BK32" s="5">
        <v>209</v>
      </c>
      <c r="BL32" s="5">
        <v>213</v>
      </c>
      <c r="BM32" s="5">
        <v>207</v>
      </c>
      <c r="BN32" s="5">
        <v>217</v>
      </c>
      <c r="BO32" s="5">
        <v>242</v>
      </c>
      <c r="BP32" s="5">
        <v>216</v>
      </c>
      <c r="BQ32" s="5">
        <v>204</v>
      </c>
      <c r="BR32" s="5">
        <v>221</v>
      </c>
      <c r="BS32" s="5">
        <v>209</v>
      </c>
      <c r="BT32" s="5">
        <v>218</v>
      </c>
      <c r="BU32" s="5">
        <v>238</v>
      </c>
      <c r="BV32" s="5">
        <v>251</v>
      </c>
      <c r="BW32" s="5">
        <v>178</v>
      </c>
      <c r="BX32" s="5">
        <v>189</v>
      </c>
      <c r="BY32" s="5">
        <v>177</v>
      </c>
      <c r="BZ32" s="5">
        <v>91</v>
      </c>
      <c r="CA32" s="5">
        <v>219</v>
      </c>
      <c r="CB32" s="5">
        <v>214</v>
      </c>
      <c r="CC32" s="5">
        <v>173</v>
      </c>
      <c r="CD32" s="5">
        <v>160</v>
      </c>
      <c r="CE32" s="5">
        <v>179</v>
      </c>
      <c r="CF32" s="5">
        <v>147</v>
      </c>
      <c r="CG32" s="5">
        <v>140</v>
      </c>
      <c r="CH32" s="5">
        <v>126</v>
      </c>
      <c r="CI32" s="5">
        <v>165</v>
      </c>
      <c r="CJ32" s="5">
        <v>161</v>
      </c>
      <c r="CK32" s="5">
        <v>139</v>
      </c>
      <c r="CL32" s="5">
        <v>154</v>
      </c>
      <c r="CM32" s="5">
        <v>160</v>
      </c>
      <c r="CN32" s="5">
        <v>161</v>
      </c>
      <c r="CO32" s="5">
        <v>165</v>
      </c>
      <c r="CP32" s="5">
        <v>135</v>
      </c>
      <c r="CQ32" s="5">
        <v>133</v>
      </c>
      <c r="CR32" s="5">
        <v>191</v>
      </c>
      <c r="CS32" s="5">
        <v>149</v>
      </c>
      <c r="CT32" s="5">
        <v>166</v>
      </c>
      <c r="CU32" s="5">
        <v>180</v>
      </c>
      <c r="CV32" s="5">
        <v>169</v>
      </c>
      <c r="CW32" s="5">
        <v>178</v>
      </c>
      <c r="CX32" s="5">
        <v>189</v>
      </c>
      <c r="CY32" s="5">
        <v>184</v>
      </c>
      <c r="CZ32" s="5">
        <v>217</v>
      </c>
      <c r="DA32" s="5">
        <v>184</v>
      </c>
      <c r="DB32" s="5">
        <v>220</v>
      </c>
      <c r="DC32" s="5">
        <v>176</v>
      </c>
      <c r="DD32" s="5">
        <v>190</v>
      </c>
      <c r="DE32" s="5">
        <v>149</v>
      </c>
      <c r="DF32" s="5">
        <v>161</v>
      </c>
      <c r="DG32" s="5">
        <v>178</v>
      </c>
      <c r="DH32" s="5">
        <v>201</v>
      </c>
      <c r="DI32" s="5">
        <v>186</v>
      </c>
      <c r="DJ32" s="5">
        <v>153</v>
      </c>
      <c r="DK32" s="5">
        <v>168</v>
      </c>
      <c r="DL32" s="5">
        <v>148</v>
      </c>
      <c r="DM32" s="5">
        <v>161</v>
      </c>
      <c r="DN32" s="5">
        <v>148</v>
      </c>
      <c r="DO32" s="5">
        <v>139</v>
      </c>
      <c r="DP32" s="5">
        <v>161</v>
      </c>
      <c r="DQ32" s="5">
        <v>183</v>
      </c>
      <c r="DR32" s="5">
        <v>166</v>
      </c>
      <c r="DS32" s="5">
        <v>129</v>
      </c>
      <c r="DT32" s="5">
        <v>166</v>
      </c>
      <c r="DU32" s="5">
        <v>215</v>
      </c>
      <c r="DV32" s="5">
        <v>191</v>
      </c>
      <c r="DW32" s="5">
        <v>219</v>
      </c>
      <c r="DX32" s="5">
        <v>217</v>
      </c>
      <c r="DY32" s="5">
        <v>200</v>
      </c>
      <c r="DZ32" s="5">
        <v>174</v>
      </c>
      <c r="EA32" s="5">
        <v>178</v>
      </c>
      <c r="EB32" s="5">
        <v>188</v>
      </c>
      <c r="EC32" s="5">
        <v>161</v>
      </c>
      <c r="ED32" s="5">
        <v>157</v>
      </c>
      <c r="EE32" s="5">
        <v>152</v>
      </c>
      <c r="EF32" s="5">
        <v>167</v>
      </c>
      <c r="EG32" s="5">
        <v>191</v>
      </c>
      <c r="EH32" s="5">
        <v>192</v>
      </c>
      <c r="EI32" s="5">
        <v>170</v>
      </c>
      <c r="EJ32" s="5">
        <v>163</v>
      </c>
      <c r="EK32" s="5">
        <v>137</v>
      </c>
      <c r="EL32" s="5">
        <v>162</v>
      </c>
      <c r="EM32" s="5">
        <v>152</v>
      </c>
      <c r="EN32" s="5">
        <v>178</v>
      </c>
      <c r="EO32" s="5">
        <v>187</v>
      </c>
      <c r="EP32" s="5">
        <v>179</v>
      </c>
      <c r="EQ32" s="5">
        <v>164</v>
      </c>
      <c r="ER32" s="5">
        <v>159</v>
      </c>
      <c r="ES32" s="5">
        <v>187</v>
      </c>
      <c r="ET32" s="5">
        <v>182</v>
      </c>
      <c r="EU32" s="5">
        <v>201</v>
      </c>
      <c r="EV32" s="5">
        <v>231</v>
      </c>
      <c r="EW32" s="5">
        <v>190</v>
      </c>
      <c r="EX32" s="5">
        <v>188</v>
      </c>
      <c r="EY32" s="5">
        <v>208</v>
      </c>
      <c r="EZ32" s="5">
        <v>205</v>
      </c>
      <c r="FA32" s="5">
        <v>156</v>
      </c>
      <c r="FB32" s="5">
        <v>131</v>
      </c>
      <c r="FC32" s="5">
        <v>176</v>
      </c>
      <c r="FD32" s="5">
        <v>143</v>
      </c>
      <c r="FE32" s="5">
        <v>192</v>
      </c>
      <c r="FF32" s="5">
        <v>148</v>
      </c>
      <c r="FG32" s="5">
        <v>165</v>
      </c>
      <c r="FH32" s="5">
        <v>127</v>
      </c>
      <c r="FI32" s="5">
        <v>150</v>
      </c>
      <c r="FJ32" s="5">
        <v>132</v>
      </c>
      <c r="FK32" s="5">
        <v>139</v>
      </c>
      <c r="FL32" s="5">
        <v>148</v>
      </c>
      <c r="FM32" s="5">
        <v>162</v>
      </c>
      <c r="FN32" s="5">
        <v>173</v>
      </c>
      <c r="FO32" s="5">
        <v>172</v>
      </c>
      <c r="FP32" s="5">
        <v>189</v>
      </c>
      <c r="FQ32" s="5">
        <v>164</v>
      </c>
      <c r="FR32" s="5">
        <v>191</v>
      </c>
      <c r="FS32" s="5">
        <v>216</v>
      </c>
      <c r="FT32" s="5">
        <v>199</v>
      </c>
      <c r="FU32" s="5">
        <v>175</v>
      </c>
      <c r="FV32" s="5">
        <v>165</v>
      </c>
      <c r="FW32" s="5">
        <v>199</v>
      </c>
      <c r="FX32" s="5">
        <v>199</v>
      </c>
      <c r="FY32" s="5">
        <v>163</v>
      </c>
      <c r="FZ32" s="5">
        <v>179</v>
      </c>
      <c r="GA32" s="5">
        <v>170</v>
      </c>
      <c r="GB32" s="5">
        <v>177</v>
      </c>
      <c r="GC32" s="5">
        <v>200</v>
      </c>
      <c r="GD32" s="5">
        <v>190</v>
      </c>
      <c r="GE32" s="5">
        <v>148</v>
      </c>
      <c r="GF32" s="5">
        <v>186</v>
      </c>
      <c r="GG32" s="5">
        <v>164</v>
      </c>
      <c r="GH32" s="5">
        <v>159</v>
      </c>
      <c r="GI32" s="5">
        <v>139</v>
      </c>
      <c r="GJ32" s="5">
        <v>162</v>
      </c>
      <c r="GK32" s="5">
        <v>140</v>
      </c>
      <c r="GL32" s="5">
        <v>185</v>
      </c>
      <c r="GM32" s="5">
        <v>156</v>
      </c>
      <c r="GN32" s="5">
        <v>121</v>
      </c>
      <c r="GO32" s="5">
        <v>158</v>
      </c>
      <c r="GP32" s="5">
        <v>188</v>
      </c>
      <c r="GQ32" s="5">
        <v>200</v>
      </c>
      <c r="GR32" s="5">
        <v>184</v>
      </c>
      <c r="GS32" s="5">
        <v>171</v>
      </c>
      <c r="GT32" s="5">
        <v>163</v>
      </c>
      <c r="GU32" s="5">
        <v>179</v>
      </c>
      <c r="GV32" s="5">
        <v>194</v>
      </c>
      <c r="GW32" s="5">
        <v>164</v>
      </c>
      <c r="GX32" s="5">
        <v>138</v>
      </c>
      <c r="GY32" s="5">
        <v>159</v>
      </c>
      <c r="GZ32" s="5">
        <v>160</v>
      </c>
      <c r="HA32" s="5">
        <v>166</v>
      </c>
      <c r="HB32" s="5">
        <v>186</v>
      </c>
      <c r="HC32" s="5">
        <v>173</v>
      </c>
      <c r="HD32" s="5">
        <v>193</v>
      </c>
      <c r="HE32" s="5">
        <v>148</v>
      </c>
      <c r="HF32" s="5">
        <v>167</v>
      </c>
      <c r="HG32" s="5">
        <v>69</v>
      </c>
      <c r="HH32" s="5">
        <v>164</v>
      </c>
      <c r="HI32" s="5">
        <v>179</v>
      </c>
      <c r="HJ32" s="5">
        <v>184</v>
      </c>
      <c r="HK32" s="5">
        <v>154</v>
      </c>
      <c r="HL32" s="5">
        <v>141</v>
      </c>
      <c r="HM32" s="5">
        <v>177</v>
      </c>
      <c r="HN32" s="5">
        <v>201</v>
      </c>
      <c r="HO32" s="5">
        <v>212</v>
      </c>
      <c r="HP32" s="5">
        <v>229</v>
      </c>
      <c r="HQ32" s="5">
        <v>183</v>
      </c>
      <c r="HR32" s="5">
        <v>160</v>
      </c>
      <c r="HS32" s="5">
        <v>192</v>
      </c>
      <c r="HT32" s="5">
        <v>171</v>
      </c>
      <c r="HU32" s="5">
        <v>191</v>
      </c>
      <c r="HV32" s="5">
        <v>172</v>
      </c>
      <c r="HW32" s="5">
        <v>170</v>
      </c>
      <c r="HX32" s="5">
        <v>188</v>
      </c>
      <c r="HY32" s="5">
        <v>171</v>
      </c>
      <c r="HZ32" s="5">
        <v>169</v>
      </c>
      <c r="IA32" s="5">
        <v>166</v>
      </c>
      <c r="IB32" s="5">
        <v>165</v>
      </c>
      <c r="IC32" s="5">
        <v>143</v>
      </c>
      <c r="ID32" s="5">
        <v>191</v>
      </c>
      <c r="IE32" s="5">
        <v>162</v>
      </c>
      <c r="IF32" s="5">
        <v>180</v>
      </c>
      <c r="IG32" s="5">
        <v>164</v>
      </c>
      <c r="IH32" s="5">
        <v>193</v>
      </c>
      <c r="II32" s="5">
        <f t="shared" si="1"/>
        <v>171.695833333333</v>
      </c>
      <c r="IJ32" s="8">
        <f t="shared" si="6"/>
        <v>240</v>
      </c>
      <c r="IK32" s="8">
        <f t="shared" si="2"/>
        <v>32.0701894864367</v>
      </c>
      <c r="IL32" s="8">
        <f t="shared" si="3"/>
        <v>251</v>
      </c>
      <c r="IM32" s="8">
        <f t="shared" si="4"/>
        <v>41207</v>
      </c>
      <c r="IN32" s="8" cm="1">
        <f t="array" ref="IN32">SUMPRODUCT(--('企业的订货量（m³）'!C32:IH32&gt;C32:IH32))/IP32</f>
        <v>0.075</v>
      </c>
      <c r="IO32" s="8" cm="1">
        <f t="array" ref="IO32">SUMPRODUCT(--('企业的订货量（m³）'!D32:II32&lt;D32:II32))/IP32</f>
        <v>0.845833333333333</v>
      </c>
      <c r="IP32" s="8">
        <v>240</v>
      </c>
      <c r="IQ32" s="8" cm="1">
        <f t="array" ref="IQ32">SUM(ABS(C32:IH32-'企业的订货量（m³）'!C32:IH32))</f>
        <v>1465</v>
      </c>
    </row>
    <row r="33" spans="1:251">
      <c r="A33" s="2" t="s">
        <v>279</v>
      </c>
      <c r="B33" s="2" t="s">
        <v>250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1</v>
      </c>
      <c r="S33" s="5">
        <v>4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5</v>
      </c>
      <c r="CI33" s="5">
        <v>0</v>
      </c>
      <c r="CJ33" s="5">
        <v>0</v>
      </c>
      <c r="CK33" s="5">
        <v>1</v>
      </c>
      <c r="CL33" s="5">
        <v>0</v>
      </c>
      <c r="CM33" s="5">
        <v>2</v>
      </c>
      <c r="CN33" s="5">
        <v>0</v>
      </c>
      <c r="CO33" s="5">
        <v>0</v>
      </c>
      <c r="CP33" s="5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2</v>
      </c>
      <c r="DG33" s="5">
        <v>0</v>
      </c>
      <c r="DH33" s="5">
        <v>0</v>
      </c>
      <c r="DI33" s="5">
        <v>5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3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</v>
      </c>
      <c r="FA33" s="5">
        <v>0</v>
      </c>
      <c r="FB33" s="5">
        <v>1</v>
      </c>
      <c r="FC33" s="5">
        <v>4</v>
      </c>
      <c r="FD33" s="5">
        <v>1</v>
      </c>
      <c r="FE33" s="5">
        <v>1</v>
      </c>
      <c r="FF33" s="5">
        <v>0</v>
      </c>
      <c r="FG33" s="5">
        <v>2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1</v>
      </c>
      <c r="FX33" s="5">
        <v>2</v>
      </c>
      <c r="FY33" s="5">
        <v>7</v>
      </c>
      <c r="FZ33" s="5">
        <v>1</v>
      </c>
      <c r="GA33" s="5">
        <v>8</v>
      </c>
      <c r="GB33" s="5">
        <v>3</v>
      </c>
      <c r="GC33" s="5">
        <v>0</v>
      </c>
      <c r="GD33" s="5">
        <v>0</v>
      </c>
      <c r="GE33" s="5">
        <v>0</v>
      </c>
      <c r="GF33" s="5">
        <v>0</v>
      </c>
      <c r="GG33" s="5">
        <v>1</v>
      </c>
      <c r="GH33" s="5">
        <v>0</v>
      </c>
      <c r="GI33" s="5">
        <v>0</v>
      </c>
      <c r="GJ33" s="5">
        <v>1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2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f t="shared" si="1"/>
        <v>0.295833333333333</v>
      </c>
      <c r="IJ33" s="8">
        <f t="shared" si="6"/>
        <v>30</v>
      </c>
      <c r="IK33" s="8">
        <f t="shared" si="2"/>
        <v>1.01864590020966</v>
      </c>
      <c r="IL33" s="8">
        <f t="shared" si="3"/>
        <v>8</v>
      </c>
      <c r="IM33" s="8">
        <f t="shared" si="4"/>
        <v>71</v>
      </c>
      <c r="IN33" s="8" cm="1">
        <f t="array" ref="IN33">SUMPRODUCT(--('企业的订货量（m³）'!C33:IH33&gt;C33:IH33))/IP33</f>
        <v>0.609375</v>
      </c>
      <c r="IO33" s="8" cm="1">
        <f t="array" ref="IO33">SUMPRODUCT(--('企业的订货量（m³）'!D33:II33&lt;D33:II33))/IP33</f>
        <v>0.203125</v>
      </c>
      <c r="IP33" s="8">
        <v>64</v>
      </c>
      <c r="IQ33" s="8" cm="1">
        <f t="array" ref="IQ33">SUM(ABS(C33:IH33-'企业的订货量（m³）'!C33:IH33))</f>
        <v>52</v>
      </c>
    </row>
    <row r="34" spans="1:251">
      <c r="A34" s="2" t="s">
        <v>280</v>
      </c>
      <c r="B34" s="2" t="s">
        <v>250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5</v>
      </c>
      <c r="EJ34" s="5">
        <v>3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1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3</v>
      </c>
      <c r="FY34" s="5">
        <v>0</v>
      </c>
      <c r="FZ34" s="5">
        <v>1</v>
      </c>
      <c r="GA34" s="5">
        <v>4</v>
      </c>
      <c r="GB34" s="5">
        <v>2</v>
      </c>
      <c r="GC34" s="5">
        <v>0</v>
      </c>
      <c r="GD34" s="5">
        <v>0</v>
      </c>
      <c r="GE34" s="5">
        <v>0</v>
      </c>
      <c r="GF34" s="5">
        <v>0</v>
      </c>
      <c r="GG34" s="5">
        <v>2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f t="shared" si="1"/>
        <v>0.125</v>
      </c>
      <c r="IJ34" s="8">
        <f t="shared" si="6"/>
        <v>17</v>
      </c>
      <c r="IK34" s="8">
        <f t="shared" si="2"/>
        <v>0.557377301356043</v>
      </c>
      <c r="IL34" s="8">
        <f t="shared" si="3"/>
        <v>5</v>
      </c>
      <c r="IM34" s="8">
        <f t="shared" si="4"/>
        <v>30</v>
      </c>
      <c r="IN34" s="8" cm="1">
        <f t="array" ref="IN34">SUMPRODUCT(--('企业的订货量（m³）'!C34:IH34&gt;C34:IH34))/IP34</f>
        <v>0.157894736842105</v>
      </c>
      <c r="IO34" s="8" cm="1">
        <f t="array" ref="IO34">SUMPRODUCT(--('企业的订货量（m³）'!D34:II34&lt;D34:II34))/IP34</f>
        <v>0.315789473684211</v>
      </c>
      <c r="IP34" s="8">
        <v>19</v>
      </c>
      <c r="IQ34" s="8" cm="1">
        <f t="array" ref="IQ34">SUM(ABS(C34:IH34-'企业的订货量（m³）'!C34:IH34))</f>
        <v>8</v>
      </c>
    </row>
    <row r="35" spans="1:251">
      <c r="A35" s="2" t="s">
        <v>281</v>
      </c>
      <c r="B35" s="2" t="s">
        <v>250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7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</v>
      </c>
      <c r="EB35" s="5">
        <v>2</v>
      </c>
      <c r="EC35" s="5">
        <v>6</v>
      </c>
      <c r="ED35" s="5">
        <v>3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1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3</v>
      </c>
      <c r="FZ35" s="5">
        <v>0</v>
      </c>
      <c r="GA35" s="5">
        <v>0</v>
      </c>
      <c r="GB35" s="5">
        <v>0</v>
      </c>
      <c r="GC35" s="5">
        <v>0</v>
      </c>
      <c r="GD35" s="5">
        <v>1</v>
      </c>
      <c r="GE35" s="5">
        <v>1</v>
      </c>
      <c r="GF35" s="5">
        <v>0</v>
      </c>
      <c r="GG35" s="5">
        <v>0</v>
      </c>
      <c r="GH35" s="5">
        <v>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f t="shared" si="1"/>
        <v>0.125</v>
      </c>
      <c r="IJ35" s="8">
        <f t="shared" si="6"/>
        <v>14</v>
      </c>
      <c r="IK35" s="8">
        <f t="shared" si="2"/>
        <v>0.685321291050064</v>
      </c>
      <c r="IL35" s="8">
        <f t="shared" si="3"/>
        <v>7</v>
      </c>
      <c r="IM35" s="8">
        <f t="shared" si="4"/>
        <v>30</v>
      </c>
      <c r="IN35" s="8" cm="1">
        <f t="array" ref="IN35">SUMPRODUCT(--('企业的订货量（m³）'!C35:IH35&gt;C35:IH35))/IP35</f>
        <v>0.909090909090909</v>
      </c>
      <c r="IO35" s="8" cm="1">
        <f t="array" ref="IO35">SUMPRODUCT(--('企业的订货量（m³）'!D35:II35&lt;D35:II35))/IP35</f>
        <v>0.038961038961039</v>
      </c>
      <c r="IP35" s="8">
        <v>77</v>
      </c>
      <c r="IQ35" s="8" cm="1">
        <f t="array" ref="IQ35">SUM(ABS(C35:IH35-'企业的订货量（m³）'!C35:IH35))</f>
        <v>1682</v>
      </c>
    </row>
    <row r="36" spans="1:251">
      <c r="A36" s="2" t="s">
        <v>282</v>
      </c>
      <c r="B36" s="2" t="s">
        <v>248</v>
      </c>
      <c r="C36" s="5">
        <v>0</v>
      </c>
      <c r="D36" s="5">
        <v>0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10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11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1</v>
      </c>
      <c r="CS36" s="5">
        <v>0</v>
      </c>
      <c r="CT36" s="5">
        <v>0</v>
      </c>
      <c r="CU36" s="5">
        <v>0</v>
      </c>
      <c r="CV36" s="5">
        <v>1</v>
      </c>
      <c r="CW36" s="5">
        <v>12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1</v>
      </c>
      <c r="DY36" s="5">
        <v>0</v>
      </c>
      <c r="DZ36" s="5">
        <v>0</v>
      </c>
      <c r="EA36" s="5">
        <v>1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11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0</v>
      </c>
      <c r="FI36" s="5">
        <v>0</v>
      </c>
      <c r="FJ36" s="5">
        <v>0</v>
      </c>
      <c r="FK36" s="5">
        <v>1</v>
      </c>
      <c r="FL36" s="5">
        <v>0</v>
      </c>
      <c r="FM36" s="5">
        <v>1</v>
      </c>
      <c r="FN36" s="5">
        <v>1</v>
      </c>
      <c r="FO36" s="5">
        <v>0</v>
      </c>
      <c r="FP36" s="5">
        <v>1</v>
      </c>
      <c r="FQ36" s="5">
        <v>11</v>
      </c>
      <c r="FR36" s="5">
        <v>0</v>
      </c>
      <c r="FS36" s="5">
        <v>0</v>
      </c>
      <c r="FT36" s="5">
        <v>0</v>
      </c>
      <c r="FU36" s="5">
        <v>1</v>
      </c>
      <c r="FV36" s="5">
        <v>0</v>
      </c>
      <c r="FW36" s="5">
        <v>0</v>
      </c>
      <c r="FX36" s="5">
        <v>0</v>
      </c>
      <c r="FY36" s="5">
        <v>1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15</v>
      </c>
      <c r="GP36" s="5">
        <v>1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1</v>
      </c>
      <c r="HA36" s="5">
        <v>0</v>
      </c>
      <c r="HB36" s="5">
        <v>0</v>
      </c>
      <c r="HC36" s="5">
        <v>1</v>
      </c>
      <c r="HD36" s="5">
        <v>1</v>
      </c>
      <c r="HE36" s="5">
        <v>0</v>
      </c>
      <c r="HF36" s="5">
        <v>0</v>
      </c>
      <c r="HG36" s="5">
        <v>1</v>
      </c>
      <c r="HH36" s="5">
        <v>0</v>
      </c>
      <c r="HI36" s="5">
        <v>0</v>
      </c>
      <c r="HJ36" s="5">
        <v>1</v>
      </c>
      <c r="HK36" s="5">
        <v>0</v>
      </c>
      <c r="HL36" s="5">
        <v>0</v>
      </c>
      <c r="HM36" s="5">
        <v>9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1</v>
      </c>
      <c r="HY36" s="5">
        <v>0</v>
      </c>
      <c r="HZ36" s="5">
        <v>0</v>
      </c>
      <c r="IA36" s="5">
        <v>1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1</v>
      </c>
      <c r="II36" s="5">
        <f t="shared" si="1"/>
        <v>0.6</v>
      </c>
      <c r="IJ36" s="8">
        <f t="shared" si="6"/>
        <v>55</v>
      </c>
      <c r="IK36" s="8">
        <f t="shared" si="2"/>
        <v>2.07958798622915</v>
      </c>
      <c r="IL36" s="8">
        <f t="shared" si="3"/>
        <v>15</v>
      </c>
      <c r="IM36" s="8">
        <f t="shared" si="4"/>
        <v>144</v>
      </c>
      <c r="IN36" s="8" cm="1">
        <f t="array" ref="IN36">SUMPRODUCT(--('企业的订货量（m³）'!C36:IH36&gt;C36:IH36))/IP36</f>
        <v>0.58</v>
      </c>
      <c r="IO36" s="8" cm="1">
        <f t="array" ref="IO36">SUMPRODUCT(--('企业的订货量（m³）'!D36:II36&lt;D36:II36))/IP36</f>
        <v>0.08</v>
      </c>
      <c r="IP36" s="8">
        <v>100</v>
      </c>
      <c r="IQ36" s="8" cm="1">
        <f t="array" ref="IQ36">SUM(ABS(C36:IH36-'企业的订货量（m³）'!C36:IH36))</f>
        <v>108</v>
      </c>
    </row>
    <row r="37" spans="1:251">
      <c r="A37" s="2" t="s">
        <v>283</v>
      </c>
      <c r="B37" s="2" t="s">
        <v>246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3</v>
      </c>
      <c r="N37" s="5">
        <v>0</v>
      </c>
      <c r="O37" s="5">
        <v>0</v>
      </c>
      <c r="P37" s="5">
        <v>5</v>
      </c>
      <c r="Q37" s="5">
        <v>5</v>
      </c>
      <c r="R37" s="5">
        <v>0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3</v>
      </c>
      <c r="CG37" s="5">
        <v>3</v>
      </c>
      <c r="CH37" s="5">
        <v>0</v>
      </c>
      <c r="CI37" s="5">
        <v>2</v>
      </c>
      <c r="CJ37" s="5">
        <v>5</v>
      </c>
      <c r="CK37" s="5">
        <v>6</v>
      </c>
      <c r="CL37" s="5">
        <v>3</v>
      </c>
      <c r="CM37" s="5">
        <v>5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0</v>
      </c>
      <c r="DF37" s="5">
        <v>3</v>
      </c>
      <c r="DG37" s="5">
        <v>0</v>
      </c>
      <c r="DH37" s="5">
        <v>1</v>
      </c>
      <c r="DI37" s="5">
        <v>4</v>
      </c>
      <c r="DJ37" s="5">
        <v>3</v>
      </c>
      <c r="DK37" s="5">
        <v>3</v>
      </c>
      <c r="DL37" s="5">
        <v>4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</v>
      </c>
      <c r="EC37" s="5">
        <v>2</v>
      </c>
      <c r="ED37" s="5">
        <v>9</v>
      </c>
      <c r="EE37" s="5">
        <v>0</v>
      </c>
      <c r="EF37" s="5">
        <v>3</v>
      </c>
      <c r="EG37" s="5">
        <v>3</v>
      </c>
      <c r="EH37" s="5">
        <v>1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1</v>
      </c>
      <c r="FB37" s="5">
        <v>3</v>
      </c>
      <c r="FC37" s="5">
        <v>0</v>
      </c>
      <c r="FD37" s="5">
        <v>0</v>
      </c>
      <c r="FE37" s="5">
        <v>0</v>
      </c>
      <c r="FF37" s="5">
        <v>4</v>
      </c>
      <c r="FG37" s="5">
        <v>1</v>
      </c>
      <c r="FH37" s="5">
        <v>1</v>
      </c>
      <c r="FI37" s="5">
        <v>0</v>
      </c>
      <c r="FJ37" s="5">
        <v>2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4</v>
      </c>
      <c r="GA37" s="5">
        <v>0</v>
      </c>
      <c r="GB37" s="5">
        <v>2</v>
      </c>
      <c r="GC37" s="5">
        <v>0</v>
      </c>
      <c r="GD37" s="5">
        <v>1</v>
      </c>
      <c r="GE37" s="5">
        <v>0</v>
      </c>
      <c r="GF37" s="5">
        <v>3</v>
      </c>
      <c r="GG37" s="5">
        <v>1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1</v>
      </c>
      <c r="GX37" s="5">
        <v>0</v>
      </c>
      <c r="GY37" s="5">
        <v>0</v>
      </c>
      <c r="GZ37" s="5">
        <v>1</v>
      </c>
      <c r="HA37" s="5">
        <v>2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1</v>
      </c>
      <c r="HI37" s="5">
        <v>2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1</v>
      </c>
      <c r="HY37" s="5">
        <v>2</v>
      </c>
      <c r="HZ37" s="5">
        <v>2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f t="shared" si="1"/>
        <v>0.516666666666667</v>
      </c>
      <c r="IJ37" s="8">
        <f t="shared" si="6"/>
        <v>49</v>
      </c>
      <c r="IK37" s="8">
        <f t="shared" si="2"/>
        <v>1.26413900335554</v>
      </c>
      <c r="IL37" s="8">
        <f t="shared" si="3"/>
        <v>9</v>
      </c>
      <c r="IM37" s="8">
        <f t="shared" si="4"/>
        <v>124</v>
      </c>
      <c r="IN37" s="8" cm="1">
        <f t="array" ref="IN37">SUMPRODUCT(--('企业的订货量（m³）'!C37:IH37&gt;C37:IH37))/IP37</f>
        <v>0.12962962962963</v>
      </c>
      <c r="IO37" s="8" cm="1">
        <f t="array" ref="IO37">SUMPRODUCT(--('企业的订货量（m³）'!D37:II37&lt;D37:II37))/IP37</f>
        <v>0.592592592592593</v>
      </c>
      <c r="IP37" s="8">
        <v>54</v>
      </c>
      <c r="IQ37" s="8" cm="1">
        <f t="array" ref="IQ37">SUM(ABS(C37:IH37-'企业的订货量（m³）'!C37:IH37))</f>
        <v>38</v>
      </c>
    </row>
    <row r="38" spans="1:251">
      <c r="A38" s="2" t="s">
        <v>284</v>
      </c>
      <c r="B38" s="2" t="s">
        <v>250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69</v>
      </c>
      <c r="M38" s="5">
        <v>100</v>
      </c>
      <c r="N38" s="5">
        <v>407</v>
      </c>
      <c r="O38" s="5">
        <v>63</v>
      </c>
      <c r="P38" s="5">
        <v>87</v>
      </c>
      <c r="Q38" s="5">
        <v>214</v>
      </c>
      <c r="R38" s="5">
        <v>89</v>
      </c>
      <c r="S38" s="5">
        <v>1122</v>
      </c>
      <c r="T38" s="5">
        <v>121</v>
      </c>
      <c r="U38" s="5">
        <v>30</v>
      </c>
      <c r="V38" s="5">
        <v>11</v>
      </c>
      <c r="W38" s="5">
        <v>3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3</v>
      </c>
      <c r="AK38" s="5">
        <v>3</v>
      </c>
      <c r="AL38" s="5">
        <v>29</v>
      </c>
      <c r="AM38" s="5">
        <v>3</v>
      </c>
      <c r="AN38" s="5">
        <v>12</v>
      </c>
      <c r="AO38" s="5">
        <v>198</v>
      </c>
      <c r="AP38" s="5">
        <v>5</v>
      </c>
      <c r="AQ38" s="5">
        <v>30</v>
      </c>
      <c r="AR38" s="5">
        <v>8</v>
      </c>
      <c r="AS38" s="5">
        <v>28</v>
      </c>
      <c r="AT38" s="5">
        <v>45</v>
      </c>
      <c r="AU38" s="5">
        <v>12</v>
      </c>
      <c r="AV38" s="5">
        <v>20</v>
      </c>
      <c r="AW38" s="5">
        <v>2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</v>
      </c>
      <c r="BG38" s="5">
        <v>6</v>
      </c>
      <c r="BH38" s="5">
        <v>22</v>
      </c>
      <c r="BI38" s="5">
        <v>9</v>
      </c>
      <c r="BJ38" s="5">
        <v>6</v>
      </c>
      <c r="BK38" s="5">
        <v>6</v>
      </c>
      <c r="BL38" s="5">
        <v>8</v>
      </c>
      <c r="BM38" s="5">
        <v>265</v>
      </c>
      <c r="BN38" s="5">
        <v>28</v>
      </c>
      <c r="BO38" s="5">
        <v>45</v>
      </c>
      <c r="BP38" s="5">
        <v>85</v>
      </c>
      <c r="BQ38" s="5">
        <v>4</v>
      </c>
      <c r="BR38" s="5">
        <v>27</v>
      </c>
      <c r="BS38" s="5">
        <v>11</v>
      </c>
      <c r="BT38" s="5">
        <v>190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2</v>
      </c>
      <c r="CF38" s="5">
        <v>153</v>
      </c>
      <c r="CG38" s="5">
        <v>44</v>
      </c>
      <c r="CH38" s="5">
        <v>159</v>
      </c>
      <c r="CI38" s="5">
        <v>7</v>
      </c>
      <c r="CJ38" s="5">
        <v>141</v>
      </c>
      <c r="CK38" s="5">
        <v>946</v>
      </c>
      <c r="CL38" s="5">
        <v>3602</v>
      </c>
      <c r="CM38" s="5">
        <v>580</v>
      </c>
      <c r="CN38" s="5">
        <v>2744</v>
      </c>
      <c r="CO38" s="5">
        <v>830</v>
      </c>
      <c r="CP38" s="5">
        <v>0</v>
      </c>
      <c r="CQ38" s="5">
        <v>14</v>
      </c>
      <c r="CR38" s="5">
        <v>2</v>
      </c>
      <c r="CS38" s="5">
        <v>2</v>
      </c>
      <c r="CT38" s="5">
        <v>0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</v>
      </c>
      <c r="DC38" s="5">
        <v>2</v>
      </c>
      <c r="DD38" s="5">
        <v>421</v>
      </c>
      <c r="DE38" s="5">
        <v>342</v>
      </c>
      <c r="DF38" s="5">
        <v>922</v>
      </c>
      <c r="DG38" s="5">
        <v>6</v>
      </c>
      <c r="DH38" s="5">
        <v>4433</v>
      </c>
      <c r="DI38" s="5">
        <v>1138</v>
      </c>
      <c r="DJ38" s="5">
        <v>97</v>
      </c>
      <c r="DK38" s="5">
        <v>115</v>
      </c>
      <c r="DL38" s="5">
        <v>5398</v>
      </c>
      <c r="DM38" s="5">
        <v>1957</v>
      </c>
      <c r="DN38" s="5">
        <v>7</v>
      </c>
      <c r="DO38" s="5">
        <v>25</v>
      </c>
      <c r="DP38" s="5">
        <v>2</v>
      </c>
      <c r="DQ38" s="5">
        <v>1</v>
      </c>
      <c r="DR38" s="5">
        <v>1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2</v>
      </c>
      <c r="EB38" s="5">
        <v>424</v>
      </c>
      <c r="EC38" s="5">
        <v>2446</v>
      </c>
      <c r="ED38" s="5">
        <v>1657</v>
      </c>
      <c r="EE38" s="5">
        <v>357</v>
      </c>
      <c r="EF38" s="5">
        <v>601</v>
      </c>
      <c r="EG38" s="5">
        <v>1310</v>
      </c>
      <c r="EH38" s="5">
        <v>1518</v>
      </c>
      <c r="EI38" s="5">
        <v>1116</v>
      </c>
      <c r="EJ38" s="5">
        <v>443</v>
      </c>
      <c r="EK38" s="5">
        <v>910</v>
      </c>
      <c r="EL38" s="5">
        <v>5</v>
      </c>
      <c r="EM38" s="5">
        <v>9</v>
      </c>
      <c r="EN38" s="5">
        <v>4</v>
      </c>
      <c r="EO38" s="5">
        <v>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3</v>
      </c>
      <c r="EZ38" s="5">
        <v>1507</v>
      </c>
      <c r="FA38" s="5">
        <v>1880</v>
      </c>
      <c r="FB38" s="5">
        <v>127</v>
      </c>
      <c r="FC38" s="5">
        <v>2</v>
      </c>
      <c r="FD38" s="5">
        <v>460</v>
      </c>
      <c r="FE38" s="5">
        <v>1485</v>
      </c>
      <c r="FF38" s="5">
        <v>1296</v>
      </c>
      <c r="FG38" s="5">
        <v>579</v>
      </c>
      <c r="FH38" s="5">
        <v>528</v>
      </c>
      <c r="FI38" s="5">
        <v>2</v>
      </c>
      <c r="FJ38" s="5">
        <v>1</v>
      </c>
      <c r="FK38" s="5">
        <v>1</v>
      </c>
      <c r="FL38" s="5">
        <v>2</v>
      </c>
      <c r="FM38" s="5">
        <v>3</v>
      </c>
      <c r="FN38" s="5">
        <v>2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243</v>
      </c>
      <c r="FY38" s="5">
        <v>51</v>
      </c>
      <c r="FZ38" s="5">
        <v>504</v>
      </c>
      <c r="GA38" s="5">
        <v>140</v>
      </c>
      <c r="GB38" s="5">
        <v>1776</v>
      </c>
      <c r="GC38" s="5">
        <v>371</v>
      </c>
      <c r="GD38" s="5">
        <v>202</v>
      </c>
      <c r="GE38" s="5">
        <v>323</v>
      </c>
      <c r="GF38" s="5">
        <v>93</v>
      </c>
      <c r="GG38" s="5">
        <v>28</v>
      </c>
      <c r="GH38" s="5">
        <v>11</v>
      </c>
      <c r="GI38" s="5">
        <v>6</v>
      </c>
      <c r="GJ38" s="5">
        <v>2</v>
      </c>
      <c r="GK38" s="5">
        <v>1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2</v>
      </c>
      <c r="GW38" s="5">
        <v>2</v>
      </c>
      <c r="GX38" s="5">
        <v>0</v>
      </c>
      <c r="GY38" s="5">
        <v>2</v>
      </c>
      <c r="GZ38" s="5">
        <v>9</v>
      </c>
      <c r="HA38" s="5">
        <v>6</v>
      </c>
      <c r="HB38" s="5">
        <v>18</v>
      </c>
      <c r="HC38" s="5">
        <v>25</v>
      </c>
      <c r="HD38" s="5">
        <v>65</v>
      </c>
      <c r="HE38" s="5">
        <v>342</v>
      </c>
      <c r="HF38" s="5">
        <v>22</v>
      </c>
      <c r="HG38" s="5">
        <v>85</v>
      </c>
      <c r="HH38" s="5">
        <v>2</v>
      </c>
      <c r="HI38" s="5">
        <v>3</v>
      </c>
      <c r="HJ38" s="5">
        <v>1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</v>
      </c>
      <c r="HT38" s="5">
        <v>6</v>
      </c>
      <c r="HU38" s="5">
        <v>15</v>
      </c>
      <c r="HV38" s="5">
        <v>9</v>
      </c>
      <c r="HW38" s="5">
        <v>5</v>
      </c>
      <c r="HX38" s="5">
        <v>11</v>
      </c>
      <c r="HY38" s="5">
        <v>22</v>
      </c>
      <c r="HZ38" s="5">
        <v>10</v>
      </c>
      <c r="IA38" s="5">
        <v>9</v>
      </c>
      <c r="IB38" s="5">
        <v>4</v>
      </c>
      <c r="IC38" s="5">
        <v>3</v>
      </c>
      <c r="ID38" s="5">
        <v>14</v>
      </c>
      <c r="IE38" s="5">
        <v>21</v>
      </c>
      <c r="IF38" s="5">
        <v>1</v>
      </c>
      <c r="IG38" s="5">
        <v>1</v>
      </c>
      <c r="IH38" s="5">
        <v>0</v>
      </c>
      <c r="II38" s="5">
        <f t="shared" si="1"/>
        <v>211.191666666667</v>
      </c>
      <c r="IJ38" s="8">
        <f t="shared" si="6"/>
        <v>157</v>
      </c>
      <c r="IK38" s="8">
        <f t="shared" si="2"/>
        <v>642.591227860086</v>
      </c>
      <c r="IL38" s="8">
        <f t="shared" si="3"/>
        <v>5398</v>
      </c>
      <c r="IM38" s="8">
        <f t="shared" si="4"/>
        <v>50686</v>
      </c>
      <c r="IN38" s="8" cm="1">
        <f t="array" ref="IN38">SUMPRODUCT(--('企业的订货量（m³）'!C38:IH38&gt;C38:IH38))/IP38</f>
        <v>0.0993788819875776</v>
      </c>
      <c r="IO38" s="8" cm="1">
        <f t="array" ref="IO38">SUMPRODUCT(--('企业的订货量（m³）'!D38:II38&lt;D38:II38))/IP38</f>
        <v>0.720496894409938</v>
      </c>
      <c r="IP38" s="8">
        <v>161</v>
      </c>
      <c r="IQ38" s="8" cm="1">
        <f t="array" ref="IQ38">SUM(ABS(C38:IH38-'企业的订货量（m³）'!C38:IH38))</f>
        <v>17727</v>
      </c>
    </row>
    <row r="39" spans="1:251">
      <c r="A39" s="2" t="s">
        <v>285</v>
      </c>
      <c r="B39" s="2" t="s">
        <v>248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2</v>
      </c>
      <c r="CG39" s="5">
        <v>0</v>
      </c>
      <c r="CH39" s="5">
        <v>2</v>
      </c>
      <c r="CI39" s="5">
        <v>0</v>
      </c>
      <c r="CJ39" s="5">
        <v>0</v>
      </c>
      <c r="CK39" s="5">
        <v>2</v>
      </c>
      <c r="CL39" s="5">
        <v>0</v>
      </c>
      <c r="CM39" s="5">
        <v>2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</v>
      </c>
      <c r="DE39" s="5">
        <v>3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2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2</v>
      </c>
      <c r="ED39" s="5">
        <v>0</v>
      </c>
      <c r="EE39" s="5">
        <v>0</v>
      </c>
      <c r="EF39" s="5">
        <v>0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1</v>
      </c>
      <c r="FY39" s="5">
        <v>2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2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f t="shared" si="1"/>
        <v>0.15</v>
      </c>
      <c r="IJ39" s="8">
        <f t="shared" si="6"/>
        <v>22</v>
      </c>
      <c r="IK39" s="8">
        <f t="shared" si="2"/>
        <v>0.527883593101839</v>
      </c>
      <c r="IL39" s="8">
        <f t="shared" si="3"/>
        <v>4</v>
      </c>
      <c r="IM39" s="8">
        <f t="shared" si="4"/>
        <v>36</v>
      </c>
      <c r="IN39" s="8" cm="1">
        <f t="array" ref="IN39">SUMPRODUCT(--('企业的订货量（m³）'!C39:IH39&gt;C39:IH39))/IP39</f>
        <v>0.8125</v>
      </c>
      <c r="IO39" s="8" cm="1">
        <f t="array" ref="IO39">SUMPRODUCT(--('企业的订货量（m³）'!D39:II39&lt;D39:II39))/IP39</f>
        <v>0.0875</v>
      </c>
      <c r="IP39" s="8">
        <v>80</v>
      </c>
      <c r="IQ39" s="8" cm="1">
        <f t="array" ref="IQ39">SUM(ABS(C39:IH39-'企业的订货量（m³）'!C39:IH39))</f>
        <v>72</v>
      </c>
    </row>
    <row r="40" spans="1:251">
      <c r="A40" s="2" t="s">
        <v>286</v>
      </c>
      <c r="B40" s="2" t="s">
        <v>250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25</v>
      </c>
      <c r="Q40" s="5">
        <v>0</v>
      </c>
      <c r="R40" s="5">
        <v>0</v>
      </c>
      <c r="S40" s="5">
        <v>4</v>
      </c>
      <c r="T40" s="5">
        <v>1</v>
      </c>
      <c r="U40" s="5">
        <v>1</v>
      </c>
      <c r="V40" s="5">
        <v>0</v>
      </c>
      <c r="W40" s="5">
        <v>163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2</v>
      </c>
      <c r="AP40" s="5">
        <v>2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3</v>
      </c>
      <c r="CI40" s="5">
        <v>0</v>
      </c>
      <c r="CJ40" s="5">
        <v>1</v>
      </c>
      <c r="CK40" s="5">
        <v>0</v>
      </c>
      <c r="CL40" s="5">
        <v>0</v>
      </c>
      <c r="CM40" s="5">
        <v>2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3</v>
      </c>
      <c r="DF40" s="5">
        <v>2</v>
      </c>
      <c r="DG40" s="5">
        <v>0</v>
      </c>
      <c r="DH40" s="5">
        <v>1</v>
      </c>
      <c r="DI40" s="5">
        <v>46</v>
      </c>
      <c r="DJ40" s="5">
        <v>43</v>
      </c>
      <c r="DK40" s="5">
        <v>0</v>
      </c>
      <c r="DL40" s="5">
        <v>0</v>
      </c>
      <c r="DM40" s="5">
        <v>0</v>
      </c>
      <c r="DN40" s="5">
        <v>1</v>
      </c>
      <c r="DO40" s="5">
        <v>1</v>
      </c>
      <c r="DP40" s="5">
        <v>13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3</v>
      </c>
      <c r="EE40" s="5">
        <v>3</v>
      </c>
      <c r="EF40" s="5">
        <v>9</v>
      </c>
      <c r="EG40" s="5">
        <v>1</v>
      </c>
      <c r="EH40" s="5">
        <v>1</v>
      </c>
      <c r="EI40" s="5">
        <v>6</v>
      </c>
      <c r="EJ40" s="5">
        <v>2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5</v>
      </c>
      <c r="FA40" s="5">
        <v>0</v>
      </c>
      <c r="FB40" s="5">
        <v>1</v>
      </c>
      <c r="FC40" s="5">
        <v>4</v>
      </c>
      <c r="FD40" s="5">
        <v>1</v>
      </c>
      <c r="FE40" s="5">
        <v>6</v>
      </c>
      <c r="FF40" s="5">
        <v>2</v>
      </c>
      <c r="FG40" s="5">
        <v>2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2</v>
      </c>
      <c r="FX40" s="5">
        <v>3</v>
      </c>
      <c r="FY40" s="5">
        <v>7</v>
      </c>
      <c r="FZ40" s="5">
        <v>4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f t="shared" si="1"/>
        <v>1.60416666666667</v>
      </c>
      <c r="IJ40" s="8">
        <f t="shared" si="6"/>
        <v>45</v>
      </c>
      <c r="IK40" s="8">
        <f t="shared" si="2"/>
        <v>11.403845023106</v>
      </c>
      <c r="IL40" s="8">
        <f t="shared" si="3"/>
        <v>163</v>
      </c>
      <c r="IM40" s="8">
        <f t="shared" si="4"/>
        <v>385</v>
      </c>
      <c r="IN40" s="8" cm="1">
        <f t="array" ref="IN40">SUMPRODUCT(--('企业的订货量（m³）'!C40:IH40&gt;C40:IH40))/IP40</f>
        <v>0.365079365079365</v>
      </c>
      <c r="IO40" s="8" cm="1">
        <f t="array" ref="IO40">SUMPRODUCT(--('企业的订货量（m³）'!D40:II40&lt;D40:II40))/IP40</f>
        <v>0.380952380952381</v>
      </c>
      <c r="IP40" s="8">
        <v>63</v>
      </c>
      <c r="IQ40" s="8" cm="1">
        <f t="array" ref="IQ40">SUM(ABS(C40:IH40-'企业的订货量（m³）'!C40:IH40))</f>
        <v>638</v>
      </c>
    </row>
    <row r="41" spans="1:251">
      <c r="A41" s="2" t="s">
        <v>287</v>
      </c>
      <c r="B41" s="2" t="s">
        <v>246</v>
      </c>
      <c r="C41" s="5">
        <v>57</v>
      </c>
      <c r="D41" s="5">
        <v>111</v>
      </c>
      <c r="E41" s="5">
        <v>90</v>
      </c>
      <c r="F41" s="5">
        <v>283</v>
      </c>
      <c r="G41" s="5">
        <v>116</v>
      </c>
      <c r="H41" s="5">
        <v>106</v>
      </c>
      <c r="I41" s="5">
        <v>90</v>
      </c>
      <c r="J41" s="5">
        <v>113</v>
      </c>
      <c r="K41" s="5">
        <v>100</v>
      </c>
      <c r="L41" s="5">
        <v>91</v>
      </c>
      <c r="M41" s="5">
        <v>105</v>
      </c>
      <c r="N41" s="5">
        <v>101</v>
      </c>
      <c r="O41" s="5">
        <v>100</v>
      </c>
      <c r="P41" s="5">
        <v>117</v>
      </c>
      <c r="Q41" s="5">
        <v>121</v>
      </c>
      <c r="R41" s="5">
        <v>134</v>
      </c>
      <c r="S41" s="5">
        <v>119</v>
      </c>
      <c r="T41" s="5">
        <v>106</v>
      </c>
      <c r="U41" s="5">
        <v>98</v>
      </c>
      <c r="V41" s="5">
        <v>111</v>
      </c>
      <c r="W41" s="5">
        <v>106</v>
      </c>
      <c r="X41" s="5">
        <v>123</v>
      </c>
      <c r="Y41" s="5">
        <v>112</v>
      </c>
      <c r="Z41" s="5">
        <v>119</v>
      </c>
      <c r="AA41" s="5">
        <v>326</v>
      </c>
      <c r="AB41" s="5">
        <v>110</v>
      </c>
      <c r="AC41" s="5">
        <v>123</v>
      </c>
      <c r="AD41" s="5">
        <v>401</v>
      </c>
      <c r="AE41" s="5">
        <v>143</v>
      </c>
      <c r="AF41" s="5">
        <v>126</v>
      </c>
      <c r="AG41" s="5">
        <v>101</v>
      </c>
      <c r="AH41" s="5">
        <v>111</v>
      </c>
      <c r="AI41" s="5">
        <v>115</v>
      </c>
      <c r="AJ41" s="5">
        <v>112</v>
      </c>
      <c r="AK41" s="5">
        <v>100</v>
      </c>
      <c r="AL41" s="5">
        <v>118</v>
      </c>
      <c r="AM41" s="5">
        <v>115</v>
      </c>
      <c r="AN41" s="5">
        <v>116</v>
      </c>
      <c r="AO41" s="5">
        <v>124</v>
      </c>
      <c r="AP41" s="5">
        <v>125</v>
      </c>
      <c r="AQ41" s="5">
        <v>109</v>
      </c>
      <c r="AR41" s="5">
        <v>122</v>
      </c>
      <c r="AS41" s="5">
        <v>117</v>
      </c>
      <c r="AT41" s="5">
        <v>79</v>
      </c>
      <c r="AU41" s="5">
        <v>92</v>
      </c>
      <c r="AV41" s="5">
        <v>124</v>
      </c>
      <c r="AW41" s="5">
        <v>128</v>
      </c>
      <c r="AX41" s="5">
        <v>134</v>
      </c>
      <c r="AY41" s="5">
        <v>340</v>
      </c>
      <c r="AZ41" s="5">
        <v>130</v>
      </c>
      <c r="BA41" s="5">
        <v>139</v>
      </c>
      <c r="BB41" s="5">
        <v>400</v>
      </c>
      <c r="BC41" s="5">
        <v>135</v>
      </c>
      <c r="BD41" s="5">
        <v>151</v>
      </c>
      <c r="BE41" s="5">
        <v>115</v>
      </c>
      <c r="BF41" s="5">
        <v>113</v>
      </c>
      <c r="BG41" s="5">
        <v>119</v>
      </c>
      <c r="BH41" s="5">
        <v>130</v>
      </c>
      <c r="BI41" s="5">
        <v>111</v>
      </c>
      <c r="BJ41" s="5">
        <v>109</v>
      </c>
      <c r="BK41" s="5">
        <v>135</v>
      </c>
      <c r="BL41" s="5">
        <v>131</v>
      </c>
      <c r="BM41" s="5">
        <v>105</v>
      </c>
      <c r="BN41" s="5">
        <v>137</v>
      </c>
      <c r="BO41" s="5">
        <v>131</v>
      </c>
      <c r="BP41" s="5">
        <v>152</v>
      </c>
      <c r="BQ41" s="5">
        <v>120</v>
      </c>
      <c r="BR41" s="5">
        <v>138</v>
      </c>
      <c r="BS41" s="5">
        <v>127</v>
      </c>
      <c r="BT41" s="5">
        <v>147</v>
      </c>
      <c r="BU41" s="5">
        <v>162</v>
      </c>
      <c r="BV41" s="5">
        <v>141</v>
      </c>
      <c r="BW41" s="5">
        <v>387</v>
      </c>
      <c r="BX41" s="5">
        <v>123</v>
      </c>
      <c r="BY41" s="5">
        <v>131</v>
      </c>
      <c r="BZ41" s="5">
        <v>422</v>
      </c>
      <c r="CA41" s="5">
        <v>127</v>
      </c>
      <c r="CB41" s="5">
        <v>150</v>
      </c>
      <c r="CC41" s="5">
        <v>109</v>
      </c>
      <c r="CD41" s="5">
        <v>100</v>
      </c>
      <c r="CE41" s="5">
        <v>119</v>
      </c>
      <c r="CF41" s="5">
        <v>102</v>
      </c>
      <c r="CG41" s="5">
        <v>82</v>
      </c>
      <c r="CH41" s="5">
        <v>108</v>
      </c>
      <c r="CI41" s="5">
        <v>108</v>
      </c>
      <c r="CJ41" s="5">
        <v>110</v>
      </c>
      <c r="CK41" s="5">
        <v>115</v>
      </c>
      <c r="CL41" s="5">
        <v>85</v>
      </c>
      <c r="CM41" s="5">
        <v>97</v>
      </c>
      <c r="CN41" s="5">
        <v>97</v>
      </c>
      <c r="CO41" s="5">
        <v>100</v>
      </c>
      <c r="CP41" s="5">
        <v>91</v>
      </c>
      <c r="CQ41" s="5">
        <v>87</v>
      </c>
      <c r="CR41" s="5">
        <v>103</v>
      </c>
      <c r="CS41" s="5">
        <v>110</v>
      </c>
      <c r="CT41" s="5">
        <v>120</v>
      </c>
      <c r="CU41" s="5">
        <v>360</v>
      </c>
      <c r="CV41" s="5">
        <v>131</v>
      </c>
      <c r="CW41" s="5">
        <v>150</v>
      </c>
      <c r="CX41" s="5">
        <v>419</v>
      </c>
      <c r="CY41" s="5">
        <v>140</v>
      </c>
      <c r="CZ41" s="5">
        <v>146</v>
      </c>
      <c r="DA41" s="5">
        <v>109</v>
      </c>
      <c r="DB41" s="5">
        <v>130</v>
      </c>
      <c r="DC41" s="5">
        <v>113</v>
      </c>
      <c r="DD41" s="5">
        <v>97</v>
      </c>
      <c r="DE41" s="5">
        <v>102</v>
      </c>
      <c r="DF41" s="5">
        <v>105</v>
      </c>
      <c r="DG41" s="5">
        <v>111</v>
      </c>
      <c r="DH41" s="5">
        <v>111</v>
      </c>
      <c r="DI41" s="5">
        <v>107</v>
      </c>
      <c r="DJ41" s="5">
        <v>110</v>
      </c>
      <c r="DK41" s="5">
        <v>110</v>
      </c>
      <c r="DL41" s="5">
        <v>103</v>
      </c>
      <c r="DM41" s="5">
        <v>97</v>
      </c>
      <c r="DN41" s="5">
        <v>109</v>
      </c>
      <c r="DO41" s="5">
        <v>88</v>
      </c>
      <c r="DP41" s="5">
        <v>95</v>
      </c>
      <c r="DQ41" s="5">
        <v>103</v>
      </c>
      <c r="DR41" s="5">
        <v>105</v>
      </c>
      <c r="DS41" s="5">
        <v>374</v>
      </c>
      <c r="DT41" s="5">
        <v>131</v>
      </c>
      <c r="DU41" s="5">
        <v>124</v>
      </c>
      <c r="DV41" s="5">
        <v>414</v>
      </c>
      <c r="DW41" s="5">
        <v>142</v>
      </c>
      <c r="DX41" s="5">
        <v>138</v>
      </c>
      <c r="DY41" s="5">
        <v>110</v>
      </c>
      <c r="DZ41" s="5">
        <v>107</v>
      </c>
      <c r="EA41" s="5">
        <v>108</v>
      </c>
      <c r="EB41" s="5">
        <v>129</v>
      </c>
      <c r="EC41" s="5">
        <v>111</v>
      </c>
      <c r="ED41" s="5">
        <v>103</v>
      </c>
      <c r="EE41" s="5">
        <v>115</v>
      </c>
      <c r="EF41" s="5">
        <v>108</v>
      </c>
      <c r="EG41" s="5">
        <v>108</v>
      </c>
      <c r="EH41" s="5">
        <v>126</v>
      </c>
      <c r="EI41" s="5">
        <v>116</v>
      </c>
      <c r="EJ41" s="5">
        <v>95</v>
      </c>
      <c r="EK41" s="5">
        <v>98</v>
      </c>
      <c r="EL41" s="5">
        <v>85</v>
      </c>
      <c r="EM41" s="5">
        <v>86</v>
      </c>
      <c r="EN41" s="5">
        <v>95</v>
      </c>
      <c r="EO41" s="5">
        <v>99</v>
      </c>
      <c r="EP41" s="5">
        <v>114</v>
      </c>
      <c r="EQ41" s="5">
        <v>357</v>
      </c>
      <c r="ER41" s="5">
        <v>115</v>
      </c>
      <c r="ES41" s="5">
        <v>139</v>
      </c>
      <c r="ET41" s="5">
        <v>432</v>
      </c>
      <c r="EU41" s="5">
        <v>120</v>
      </c>
      <c r="EV41" s="5">
        <v>129</v>
      </c>
      <c r="EW41" s="5">
        <v>118</v>
      </c>
      <c r="EX41" s="5">
        <v>117</v>
      </c>
      <c r="EY41" s="5">
        <v>105</v>
      </c>
      <c r="EZ41" s="5">
        <v>122</v>
      </c>
      <c r="FA41" s="5">
        <v>93</v>
      </c>
      <c r="FB41" s="5">
        <v>97</v>
      </c>
      <c r="FC41" s="5">
        <v>99</v>
      </c>
      <c r="FD41" s="5">
        <v>100</v>
      </c>
      <c r="FE41" s="5">
        <v>97</v>
      </c>
      <c r="FF41" s="5">
        <v>84</v>
      </c>
      <c r="FG41" s="5">
        <v>102</v>
      </c>
      <c r="FH41" s="5">
        <v>88</v>
      </c>
      <c r="FI41" s="5">
        <v>81</v>
      </c>
      <c r="FJ41" s="5">
        <v>76</v>
      </c>
      <c r="FK41" s="5">
        <v>86</v>
      </c>
      <c r="FL41" s="5">
        <v>92</v>
      </c>
      <c r="FM41" s="5">
        <v>119</v>
      </c>
      <c r="FN41" s="5">
        <v>130</v>
      </c>
      <c r="FO41" s="5">
        <v>362</v>
      </c>
      <c r="FP41" s="5">
        <v>149</v>
      </c>
      <c r="FQ41" s="5">
        <v>125</v>
      </c>
      <c r="FR41" s="5">
        <v>406</v>
      </c>
      <c r="FS41" s="5">
        <v>144</v>
      </c>
      <c r="FT41" s="5">
        <v>108</v>
      </c>
      <c r="FU41" s="5">
        <v>115</v>
      </c>
      <c r="FV41" s="5">
        <v>119</v>
      </c>
      <c r="FW41" s="5">
        <v>144</v>
      </c>
      <c r="FX41" s="5">
        <v>106</v>
      </c>
      <c r="FY41" s="5">
        <v>99</v>
      </c>
      <c r="FZ41" s="5">
        <v>108</v>
      </c>
      <c r="GA41" s="5">
        <v>101</v>
      </c>
      <c r="GB41" s="5">
        <v>107</v>
      </c>
      <c r="GC41" s="5">
        <v>114</v>
      </c>
      <c r="GD41" s="5">
        <v>114</v>
      </c>
      <c r="GE41" s="5">
        <v>89</v>
      </c>
      <c r="GF41" s="5">
        <v>88</v>
      </c>
      <c r="GG41" s="5">
        <v>79</v>
      </c>
      <c r="GH41" s="5">
        <v>103</v>
      </c>
      <c r="GI41" s="5">
        <v>97</v>
      </c>
      <c r="GJ41" s="5">
        <v>96</v>
      </c>
      <c r="GK41" s="5">
        <v>104</v>
      </c>
      <c r="GL41" s="5">
        <v>114</v>
      </c>
      <c r="GM41" s="5">
        <v>373</v>
      </c>
      <c r="GN41" s="5">
        <v>113</v>
      </c>
      <c r="GO41" s="5">
        <v>107</v>
      </c>
      <c r="GP41" s="5">
        <v>369</v>
      </c>
      <c r="GQ41" s="5">
        <v>126</v>
      </c>
      <c r="GR41" s="5">
        <v>119</v>
      </c>
      <c r="GS41" s="5">
        <v>93</v>
      </c>
      <c r="GT41" s="5">
        <v>92</v>
      </c>
      <c r="GU41" s="5">
        <v>103</v>
      </c>
      <c r="GV41" s="5">
        <v>97</v>
      </c>
      <c r="GW41" s="5">
        <v>103</v>
      </c>
      <c r="GX41" s="5">
        <v>106</v>
      </c>
      <c r="GY41" s="5">
        <v>102</v>
      </c>
      <c r="GZ41" s="5">
        <v>91</v>
      </c>
      <c r="HA41" s="5">
        <v>110</v>
      </c>
      <c r="HB41" s="5">
        <v>109</v>
      </c>
      <c r="HC41" s="5">
        <v>122</v>
      </c>
      <c r="HD41" s="5">
        <v>99</v>
      </c>
      <c r="HE41" s="5">
        <v>126</v>
      </c>
      <c r="HF41" s="5">
        <v>119</v>
      </c>
      <c r="HG41" s="5">
        <v>65</v>
      </c>
      <c r="HH41" s="5">
        <v>110</v>
      </c>
      <c r="HI41" s="5">
        <v>116</v>
      </c>
      <c r="HJ41" s="5">
        <v>110</v>
      </c>
      <c r="HK41" s="5">
        <v>406</v>
      </c>
      <c r="HL41" s="5">
        <v>107</v>
      </c>
      <c r="HM41" s="5">
        <v>125</v>
      </c>
      <c r="HN41" s="5">
        <v>343</v>
      </c>
      <c r="HO41" s="5">
        <v>108</v>
      </c>
      <c r="HP41" s="5">
        <v>143</v>
      </c>
      <c r="HQ41" s="5">
        <v>116</v>
      </c>
      <c r="HR41" s="5">
        <v>116</v>
      </c>
      <c r="HS41" s="5">
        <v>120</v>
      </c>
      <c r="HT41" s="5">
        <v>119</v>
      </c>
      <c r="HU41" s="5">
        <v>100</v>
      </c>
      <c r="HV41" s="5">
        <v>117</v>
      </c>
      <c r="HW41" s="5">
        <v>121</v>
      </c>
      <c r="HX41" s="5">
        <v>112</v>
      </c>
      <c r="HY41" s="5">
        <v>129</v>
      </c>
      <c r="HZ41" s="5">
        <v>114</v>
      </c>
      <c r="IA41" s="5">
        <v>125</v>
      </c>
      <c r="IB41" s="5">
        <v>101</v>
      </c>
      <c r="IC41" s="5">
        <v>108</v>
      </c>
      <c r="ID41" s="5">
        <v>98</v>
      </c>
      <c r="IE41" s="5">
        <v>101</v>
      </c>
      <c r="IF41" s="5">
        <v>97</v>
      </c>
      <c r="IG41" s="5">
        <v>107</v>
      </c>
      <c r="IH41" s="5">
        <v>115</v>
      </c>
      <c r="II41" s="5">
        <f t="shared" si="1"/>
        <v>132.9375</v>
      </c>
      <c r="IJ41" s="8">
        <f t="shared" si="6"/>
        <v>240</v>
      </c>
      <c r="IK41" s="8">
        <f t="shared" si="2"/>
        <v>74.3936735989568</v>
      </c>
      <c r="IL41" s="8">
        <f t="shared" si="3"/>
        <v>432</v>
      </c>
      <c r="IM41" s="8">
        <f t="shared" si="4"/>
        <v>31905</v>
      </c>
      <c r="IN41" s="8" cm="1">
        <f t="array" ref="IN41">SUMPRODUCT(--('企业的订货量（m³）'!C41:IH41&gt;C41:IH41))/IP41</f>
        <v>0.0958333333333333</v>
      </c>
      <c r="IO41" s="8" cm="1">
        <f t="array" ref="IO41">SUMPRODUCT(--('企业的订货量（m³）'!D41:II41&lt;D41:II41))/IP41</f>
        <v>0.783333333333333</v>
      </c>
      <c r="IP41" s="8">
        <v>240</v>
      </c>
      <c r="IQ41" s="8" cm="1">
        <f t="array" ref="IQ41">SUM(ABS(C41:IH41-'企业的订货量（m³）'!C41:IH41))</f>
        <v>2451</v>
      </c>
    </row>
    <row r="42" spans="1:251">
      <c r="A42" s="2" t="s">
        <v>288</v>
      </c>
      <c r="B42" s="2" t="s">
        <v>250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2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3</v>
      </c>
      <c r="CI42" s="5">
        <v>0</v>
      </c>
      <c r="CJ42" s="5">
        <v>3</v>
      </c>
      <c r="CK42" s="5">
        <v>0</v>
      </c>
      <c r="CL42" s="5">
        <v>0</v>
      </c>
      <c r="CM42" s="5">
        <v>2</v>
      </c>
      <c r="CN42" s="5">
        <v>1</v>
      </c>
      <c r="CO42" s="5">
        <v>0</v>
      </c>
      <c r="CP42" s="5">
        <v>2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4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2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1</v>
      </c>
      <c r="EJ42" s="5">
        <v>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4</v>
      </c>
      <c r="FA42" s="5">
        <v>2</v>
      </c>
      <c r="FB42" s="5">
        <v>0</v>
      </c>
      <c r="FC42" s="5">
        <v>0</v>
      </c>
      <c r="FD42" s="5">
        <v>0</v>
      </c>
      <c r="FE42" s="5">
        <v>3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1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6</v>
      </c>
      <c r="FY42" s="5">
        <v>5</v>
      </c>
      <c r="FZ42" s="5">
        <v>2</v>
      </c>
      <c r="GA42" s="5">
        <v>7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3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f t="shared" si="1"/>
        <v>0.295833333333333</v>
      </c>
      <c r="IJ42" s="8">
        <f t="shared" si="6"/>
        <v>28</v>
      </c>
      <c r="IK42" s="8">
        <f t="shared" si="2"/>
        <v>0.976707459603819</v>
      </c>
      <c r="IL42" s="8">
        <f t="shared" si="3"/>
        <v>7</v>
      </c>
      <c r="IM42" s="8">
        <f t="shared" si="4"/>
        <v>71</v>
      </c>
      <c r="IN42" s="8" cm="1">
        <f t="array" ref="IN42">SUMPRODUCT(--('企业的订货量（m³）'!C42:IH42&gt;C42:IH42))/IP42</f>
        <v>0.67741935483871</v>
      </c>
      <c r="IO42" s="8" cm="1">
        <f t="array" ref="IO42">SUMPRODUCT(--('企业的订货量（m³）'!D42:II42&lt;D42:II42))/IP42</f>
        <v>0.209677419354839</v>
      </c>
      <c r="IP42" s="8">
        <v>62</v>
      </c>
      <c r="IQ42" s="8" cm="1">
        <f t="array" ref="IQ42">SUM(ABS(C42:IH42-'企业的订货量（m³）'!C42:IH42))</f>
        <v>158</v>
      </c>
    </row>
    <row r="43" spans="1:251">
      <c r="A43" s="2" t="s">
        <v>289</v>
      </c>
      <c r="B43" s="2" t="s">
        <v>248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</v>
      </c>
      <c r="M43" s="5">
        <v>4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1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16</v>
      </c>
      <c r="CS43" s="5">
        <v>24</v>
      </c>
      <c r="CT43" s="5">
        <v>24</v>
      </c>
      <c r="CU43" s="5">
        <v>4</v>
      </c>
      <c r="CV43" s="5">
        <v>0</v>
      </c>
      <c r="CW43" s="5">
        <v>8</v>
      </c>
      <c r="CX43" s="5">
        <v>20</v>
      </c>
      <c r="CY43" s="5">
        <v>1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1</v>
      </c>
      <c r="DS43" s="5">
        <v>2</v>
      </c>
      <c r="DT43" s="5">
        <v>0</v>
      </c>
      <c r="DU43" s="5">
        <v>4</v>
      </c>
      <c r="DV43" s="5">
        <v>2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1</v>
      </c>
      <c r="FM43" s="5">
        <v>2</v>
      </c>
      <c r="FN43" s="5">
        <v>3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2</v>
      </c>
      <c r="FZ43" s="5">
        <v>5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f t="shared" si="1"/>
        <v>0.575</v>
      </c>
      <c r="IJ43" s="8">
        <f t="shared" si="6"/>
        <v>25</v>
      </c>
      <c r="IK43" s="8">
        <f t="shared" si="2"/>
        <v>2.85247451849462</v>
      </c>
      <c r="IL43" s="8">
        <f t="shared" si="3"/>
        <v>24</v>
      </c>
      <c r="IM43" s="8">
        <f t="shared" si="4"/>
        <v>138</v>
      </c>
      <c r="IN43" s="8" cm="1">
        <f t="array" ref="IN43">SUMPRODUCT(--('企业的订货量（m³）'!C43:IH43&gt;C43:IH43))/IP43</f>
        <v>0.660714285714286</v>
      </c>
      <c r="IO43" s="8" cm="1">
        <f t="array" ref="IO43">SUMPRODUCT(--('企业的订货量（m³）'!D43:II43&lt;D43:II43))/IP43</f>
        <v>0.214285714285714</v>
      </c>
      <c r="IP43" s="8">
        <v>56</v>
      </c>
      <c r="IQ43" s="8" cm="1">
        <f t="array" ref="IQ43">SUM(ABS(C43:IH43-'企业的订货量（m³）'!C43:IH43))</f>
        <v>204</v>
      </c>
    </row>
    <row r="44" spans="1:251">
      <c r="A44" s="2" t="s">
        <v>290</v>
      </c>
      <c r="B44" s="2" t="s">
        <v>248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0</v>
      </c>
      <c r="DH44" s="5">
        <v>0</v>
      </c>
      <c r="DI44" s="5">
        <v>3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3</v>
      </c>
      <c r="EJ44" s="5">
        <v>4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1</v>
      </c>
      <c r="FZ44" s="5">
        <v>0</v>
      </c>
      <c r="GA44" s="5">
        <v>5</v>
      </c>
      <c r="GB44" s="5">
        <v>2</v>
      </c>
      <c r="GC44" s="5">
        <v>0</v>
      </c>
      <c r="GD44" s="5">
        <v>0</v>
      </c>
      <c r="GE44" s="5">
        <v>0</v>
      </c>
      <c r="GF44" s="5">
        <v>0</v>
      </c>
      <c r="GG44" s="5">
        <v>2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1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f t="shared" si="1"/>
        <v>0.1625</v>
      </c>
      <c r="IJ44" s="8">
        <f t="shared" si="6"/>
        <v>18</v>
      </c>
      <c r="IK44" s="8">
        <f t="shared" si="2"/>
        <v>0.668046862786331</v>
      </c>
      <c r="IL44" s="8">
        <f t="shared" si="3"/>
        <v>5</v>
      </c>
      <c r="IM44" s="8">
        <f t="shared" si="4"/>
        <v>39</v>
      </c>
      <c r="IN44" s="8" cm="1">
        <f t="array" ref="IN44">SUMPRODUCT(--('企业的订货量（m³）'!C44:IH44&gt;C44:IH44))/IP44</f>
        <v>0.779411764705882</v>
      </c>
      <c r="IO44" s="8" cm="1">
        <f t="array" ref="IO44">SUMPRODUCT(--('企业的订货量（m³）'!D44:II44&lt;D44:II44))/IP44</f>
        <v>0.117647058823529</v>
      </c>
      <c r="IP44" s="8">
        <v>68</v>
      </c>
      <c r="IQ44" s="8" cm="1">
        <f t="array" ref="IQ44">SUM(ABS(C44:IH44-'企业的订货量（m³）'!C44:IH44))</f>
        <v>326</v>
      </c>
    </row>
    <row r="45" spans="1:251">
      <c r="A45" s="2" t="s">
        <v>291</v>
      </c>
      <c r="B45" s="2" t="s">
        <v>250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4</v>
      </c>
      <c r="L45" s="5">
        <v>3</v>
      </c>
      <c r="M45" s="5">
        <v>3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1</v>
      </c>
      <c r="CN45" s="5">
        <v>0</v>
      </c>
      <c r="CO45" s="5">
        <v>0</v>
      </c>
      <c r="CP45" s="5">
        <v>0</v>
      </c>
      <c r="CQ45" s="5">
        <v>1</v>
      </c>
      <c r="CR45" s="5">
        <v>3</v>
      </c>
      <c r="CS45" s="5">
        <v>1</v>
      </c>
      <c r="CT45" s="5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3</v>
      </c>
      <c r="DG45" s="5">
        <v>0</v>
      </c>
      <c r="DH45" s="5">
        <v>0</v>
      </c>
      <c r="DI45" s="5">
        <v>0</v>
      </c>
      <c r="DJ45" s="5">
        <v>3</v>
      </c>
      <c r="DK45" s="5">
        <v>0</v>
      </c>
      <c r="DL45" s="5">
        <v>0</v>
      </c>
      <c r="DM45" s="5">
        <v>0</v>
      </c>
      <c r="DN45" s="5">
        <v>3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1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f t="shared" si="1"/>
        <v>0.125</v>
      </c>
      <c r="IJ45" s="8">
        <f t="shared" si="6"/>
        <v>14</v>
      </c>
      <c r="IK45" s="8">
        <f t="shared" si="2"/>
        <v>0.564834185317926</v>
      </c>
      <c r="IL45" s="8">
        <f t="shared" si="3"/>
        <v>4</v>
      </c>
      <c r="IM45" s="8">
        <f t="shared" si="4"/>
        <v>30</v>
      </c>
      <c r="IN45" s="8" cm="1">
        <f t="array" ref="IN45">SUMPRODUCT(--('企业的订货量（m³）'!C45:IH45&gt;C45:IH45))/IP45</f>
        <v>0.235294117647059</v>
      </c>
      <c r="IO45" s="8" cm="1">
        <f t="array" ref="IO45">SUMPRODUCT(--('企业的订货量（m³）'!D45:II45&lt;D45:II45))/IP45</f>
        <v>0.470588235294118</v>
      </c>
      <c r="IP45" s="8">
        <v>17</v>
      </c>
      <c r="IQ45" s="8" cm="1">
        <f t="array" ref="IQ45">SUM(ABS(C45:IH45-'企业的订货量（m³）'!C45:IH45))</f>
        <v>11</v>
      </c>
    </row>
    <row r="46" spans="1:251">
      <c r="A46" s="2" t="s">
        <v>292</v>
      </c>
      <c r="B46" s="2" t="s">
        <v>246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1</v>
      </c>
      <c r="CI46" s="5">
        <v>0</v>
      </c>
      <c r="CJ46" s="5">
        <v>0</v>
      </c>
      <c r="CK46" s="5">
        <v>0</v>
      </c>
      <c r="CL46" s="5">
        <v>0</v>
      </c>
      <c r="CM46" s="5">
        <v>3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2</v>
      </c>
      <c r="EC46" s="5">
        <v>1</v>
      </c>
      <c r="ED46" s="5">
        <v>0</v>
      </c>
      <c r="EE46" s="5">
        <v>0</v>
      </c>
      <c r="EF46" s="5">
        <v>0</v>
      </c>
      <c r="EG46" s="5">
        <v>1</v>
      </c>
      <c r="EH46" s="5">
        <v>7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1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f t="shared" si="1"/>
        <v>0.129166666666667</v>
      </c>
      <c r="IJ46" s="8">
        <f t="shared" si="6"/>
        <v>20</v>
      </c>
      <c r="IK46" s="8">
        <f t="shared" si="2"/>
        <v>0.582146631132971</v>
      </c>
      <c r="IL46" s="8">
        <f t="shared" si="3"/>
        <v>7</v>
      </c>
      <c r="IM46" s="8">
        <f t="shared" si="4"/>
        <v>31</v>
      </c>
      <c r="IN46" s="8" cm="1">
        <f t="array" ref="IN46">SUMPRODUCT(--('企业的订货量（m³）'!C46:IH46&gt;C46:IH46))/IP46</f>
        <v>0.780487804878049</v>
      </c>
      <c r="IO46" s="8" cm="1">
        <f t="array" ref="IO46">SUMPRODUCT(--('企业的订货量（m³）'!D46:II46&lt;D46:II46))/IP46</f>
        <v>0.0609756097560976</v>
      </c>
      <c r="IP46" s="8">
        <v>82</v>
      </c>
      <c r="IQ46" s="8" cm="1">
        <f t="array" ref="IQ46">SUM(ABS(C46:IH46-'企业的订货量（m³）'!C46:IH46))</f>
        <v>126</v>
      </c>
    </row>
    <row r="47" spans="1:251">
      <c r="A47" s="2" t="s">
        <v>293</v>
      </c>
      <c r="B47" s="2" t="s">
        <v>248</v>
      </c>
      <c r="C47" s="5">
        <v>2</v>
      </c>
      <c r="D47" s="5">
        <v>0</v>
      </c>
      <c r="E47" s="5">
        <v>1</v>
      </c>
      <c r="F47" s="5">
        <v>1</v>
      </c>
      <c r="G47" s="5">
        <v>2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2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3</v>
      </c>
      <c r="V47" s="5">
        <v>1</v>
      </c>
      <c r="W47" s="5">
        <v>2</v>
      </c>
      <c r="X47" s="5">
        <v>2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1</v>
      </c>
      <c r="AP47" s="5">
        <v>0</v>
      </c>
      <c r="AQ47" s="5">
        <v>3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1</v>
      </c>
      <c r="BE47" s="5">
        <v>2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2</v>
      </c>
      <c r="BN47" s="5">
        <v>1</v>
      </c>
      <c r="BO47" s="5">
        <v>2</v>
      </c>
      <c r="BP47" s="5">
        <v>2</v>
      </c>
      <c r="BQ47" s="5">
        <v>0</v>
      </c>
      <c r="BR47" s="5">
        <v>2</v>
      </c>
      <c r="BS47" s="5">
        <v>1</v>
      </c>
      <c r="BT47" s="5">
        <v>1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1</v>
      </c>
      <c r="CB47" s="5">
        <v>3</v>
      </c>
      <c r="CC47" s="5">
        <v>0</v>
      </c>
      <c r="CD47" s="5">
        <v>0</v>
      </c>
      <c r="CE47" s="5">
        <v>1</v>
      </c>
      <c r="CF47" s="5">
        <v>0</v>
      </c>
      <c r="CG47" s="5">
        <v>1</v>
      </c>
      <c r="CH47" s="5">
        <v>0</v>
      </c>
      <c r="CI47" s="5">
        <v>1</v>
      </c>
      <c r="CJ47" s="5">
        <v>0</v>
      </c>
      <c r="CK47" s="5">
        <v>2</v>
      </c>
      <c r="CL47" s="5">
        <v>0</v>
      </c>
      <c r="CM47" s="5">
        <v>2</v>
      </c>
      <c r="CN47" s="5">
        <v>1</v>
      </c>
      <c r="CO47" s="5">
        <v>0</v>
      </c>
      <c r="CP47" s="5">
        <v>1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3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1</v>
      </c>
      <c r="DC47" s="5">
        <v>1</v>
      </c>
      <c r="DD47" s="5">
        <v>0</v>
      </c>
      <c r="DE47" s="5">
        <v>2</v>
      </c>
      <c r="DF47" s="5">
        <v>0</v>
      </c>
      <c r="DG47" s="5">
        <v>1</v>
      </c>
      <c r="DH47" s="5">
        <v>1</v>
      </c>
      <c r="DI47" s="5">
        <v>2</v>
      </c>
      <c r="DJ47" s="5">
        <v>0</v>
      </c>
      <c r="DK47" s="5">
        <v>0</v>
      </c>
      <c r="DL47" s="5">
        <v>1</v>
      </c>
      <c r="DM47" s="5">
        <v>1</v>
      </c>
      <c r="DN47" s="5">
        <v>0</v>
      </c>
      <c r="DO47" s="5">
        <v>3</v>
      </c>
      <c r="DP47" s="5">
        <v>0</v>
      </c>
      <c r="DQ47" s="5">
        <v>3</v>
      </c>
      <c r="DR47" s="5">
        <v>1</v>
      </c>
      <c r="DS47" s="5">
        <v>0</v>
      </c>
      <c r="DT47" s="5">
        <v>0</v>
      </c>
      <c r="DU47" s="5">
        <v>0</v>
      </c>
      <c r="DV47" s="5">
        <v>1</v>
      </c>
      <c r="DW47" s="5">
        <v>0</v>
      </c>
      <c r="DX47" s="5">
        <v>3</v>
      </c>
      <c r="DY47" s="5">
        <v>1</v>
      </c>
      <c r="DZ47" s="5">
        <v>1</v>
      </c>
      <c r="EA47" s="5">
        <v>0</v>
      </c>
      <c r="EB47" s="5">
        <v>0</v>
      </c>
      <c r="EC47" s="5">
        <v>2</v>
      </c>
      <c r="ED47" s="5">
        <v>1</v>
      </c>
      <c r="EE47" s="5">
        <v>3</v>
      </c>
      <c r="EF47" s="5">
        <v>2</v>
      </c>
      <c r="EG47" s="5">
        <v>1</v>
      </c>
      <c r="EH47" s="5">
        <v>0</v>
      </c>
      <c r="EI47" s="5">
        <v>0</v>
      </c>
      <c r="EJ47" s="5">
        <v>1</v>
      </c>
      <c r="EK47" s="5">
        <v>0</v>
      </c>
      <c r="EL47" s="5">
        <v>1</v>
      </c>
      <c r="EM47" s="5">
        <v>1</v>
      </c>
      <c r="EN47" s="5">
        <v>0</v>
      </c>
      <c r="EO47" s="5">
        <v>1</v>
      </c>
      <c r="EP47" s="5">
        <v>0</v>
      </c>
      <c r="EQ47" s="5">
        <v>1</v>
      </c>
      <c r="ER47" s="5">
        <v>0</v>
      </c>
      <c r="ES47" s="5">
        <v>1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5">
        <v>0</v>
      </c>
      <c r="EZ47" s="5">
        <v>2</v>
      </c>
      <c r="FA47" s="5">
        <v>0</v>
      </c>
      <c r="FB47" s="5">
        <v>0</v>
      </c>
      <c r="FC47" s="5">
        <v>1</v>
      </c>
      <c r="FD47" s="5">
        <v>0</v>
      </c>
      <c r="FE47" s="5">
        <v>1</v>
      </c>
      <c r="FF47" s="5">
        <v>0</v>
      </c>
      <c r="FG47" s="5">
        <v>2</v>
      </c>
      <c r="FH47" s="5">
        <v>0</v>
      </c>
      <c r="FI47" s="5">
        <v>0</v>
      </c>
      <c r="FJ47" s="5">
        <v>2</v>
      </c>
      <c r="FK47" s="5">
        <v>2</v>
      </c>
      <c r="FL47" s="5">
        <v>2</v>
      </c>
      <c r="FM47" s="5">
        <v>0</v>
      </c>
      <c r="FN47" s="5">
        <v>1</v>
      </c>
      <c r="FO47" s="5">
        <v>0</v>
      </c>
      <c r="FP47" s="5">
        <v>1</v>
      </c>
      <c r="FQ47" s="5">
        <v>1</v>
      </c>
      <c r="FR47" s="5">
        <v>2</v>
      </c>
      <c r="FS47" s="5">
        <v>2</v>
      </c>
      <c r="FT47" s="5">
        <v>0</v>
      </c>
      <c r="FU47" s="5">
        <v>2</v>
      </c>
      <c r="FV47" s="5">
        <v>1</v>
      </c>
      <c r="FW47" s="5">
        <v>1</v>
      </c>
      <c r="FX47" s="5">
        <v>2</v>
      </c>
      <c r="FY47" s="5">
        <v>1</v>
      </c>
      <c r="FZ47" s="5">
        <v>0</v>
      </c>
      <c r="GA47" s="5">
        <v>0</v>
      </c>
      <c r="GB47" s="5">
        <v>1</v>
      </c>
      <c r="GC47" s="5">
        <v>1</v>
      </c>
      <c r="GD47" s="5">
        <v>0</v>
      </c>
      <c r="GE47" s="5">
        <v>0</v>
      </c>
      <c r="GF47" s="5">
        <v>1</v>
      </c>
      <c r="GG47" s="5">
        <v>1</v>
      </c>
      <c r="GH47" s="5">
        <v>1</v>
      </c>
      <c r="GI47" s="5">
        <v>0</v>
      </c>
      <c r="GJ47" s="5">
        <v>2</v>
      </c>
      <c r="GK47" s="5">
        <v>2</v>
      </c>
      <c r="GL47" s="5">
        <v>1</v>
      </c>
      <c r="GM47" s="5">
        <v>3</v>
      </c>
      <c r="GN47" s="5">
        <v>0</v>
      </c>
      <c r="GO47" s="5">
        <v>1</v>
      </c>
      <c r="GP47" s="5">
        <v>1</v>
      </c>
      <c r="GQ47" s="5">
        <v>1</v>
      </c>
      <c r="GR47" s="5">
        <v>0</v>
      </c>
      <c r="GS47" s="5">
        <v>1</v>
      </c>
      <c r="GT47" s="5">
        <v>1</v>
      </c>
      <c r="GU47" s="5">
        <v>0</v>
      </c>
      <c r="GV47" s="5">
        <v>1</v>
      </c>
      <c r="GW47" s="5">
        <v>0</v>
      </c>
      <c r="GX47" s="5">
        <v>0</v>
      </c>
      <c r="GY47" s="5">
        <v>1</v>
      </c>
      <c r="GZ47" s="5">
        <v>0</v>
      </c>
      <c r="HA47" s="5">
        <v>2</v>
      </c>
      <c r="HB47" s="5">
        <v>0</v>
      </c>
      <c r="HC47" s="5">
        <v>1</v>
      </c>
      <c r="HD47" s="5">
        <v>3</v>
      </c>
      <c r="HE47" s="5">
        <v>0</v>
      </c>
      <c r="HF47" s="5">
        <v>2</v>
      </c>
      <c r="HG47" s="5">
        <v>0</v>
      </c>
      <c r="HH47" s="5">
        <v>1</v>
      </c>
      <c r="HI47" s="5">
        <v>0</v>
      </c>
      <c r="HJ47" s="5">
        <v>0</v>
      </c>
      <c r="HK47" s="5">
        <v>1</v>
      </c>
      <c r="HL47" s="5">
        <v>0</v>
      </c>
      <c r="HM47" s="5">
        <v>1</v>
      </c>
      <c r="HN47" s="5">
        <v>1</v>
      </c>
      <c r="HO47" s="5">
        <v>2</v>
      </c>
      <c r="HP47" s="5">
        <v>1</v>
      </c>
      <c r="HQ47" s="5">
        <v>1</v>
      </c>
      <c r="HR47" s="5">
        <v>0</v>
      </c>
      <c r="HS47" s="5">
        <v>2</v>
      </c>
      <c r="HT47" s="5">
        <v>1</v>
      </c>
      <c r="HU47" s="5">
        <v>2</v>
      </c>
      <c r="HV47" s="5">
        <v>0</v>
      </c>
      <c r="HW47" s="5">
        <v>0</v>
      </c>
      <c r="HX47" s="5">
        <v>1</v>
      </c>
      <c r="HY47" s="5">
        <v>0</v>
      </c>
      <c r="HZ47" s="5">
        <v>0</v>
      </c>
      <c r="IA47" s="5">
        <v>1</v>
      </c>
      <c r="IB47" s="5">
        <v>0</v>
      </c>
      <c r="IC47" s="5">
        <v>0</v>
      </c>
      <c r="ID47" s="5">
        <v>0</v>
      </c>
      <c r="IE47" s="5">
        <v>2</v>
      </c>
      <c r="IF47" s="5">
        <v>2</v>
      </c>
      <c r="IG47" s="5">
        <v>2</v>
      </c>
      <c r="IH47" s="5">
        <v>1</v>
      </c>
      <c r="II47" s="5">
        <f t="shared" si="1"/>
        <v>0.820833333333333</v>
      </c>
      <c r="IJ47" s="8">
        <f t="shared" si="6"/>
        <v>140</v>
      </c>
      <c r="IK47" s="8">
        <f t="shared" si="2"/>
        <v>0.841635768658317</v>
      </c>
      <c r="IL47" s="8">
        <f t="shared" si="3"/>
        <v>3</v>
      </c>
      <c r="IM47" s="8">
        <f t="shared" si="4"/>
        <v>197</v>
      </c>
      <c r="IN47" s="8" cm="1">
        <f t="array" ref="IN47">SUMPRODUCT(--('企业的订货量（m³）'!C47:IH47&gt;C47:IH47))/IP47</f>
        <v>0.345911949685535</v>
      </c>
      <c r="IO47" s="8" cm="1">
        <f t="array" ref="IO47">SUMPRODUCT(--('企业的订货量（m³）'!D47:II47&lt;D47:II47))/IP47</f>
        <v>0.182389937106918</v>
      </c>
      <c r="IP47" s="8">
        <v>159</v>
      </c>
      <c r="IQ47" s="8" cm="1">
        <f t="array" ref="IQ47">SUM(ABS(C47:IH47-'企业的订货量（m³）'!C47:IH47))</f>
        <v>85</v>
      </c>
    </row>
    <row r="48" spans="1:251">
      <c r="A48" s="2" t="s">
        <v>294</v>
      </c>
      <c r="B48" s="2" t="s">
        <v>246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4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3</v>
      </c>
      <c r="CI48" s="5">
        <v>0</v>
      </c>
      <c r="CJ48" s="5">
        <v>1</v>
      </c>
      <c r="CK48" s="5">
        <v>1</v>
      </c>
      <c r="CL48" s="5">
        <v>0</v>
      </c>
      <c r="CM48" s="5">
        <v>2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0</v>
      </c>
      <c r="FB48" s="5">
        <v>0</v>
      </c>
      <c r="FC48" s="5">
        <v>0</v>
      </c>
      <c r="FD48" s="5">
        <v>1</v>
      </c>
      <c r="FE48" s="5">
        <v>4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1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6</v>
      </c>
      <c r="FY48" s="5">
        <v>6</v>
      </c>
      <c r="FZ48" s="5">
        <v>2</v>
      </c>
      <c r="GA48" s="5">
        <v>5</v>
      </c>
      <c r="GB48" s="5">
        <v>3</v>
      </c>
      <c r="GC48" s="5">
        <v>0</v>
      </c>
      <c r="GD48" s="5">
        <v>0</v>
      </c>
      <c r="GE48" s="5">
        <v>0</v>
      </c>
      <c r="GF48" s="5">
        <v>0</v>
      </c>
      <c r="GG48" s="5">
        <v>2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f t="shared" si="1"/>
        <v>0.275</v>
      </c>
      <c r="IJ48" s="8">
        <f t="shared" si="6"/>
        <v>28</v>
      </c>
      <c r="IK48" s="8">
        <f t="shared" si="2"/>
        <v>0.905238127204996</v>
      </c>
      <c r="IL48" s="8">
        <f t="shared" si="3"/>
        <v>6</v>
      </c>
      <c r="IM48" s="8">
        <f t="shared" si="4"/>
        <v>66</v>
      </c>
      <c r="IN48" s="8" cm="1">
        <f t="array" ref="IN48">SUMPRODUCT(--('企业的订货量（m³）'!C48:IH48&gt;C48:IH48))/IP48</f>
        <v>0.797752808988764</v>
      </c>
      <c r="IO48" s="8" cm="1">
        <f t="array" ref="IO48">SUMPRODUCT(--('企业的订货量（m³）'!D48:II48&lt;D48:II48))/IP48</f>
        <v>0.146067415730337</v>
      </c>
      <c r="IP48" s="8">
        <v>89</v>
      </c>
      <c r="IQ48" s="8" cm="1">
        <f t="array" ref="IQ48">SUM(ABS(C48:IH48-'企业的订货量（m³）'!C48:IH48))</f>
        <v>8800</v>
      </c>
    </row>
    <row r="49" spans="1:251">
      <c r="A49" s="2" t="s">
        <v>295</v>
      </c>
      <c r="B49" s="2" t="s">
        <v>246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2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3</v>
      </c>
      <c r="CI49" s="5">
        <v>0</v>
      </c>
      <c r="CJ49" s="5">
        <v>0</v>
      </c>
      <c r="CK49" s="5">
        <v>1</v>
      </c>
      <c r="CL49" s="5">
        <v>0</v>
      </c>
      <c r="CM49" s="5">
        <v>4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4</v>
      </c>
      <c r="DJ49" s="5">
        <v>1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0</v>
      </c>
      <c r="FB49" s="5">
        <v>0</v>
      </c>
      <c r="FC49" s="5">
        <v>1</v>
      </c>
      <c r="FD49" s="5">
        <v>1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</v>
      </c>
      <c r="FX49" s="5">
        <v>4</v>
      </c>
      <c r="FY49" s="5">
        <v>7</v>
      </c>
      <c r="FZ49" s="5">
        <v>1</v>
      </c>
      <c r="GA49" s="5">
        <v>8</v>
      </c>
      <c r="GB49" s="5">
        <v>2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2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2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f t="shared" si="1"/>
        <v>0.270833333333333</v>
      </c>
      <c r="IJ49" s="8">
        <f t="shared" si="6"/>
        <v>26</v>
      </c>
      <c r="IK49" s="8">
        <f t="shared" si="2"/>
        <v>1.00499970510067</v>
      </c>
      <c r="IL49" s="8">
        <f t="shared" si="3"/>
        <v>8</v>
      </c>
      <c r="IM49" s="8">
        <f t="shared" si="4"/>
        <v>65</v>
      </c>
      <c r="IN49" s="8" cm="1">
        <f t="array" ref="IN49">SUMPRODUCT(--('企业的订货量（m³）'!C49:IH49&gt;C49:IH49))/IP49</f>
        <v>0.56</v>
      </c>
      <c r="IO49" s="8" cm="1">
        <f t="array" ref="IO49">SUMPRODUCT(--('企业的订货量（m³）'!D49:II49&lt;D49:II49))/IP49</f>
        <v>0.28</v>
      </c>
      <c r="IP49" s="8">
        <v>50</v>
      </c>
      <c r="IQ49" s="8" cm="1">
        <f t="array" ref="IQ49">SUM(ABS(C49:IH49-'企业的订货量（m³）'!C49:IH49))</f>
        <v>56</v>
      </c>
    </row>
    <row r="50" spans="1:251">
      <c r="A50" s="2" t="s">
        <v>296</v>
      </c>
      <c r="B50" s="2" t="s">
        <v>248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4</v>
      </c>
      <c r="EC50" s="5">
        <v>1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3</v>
      </c>
      <c r="EJ50" s="5">
        <v>0</v>
      </c>
      <c r="EK50" s="5">
        <v>0</v>
      </c>
      <c r="EL50" s="5">
        <v>0</v>
      </c>
      <c r="EM50" s="5">
        <v>0</v>
      </c>
      <c r="EN50" s="5">
        <v>2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2</v>
      </c>
      <c r="FA50" s="5">
        <v>4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1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3</v>
      </c>
      <c r="GD50" s="5">
        <v>0</v>
      </c>
      <c r="GE50" s="5">
        <v>0</v>
      </c>
      <c r="GF50" s="5">
        <v>0</v>
      </c>
      <c r="GG50" s="5">
        <v>0</v>
      </c>
      <c r="GH50" s="5">
        <v>1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1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  <c r="II50" s="5">
        <f t="shared" si="1"/>
        <v>0.158333333333333</v>
      </c>
      <c r="IJ50" s="8">
        <f t="shared" si="6"/>
        <v>19</v>
      </c>
      <c r="IK50" s="8">
        <f t="shared" si="2"/>
        <v>0.640290641816051</v>
      </c>
      <c r="IL50" s="8">
        <f t="shared" si="3"/>
        <v>4</v>
      </c>
      <c r="IM50" s="8">
        <f t="shared" si="4"/>
        <v>38</v>
      </c>
      <c r="IN50" s="8" cm="1">
        <f t="array" ref="IN50">SUMPRODUCT(--('企业的订货量（m³）'!C50:IH50&gt;C50:IH50))/IP50</f>
        <v>0.558139534883721</v>
      </c>
      <c r="IO50" s="8" cm="1">
        <f t="array" ref="IO50">SUMPRODUCT(--('企业的订货量（m³）'!D50:II50&lt;D50:II50))/IP50</f>
        <v>0.209302325581395</v>
      </c>
      <c r="IP50" s="8">
        <v>43</v>
      </c>
      <c r="IQ50" s="8" cm="1">
        <f t="array" ref="IQ50">SUM(ABS(C50:IH50-'企业的订货量（m³）'!C50:IH50))</f>
        <v>33</v>
      </c>
    </row>
    <row r="51" spans="1:251">
      <c r="A51" s="2" t="s">
        <v>297</v>
      </c>
      <c r="B51" s="2" t="s">
        <v>246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0</v>
      </c>
      <c r="CJ51" s="5">
        <v>1</v>
      </c>
      <c r="CK51" s="5">
        <v>0</v>
      </c>
      <c r="CL51" s="5">
        <v>0</v>
      </c>
      <c r="CM51" s="5">
        <v>2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3</v>
      </c>
      <c r="DG51" s="5">
        <v>0</v>
      </c>
      <c r="DH51" s="5">
        <v>0</v>
      </c>
      <c r="DI51" s="5">
        <v>8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1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4</v>
      </c>
      <c r="EJ51" s="5">
        <v>2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2</v>
      </c>
      <c r="FB51" s="5">
        <v>0</v>
      </c>
      <c r="FC51" s="5">
        <v>0</v>
      </c>
      <c r="FD51" s="5">
        <v>0</v>
      </c>
      <c r="FE51" s="5">
        <v>2</v>
      </c>
      <c r="FF51" s="5">
        <v>0</v>
      </c>
      <c r="FG51" s="5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2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2</v>
      </c>
      <c r="FY51" s="5">
        <v>4</v>
      </c>
      <c r="FZ51" s="5">
        <v>1</v>
      </c>
      <c r="GA51" s="5">
        <v>4</v>
      </c>
      <c r="GB51" s="5">
        <v>4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4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f t="shared" si="1"/>
        <v>0.275</v>
      </c>
      <c r="IJ51" s="8">
        <f t="shared" si="6"/>
        <v>29</v>
      </c>
      <c r="IK51" s="8">
        <f t="shared" si="2"/>
        <v>0.914435601132878</v>
      </c>
      <c r="IL51" s="8">
        <f t="shared" si="3"/>
        <v>8</v>
      </c>
      <c r="IM51" s="8">
        <f t="shared" si="4"/>
        <v>66</v>
      </c>
      <c r="IN51" s="8" cm="1">
        <f t="array" ref="IN51">SUMPRODUCT(--('企业的订货量（m³）'!C51:IH51&gt;C51:IH51))/IP51</f>
        <v>0.09375</v>
      </c>
      <c r="IO51" s="8" cm="1">
        <f t="array" ref="IO51">SUMPRODUCT(--('企业的订货量（m³）'!D51:II51&lt;D51:II51))/IP51</f>
        <v>0.59375</v>
      </c>
      <c r="IP51" s="8">
        <v>32</v>
      </c>
      <c r="IQ51" s="8" cm="1">
        <f t="array" ref="IQ51">SUM(ABS(C51:IH51-'企业的订货量（m³）'!C51:IH51))</f>
        <v>21</v>
      </c>
    </row>
    <row r="52" spans="1:251">
      <c r="A52" s="2" t="s">
        <v>298</v>
      </c>
      <c r="B52" s="2" t="s">
        <v>248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0</v>
      </c>
      <c r="DH52" s="5">
        <v>0</v>
      </c>
      <c r="DI52" s="5">
        <v>2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5</v>
      </c>
      <c r="EJ52" s="5">
        <v>1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</v>
      </c>
      <c r="FA52" s="5">
        <v>1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3</v>
      </c>
      <c r="GB52" s="5">
        <v>2</v>
      </c>
      <c r="GC52" s="5">
        <v>0</v>
      </c>
      <c r="GD52" s="5">
        <v>0</v>
      </c>
      <c r="GE52" s="5">
        <v>0</v>
      </c>
      <c r="GF52" s="5">
        <v>0</v>
      </c>
      <c r="GG52" s="5">
        <v>2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1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f t="shared" si="1"/>
        <v>0.120833333333333</v>
      </c>
      <c r="IJ52" s="8">
        <f t="shared" si="6"/>
        <v>15</v>
      </c>
      <c r="IK52" s="8">
        <f t="shared" si="2"/>
        <v>0.576730916036113</v>
      </c>
      <c r="IL52" s="8">
        <f t="shared" si="3"/>
        <v>5</v>
      </c>
      <c r="IM52" s="8">
        <f t="shared" si="4"/>
        <v>29</v>
      </c>
      <c r="IN52" s="8" cm="1">
        <f t="array" ref="IN52">SUMPRODUCT(--('企业的订货量（m³）'!C52:IH52&gt;C52:IH52))/IP52</f>
        <v>0.80327868852459</v>
      </c>
      <c r="IO52" s="8" cm="1">
        <f t="array" ref="IO52">SUMPRODUCT(--('企业的订货量（m³）'!D52:II52&lt;D52:II52))/IP52</f>
        <v>0.0983606557377049</v>
      </c>
      <c r="IP52" s="8">
        <v>61</v>
      </c>
      <c r="IQ52" s="8" cm="1">
        <f t="array" ref="IQ52">SUM(ABS(C52:IH52-'企业的订货量（m³）'!C52:IH52))</f>
        <v>3151</v>
      </c>
    </row>
    <row r="53" spans="1:251">
      <c r="A53" s="2" t="s">
        <v>299</v>
      </c>
      <c r="B53" s="2" t="s">
        <v>248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0</v>
      </c>
      <c r="CJ53" s="5">
        <v>2</v>
      </c>
      <c r="CK53" s="5">
        <v>0</v>
      </c>
      <c r="CL53" s="5">
        <v>0</v>
      </c>
      <c r="CM53" s="5">
        <v>3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4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3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3</v>
      </c>
      <c r="FA53" s="5">
        <v>1</v>
      </c>
      <c r="FB53" s="5">
        <v>1</v>
      </c>
      <c r="FC53" s="5">
        <v>0</v>
      </c>
      <c r="FD53" s="5">
        <v>0</v>
      </c>
      <c r="FE53" s="5">
        <v>1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1</v>
      </c>
      <c r="FX53" s="5">
        <v>4</v>
      </c>
      <c r="FY53" s="5">
        <v>4</v>
      </c>
      <c r="FZ53" s="5">
        <v>0</v>
      </c>
      <c r="GA53" s="5">
        <v>5</v>
      </c>
      <c r="GB53" s="5">
        <v>3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2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f t="shared" si="1"/>
        <v>0.225</v>
      </c>
      <c r="IJ53" s="8">
        <f t="shared" si="6"/>
        <v>25</v>
      </c>
      <c r="IK53" s="8">
        <f t="shared" si="2"/>
        <v>0.791825389652758</v>
      </c>
      <c r="IL53" s="8">
        <f t="shared" si="3"/>
        <v>5</v>
      </c>
      <c r="IM53" s="8">
        <f t="shared" si="4"/>
        <v>54</v>
      </c>
      <c r="IN53" s="8" cm="1">
        <f t="array" ref="IN53">SUMPRODUCT(--('企业的订货量（m³）'!C53:IH53&gt;C53:IH53))/IP53</f>
        <v>0.466666666666667</v>
      </c>
      <c r="IO53" s="8" cm="1">
        <f t="array" ref="IO53">SUMPRODUCT(--('企业的订货量（m³）'!D53:II53&lt;D53:II53))/IP53</f>
        <v>0.266666666666667</v>
      </c>
      <c r="IP53" s="8">
        <v>45</v>
      </c>
      <c r="IQ53" s="8" cm="1">
        <f t="array" ref="IQ53">SUM(ABS(C53:IH53-'企业的订货量（m³）'!C53:IH53))</f>
        <v>33</v>
      </c>
    </row>
    <row r="54" spans="1:251">
      <c r="A54" s="2" t="s">
        <v>300</v>
      </c>
      <c r="B54" s="2" t="s">
        <v>248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5</v>
      </c>
      <c r="CI54" s="5">
        <v>0</v>
      </c>
      <c r="CJ54" s="5">
        <v>1</v>
      </c>
      <c r="CK54" s="5">
        <v>0</v>
      </c>
      <c r="CL54" s="5">
        <v>0</v>
      </c>
      <c r="CM54" s="5">
        <v>1</v>
      </c>
      <c r="CN54" s="5">
        <v>1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3</v>
      </c>
      <c r="DG54" s="5">
        <v>0</v>
      </c>
      <c r="DH54" s="5">
        <v>0</v>
      </c>
      <c r="DI54" s="5">
        <v>6</v>
      </c>
      <c r="DJ54" s="5">
        <v>0</v>
      </c>
      <c r="DK54" s="5">
        <v>0</v>
      </c>
      <c r="DL54" s="5">
        <v>0</v>
      </c>
      <c r="DM54" s="5">
        <v>1</v>
      </c>
      <c r="DN54" s="5">
        <v>0</v>
      </c>
      <c r="DO54" s="5">
        <v>0</v>
      </c>
      <c r="DP54" s="5">
        <v>1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2</v>
      </c>
      <c r="EF54" s="5">
        <v>0</v>
      </c>
      <c r="EG54" s="5">
        <v>0</v>
      </c>
      <c r="EH54" s="5">
        <v>0</v>
      </c>
      <c r="EI54" s="5">
        <v>6</v>
      </c>
      <c r="EJ54" s="5">
        <v>4</v>
      </c>
      <c r="EK54" s="5">
        <v>0</v>
      </c>
      <c r="EL54" s="5">
        <v>0</v>
      </c>
      <c r="EM54" s="5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3</v>
      </c>
      <c r="FA54" s="5">
        <v>0</v>
      </c>
      <c r="FB54" s="5">
        <v>1</v>
      </c>
      <c r="FC54" s="5">
        <v>1</v>
      </c>
      <c r="FD54" s="5">
        <v>1</v>
      </c>
      <c r="FE54" s="5">
        <v>2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1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1</v>
      </c>
      <c r="FX54" s="5">
        <v>2</v>
      </c>
      <c r="FY54" s="5">
        <v>5</v>
      </c>
      <c r="FZ54" s="5">
        <v>0</v>
      </c>
      <c r="GA54" s="5">
        <v>4</v>
      </c>
      <c r="GB54" s="5">
        <v>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2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f t="shared" si="1"/>
        <v>0.320833333333333</v>
      </c>
      <c r="IJ54" s="8">
        <f t="shared" si="6"/>
        <v>31</v>
      </c>
      <c r="IK54" s="8">
        <f t="shared" si="2"/>
        <v>1.05951720538539</v>
      </c>
      <c r="IL54" s="8">
        <f t="shared" si="3"/>
        <v>7</v>
      </c>
      <c r="IM54" s="8">
        <f t="shared" si="4"/>
        <v>77</v>
      </c>
      <c r="IN54" s="8" cm="1">
        <f t="array" ref="IN54">SUMPRODUCT(--('企业的订货量（m³）'!C54:IH54&gt;C54:IH54))/IP54</f>
        <v>0</v>
      </c>
      <c r="IO54" s="8" cm="1">
        <f t="array" ref="IO54">SUMPRODUCT(--('企业的订货量（m³）'!D54:II54&lt;D54:II54))/IP54</f>
        <v>0.580645161290323</v>
      </c>
      <c r="IP54" s="8">
        <v>31</v>
      </c>
      <c r="IQ54" s="8" cm="1">
        <f t="array" ref="IQ54">SUM(ABS(C54:IH54-'企业的订货量（m³）'!C54:IH54))</f>
        <v>17</v>
      </c>
    </row>
    <row r="55" spans="1:251">
      <c r="A55" s="2" t="s">
        <v>301</v>
      </c>
      <c r="B55" s="2" t="s">
        <v>246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14</v>
      </c>
      <c r="M55" s="5">
        <v>2</v>
      </c>
      <c r="N55" s="5">
        <v>4</v>
      </c>
      <c r="O55" s="5">
        <v>0</v>
      </c>
      <c r="P55" s="5">
        <v>1</v>
      </c>
      <c r="Q55" s="5">
        <v>2</v>
      </c>
      <c r="R55" s="5">
        <v>6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7</v>
      </c>
      <c r="AK55" s="5">
        <v>6</v>
      </c>
      <c r="AL55" s="5">
        <v>8</v>
      </c>
      <c r="AM55" s="5">
        <v>2</v>
      </c>
      <c r="AN55" s="5">
        <v>1</v>
      </c>
      <c r="AO55" s="5">
        <v>12</v>
      </c>
      <c r="AP55" s="5">
        <v>2</v>
      </c>
      <c r="AQ55" s="5">
        <v>0</v>
      </c>
      <c r="AR55" s="5">
        <v>4</v>
      </c>
      <c r="AS55" s="5">
        <v>0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2</v>
      </c>
      <c r="BK55" s="5">
        <v>1</v>
      </c>
      <c r="BL55" s="5">
        <v>0</v>
      </c>
      <c r="BM55" s="5">
        <v>3</v>
      </c>
      <c r="BN55" s="5">
        <v>8</v>
      </c>
      <c r="BO55" s="5">
        <v>0</v>
      </c>
      <c r="BP55" s="5">
        <v>1</v>
      </c>
      <c r="BQ55" s="5">
        <v>3</v>
      </c>
      <c r="BR55" s="5">
        <v>0</v>
      </c>
      <c r="BS55" s="5">
        <v>1</v>
      </c>
      <c r="BT55" s="5">
        <v>3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1</v>
      </c>
      <c r="CH55" s="5">
        <v>1</v>
      </c>
      <c r="CI55" s="5">
        <v>3</v>
      </c>
      <c r="CJ55" s="5">
        <v>0</v>
      </c>
      <c r="CK55" s="5">
        <v>5</v>
      </c>
      <c r="CL55" s="5">
        <v>1</v>
      </c>
      <c r="CM55" s="5">
        <v>5</v>
      </c>
      <c r="CN55" s="5">
        <v>7</v>
      </c>
      <c r="CO55" s="5">
        <v>1</v>
      </c>
      <c r="CP55" s="5">
        <v>3</v>
      </c>
      <c r="CQ55" s="5">
        <v>1</v>
      </c>
      <c r="CR55" s="5">
        <v>14</v>
      </c>
      <c r="CS55" s="5">
        <v>20</v>
      </c>
      <c r="CT55" s="5">
        <v>32</v>
      </c>
      <c r="CU55" s="5">
        <v>6</v>
      </c>
      <c r="CV55" s="5">
        <v>0</v>
      </c>
      <c r="CW55" s="5">
        <v>8</v>
      </c>
      <c r="CX55" s="5">
        <v>20</v>
      </c>
      <c r="CY55" s="5">
        <v>1</v>
      </c>
      <c r="CZ55" s="5">
        <v>0</v>
      </c>
      <c r="DA55" s="5">
        <v>0</v>
      </c>
      <c r="DB55" s="5">
        <v>0</v>
      </c>
      <c r="DC55" s="5">
        <v>3</v>
      </c>
      <c r="DD55" s="5">
        <v>2</v>
      </c>
      <c r="DE55" s="5">
        <v>1</v>
      </c>
      <c r="DF55" s="5">
        <v>1</v>
      </c>
      <c r="DG55" s="5">
        <v>1</v>
      </c>
      <c r="DH55" s="5">
        <v>2</v>
      </c>
      <c r="DI55" s="5">
        <v>3</v>
      </c>
      <c r="DJ55" s="5">
        <v>2</v>
      </c>
      <c r="DK55" s="5">
        <v>2</v>
      </c>
      <c r="DL55" s="5">
        <v>3</v>
      </c>
      <c r="DM55" s="5">
        <v>1</v>
      </c>
      <c r="DN55" s="5">
        <v>1</v>
      </c>
      <c r="DO55" s="5">
        <v>0</v>
      </c>
      <c r="DP55" s="5">
        <v>0</v>
      </c>
      <c r="DQ55" s="5">
        <v>0</v>
      </c>
      <c r="DR55" s="5">
        <v>3</v>
      </c>
      <c r="DS55" s="5">
        <v>1</v>
      </c>
      <c r="DT55" s="5">
        <v>0</v>
      </c>
      <c r="DU55" s="5">
        <v>7</v>
      </c>
      <c r="DV55" s="5">
        <v>1</v>
      </c>
      <c r="DW55" s="5">
        <v>0</v>
      </c>
      <c r="DX55" s="5">
        <v>0</v>
      </c>
      <c r="DY55" s="5">
        <v>0</v>
      </c>
      <c r="DZ55" s="5">
        <v>1</v>
      </c>
      <c r="EA55" s="5">
        <v>0</v>
      </c>
      <c r="EB55" s="5">
        <v>7</v>
      </c>
      <c r="EC55" s="5">
        <v>3</v>
      </c>
      <c r="ED55" s="5">
        <v>6</v>
      </c>
      <c r="EE55" s="5">
        <v>0</v>
      </c>
      <c r="EF55" s="5">
        <v>1</v>
      </c>
      <c r="EG55" s="5">
        <v>2</v>
      </c>
      <c r="EH55" s="5">
        <v>2</v>
      </c>
      <c r="EI55" s="5">
        <v>2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2</v>
      </c>
      <c r="EP55" s="5">
        <v>0</v>
      </c>
      <c r="EQ55" s="5">
        <v>0</v>
      </c>
      <c r="ER55" s="5">
        <v>0</v>
      </c>
      <c r="ES55" s="5">
        <v>1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2</v>
      </c>
      <c r="EZ55" s="5">
        <v>1</v>
      </c>
      <c r="FA55" s="5">
        <v>3</v>
      </c>
      <c r="FB55" s="5">
        <v>2</v>
      </c>
      <c r="FC55" s="5">
        <v>0</v>
      </c>
      <c r="FD55" s="5">
        <v>1</v>
      </c>
      <c r="FE55" s="5">
        <v>0</v>
      </c>
      <c r="FF55" s="5">
        <v>1</v>
      </c>
      <c r="FG55" s="5">
        <v>10</v>
      </c>
      <c r="FH55" s="5">
        <v>2</v>
      </c>
      <c r="FI55" s="5">
        <v>0</v>
      </c>
      <c r="FJ55" s="5">
        <v>0</v>
      </c>
      <c r="FK55" s="5">
        <v>1</v>
      </c>
      <c r="FL55" s="5">
        <v>2</v>
      </c>
      <c r="FM55" s="5">
        <v>4</v>
      </c>
      <c r="FN55" s="5">
        <v>2</v>
      </c>
      <c r="FO55" s="5">
        <v>0</v>
      </c>
      <c r="FP55" s="5">
        <v>0</v>
      </c>
      <c r="FQ55" s="5">
        <v>0</v>
      </c>
      <c r="FR55" s="5">
        <v>2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8</v>
      </c>
      <c r="FZ55" s="5">
        <v>4</v>
      </c>
      <c r="GA55" s="5">
        <v>0</v>
      </c>
      <c r="GB55" s="5">
        <v>2</v>
      </c>
      <c r="GC55" s="5">
        <v>2</v>
      </c>
      <c r="GD55" s="5">
        <v>1</v>
      </c>
      <c r="GE55" s="5">
        <v>0</v>
      </c>
      <c r="GF55" s="5">
        <v>1</v>
      </c>
      <c r="GG55" s="5">
        <v>0</v>
      </c>
      <c r="GH55" s="5">
        <v>1</v>
      </c>
      <c r="GI55" s="5">
        <v>0</v>
      </c>
      <c r="GJ55" s="5">
        <v>0</v>
      </c>
      <c r="GK55" s="5">
        <v>0</v>
      </c>
      <c r="GL55" s="5">
        <v>2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1</v>
      </c>
      <c r="GZ55" s="5">
        <v>4</v>
      </c>
      <c r="HA55" s="5">
        <v>2</v>
      </c>
      <c r="HB55" s="5">
        <v>4</v>
      </c>
      <c r="HC55" s="5">
        <v>0</v>
      </c>
      <c r="HD55" s="5">
        <v>1</v>
      </c>
      <c r="HE55" s="5">
        <v>0</v>
      </c>
      <c r="HF55" s="5">
        <v>1</v>
      </c>
      <c r="HG55" s="5">
        <v>1</v>
      </c>
      <c r="HH55" s="5">
        <v>0</v>
      </c>
      <c r="HI55" s="5">
        <v>0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3</v>
      </c>
      <c r="HU55" s="5">
        <v>0</v>
      </c>
      <c r="HV55" s="5">
        <v>4</v>
      </c>
      <c r="HW55" s="5">
        <v>6</v>
      </c>
      <c r="HX55" s="5">
        <v>3</v>
      </c>
      <c r="HY55" s="5">
        <v>5</v>
      </c>
      <c r="HZ55" s="5">
        <v>7</v>
      </c>
      <c r="IA55" s="5">
        <v>3</v>
      </c>
      <c r="IB55" s="5">
        <v>4</v>
      </c>
      <c r="IC55" s="5">
        <v>0</v>
      </c>
      <c r="ID55" s="5">
        <v>1</v>
      </c>
      <c r="IE55" s="5">
        <v>2</v>
      </c>
      <c r="IF55" s="5">
        <v>0</v>
      </c>
      <c r="IG55" s="5">
        <v>1</v>
      </c>
      <c r="IH55" s="5">
        <v>1</v>
      </c>
      <c r="II55" s="5">
        <f t="shared" si="1"/>
        <v>1.72083333333333</v>
      </c>
      <c r="IJ55" s="8">
        <f t="shared" si="6"/>
        <v>113</v>
      </c>
      <c r="IK55" s="8">
        <f t="shared" si="2"/>
        <v>3.53245314817797</v>
      </c>
      <c r="IL55" s="8">
        <f t="shared" si="3"/>
        <v>32</v>
      </c>
      <c r="IM55" s="8">
        <f t="shared" si="4"/>
        <v>413</v>
      </c>
      <c r="IN55" s="8" cm="1">
        <f t="array" ref="IN55">SUMPRODUCT(--('企业的订货量（m³）'!C55:IH55&gt;C55:IH55))/IP55</f>
        <v>0.255813953488372</v>
      </c>
      <c r="IO55" s="8" cm="1">
        <f t="array" ref="IO55">SUMPRODUCT(--('企业的订货量（m³）'!D55:II55&lt;D55:II55))/IP55</f>
        <v>0.488372093023256</v>
      </c>
      <c r="IP55" s="8">
        <v>129</v>
      </c>
      <c r="IQ55" s="8" cm="1">
        <f t="array" ref="IQ55">SUM(ABS(C55:IH55-'企业的订货量（m³）'!C55:IH55))</f>
        <v>223</v>
      </c>
    </row>
    <row r="56" spans="1:251">
      <c r="A56" s="2" t="s">
        <v>302</v>
      </c>
      <c r="B56" s="2" t="s">
        <v>246</v>
      </c>
      <c r="C56" s="5">
        <v>55</v>
      </c>
      <c r="D56" s="5">
        <v>812</v>
      </c>
      <c r="E56" s="5">
        <v>56</v>
      </c>
      <c r="F56" s="5">
        <v>51</v>
      </c>
      <c r="G56" s="5">
        <v>74</v>
      </c>
      <c r="H56" s="5">
        <v>59</v>
      </c>
      <c r="I56" s="5">
        <v>56</v>
      </c>
      <c r="J56" s="5">
        <v>69</v>
      </c>
      <c r="K56" s="5">
        <v>71</v>
      </c>
      <c r="L56" s="5">
        <v>53</v>
      </c>
      <c r="M56" s="5">
        <v>84</v>
      </c>
      <c r="N56" s="5">
        <v>56</v>
      </c>
      <c r="O56" s="5">
        <v>64</v>
      </c>
      <c r="P56" s="5">
        <v>62</v>
      </c>
      <c r="Q56" s="5">
        <v>57</v>
      </c>
      <c r="R56" s="5">
        <v>599</v>
      </c>
      <c r="S56" s="5">
        <v>65</v>
      </c>
      <c r="T56" s="5">
        <v>55</v>
      </c>
      <c r="U56" s="5">
        <v>54</v>
      </c>
      <c r="V56" s="5">
        <v>55</v>
      </c>
      <c r="W56" s="5">
        <v>71</v>
      </c>
      <c r="X56" s="5">
        <v>58</v>
      </c>
      <c r="Y56" s="5">
        <v>60</v>
      </c>
      <c r="Z56" s="5">
        <v>54</v>
      </c>
      <c r="AA56" s="5">
        <v>49</v>
      </c>
      <c r="AB56" s="5">
        <v>1161</v>
      </c>
      <c r="AC56" s="5">
        <v>58</v>
      </c>
      <c r="AD56" s="5">
        <v>58</v>
      </c>
      <c r="AE56" s="5">
        <v>73</v>
      </c>
      <c r="AF56" s="5">
        <v>71</v>
      </c>
      <c r="AG56" s="5">
        <v>56</v>
      </c>
      <c r="AH56" s="5">
        <v>60</v>
      </c>
      <c r="AI56" s="5">
        <v>63</v>
      </c>
      <c r="AJ56" s="5">
        <v>70</v>
      </c>
      <c r="AK56" s="5">
        <v>54</v>
      </c>
      <c r="AL56" s="5">
        <v>53</v>
      </c>
      <c r="AM56" s="5">
        <v>61</v>
      </c>
      <c r="AN56" s="5">
        <v>85</v>
      </c>
      <c r="AO56" s="5">
        <v>62</v>
      </c>
      <c r="AP56" s="5">
        <v>66</v>
      </c>
      <c r="AQ56" s="5">
        <v>60</v>
      </c>
      <c r="AR56" s="5">
        <v>74</v>
      </c>
      <c r="AS56" s="5">
        <v>54</v>
      </c>
      <c r="AT56" s="5">
        <v>51</v>
      </c>
      <c r="AU56" s="5">
        <v>59</v>
      </c>
      <c r="AV56" s="5">
        <v>60</v>
      </c>
      <c r="AW56" s="5">
        <v>58</v>
      </c>
      <c r="AX56" s="5">
        <v>71</v>
      </c>
      <c r="AY56" s="5">
        <v>65</v>
      </c>
      <c r="AZ56" s="5">
        <v>784</v>
      </c>
      <c r="BA56" s="5">
        <v>75</v>
      </c>
      <c r="BB56" s="5">
        <v>52</v>
      </c>
      <c r="BC56" s="5">
        <v>75</v>
      </c>
      <c r="BD56" s="5">
        <v>71</v>
      </c>
      <c r="BE56" s="5">
        <v>75</v>
      </c>
      <c r="BF56" s="5">
        <v>57</v>
      </c>
      <c r="BG56" s="5">
        <v>73</v>
      </c>
      <c r="BH56" s="5">
        <v>66</v>
      </c>
      <c r="BI56" s="5">
        <v>56</v>
      </c>
      <c r="BJ56" s="5">
        <v>72</v>
      </c>
      <c r="BK56" s="5">
        <v>51</v>
      </c>
      <c r="BL56" s="5">
        <v>67</v>
      </c>
      <c r="BM56" s="5">
        <v>76</v>
      </c>
      <c r="BN56" s="5">
        <v>70</v>
      </c>
      <c r="BO56" s="5">
        <v>70</v>
      </c>
      <c r="BP56" s="5">
        <v>64</v>
      </c>
      <c r="BQ56" s="5">
        <v>77</v>
      </c>
      <c r="BR56" s="5">
        <v>61</v>
      </c>
      <c r="BS56" s="5">
        <v>73</v>
      </c>
      <c r="BT56" s="5">
        <v>67</v>
      </c>
      <c r="BU56" s="5">
        <v>80</v>
      </c>
      <c r="BV56" s="5">
        <v>83</v>
      </c>
      <c r="BW56" s="5">
        <v>75</v>
      </c>
      <c r="BX56" s="5">
        <v>991</v>
      </c>
      <c r="BY56" s="5">
        <v>67</v>
      </c>
      <c r="BZ56" s="5">
        <v>64</v>
      </c>
      <c r="CA56" s="5">
        <v>69</v>
      </c>
      <c r="CB56" s="5">
        <v>75</v>
      </c>
      <c r="CC56" s="5">
        <v>55</v>
      </c>
      <c r="CD56" s="5">
        <v>45</v>
      </c>
      <c r="CE56" s="5">
        <v>53</v>
      </c>
      <c r="CF56" s="5">
        <v>58</v>
      </c>
      <c r="CG56" s="5">
        <v>54</v>
      </c>
      <c r="CH56" s="5">
        <v>43</v>
      </c>
      <c r="CI56" s="5">
        <v>63</v>
      </c>
      <c r="CJ56" s="5">
        <v>56</v>
      </c>
      <c r="CK56" s="5">
        <v>61</v>
      </c>
      <c r="CL56" s="5">
        <v>46</v>
      </c>
      <c r="CM56" s="5">
        <v>59</v>
      </c>
      <c r="CN56" s="5">
        <v>56</v>
      </c>
      <c r="CO56" s="5">
        <v>52</v>
      </c>
      <c r="CP56" s="5">
        <v>44</v>
      </c>
      <c r="CQ56" s="5">
        <v>38</v>
      </c>
      <c r="CR56" s="5">
        <v>51</v>
      </c>
      <c r="CS56" s="5">
        <v>72</v>
      </c>
      <c r="CT56" s="5">
        <v>57</v>
      </c>
      <c r="CU56" s="5">
        <v>63</v>
      </c>
      <c r="CV56" s="5">
        <v>1022</v>
      </c>
      <c r="CW56" s="5">
        <v>63</v>
      </c>
      <c r="CX56" s="5">
        <v>61</v>
      </c>
      <c r="CY56" s="5">
        <v>80</v>
      </c>
      <c r="CZ56" s="5">
        <v>75</v>
      </c>
      <c r="DA56" s="5">
        <v>57</v>
      </c>
      <c r="DB56" s="5">
        <v>56</v>
      </c>
      <c r="DC56" s="5">
        <v>77</v>
      </c>
      <c r="DD56" s="5">
        <v>60</v>
      </c>
      <c r="DE56" s="5">
        <v>42</v>
      </c>
      <c r="DF56" s="5">
        <v>53</v>
      </c>
      <c r="DG56" s="5">
        <v>59</v>
      </c>
      <c r="DH56" s="5">
        <v>63</v>
      </c>
      <c r="DI56" s="5">
        <v>62</v>
      </c>
      <c r="DJ56" s="5">
        <v>51</v>
      </c>
      <c r="DK56" s="5">
        <v>42</v>
      </c>
      <c r="DL56" s="5">
        <v>58</v>
      </c>
      <c r="DM56" s="5">
        <v>48</v>
      </c>
      <c r="DN56" s="5">
        <v>50</v>
      </c>
      <c r="DO56" s="5">
        <v>38</v>
      </c>
      <c r="DP56" s="5">
        <v>49</v>
      </c>
      <c r="DQ56" s="5">
        <v>45</v>
      </c>
      <c r="DR56" s="5">
        <v>55</v>
      </c>
      <c r="DS56" s="5">
        <v>55</v>
      </c>
      <c r="DT56" s="5">
        <v>803</v>
      </c>
      <c r="DU56" s="5">
        <v>63</v>
      </c>
      <c r="DV56" s="5">
        <v>76</v>
      </c>
      <c r="DW56" s="5">
        <v>67</v>
      </c>
      <c r="DX56" s="5">
        <v>71</v>
      </c>
      <c r="DY56" s="5">
        <v>63</v>
      </c>
      <c r="DZ56" s="5">
        <v>48</v>
      </c>
      <c r="EA56" s="5">
        <v>54</v>
      </c>
      <c r="EB56" s="5">
        <v>54</v>
      </c>
      <c r="EC56" s="5">
        <v>50</v>
      </c>
      <c r="ED56" s="5">
        <v>55</v>
      </c>
      <c r="EE56" s="5">
        <v>47</v>
      </c>
      <c r="EF56" s="5">
        <v>57</v>
      </c>
      <c r="EG56" s="5">
        <v>75</v>
      </c>
      <c r="EH56" s="5">
        <v>62</v>
      </c>
      <c r="EI56" s="5">
        <v>53</v>
      </c>
      <c r="EJ56" s="5">
        <v>54</v>
      </c>
      <c r="EK56" s="5">
        <v>65</v>
      </c>
      <c r="EL56" s="5">
        <v>56</v>
      </c>
      <c r="EM56" s="5">
        <v>59</v>
      </c>
      <c r="EN56" s="5">
        <v>60</v>
      </c>
      <c r="EO56" s="5">
        <v>63</v>
      </c>
      <c r="EP56" s="5">
        <v>49</v>
      </c>
      <c r="EQ56" s="5">
        <v>57</v>
      </c>
      <c r="ER56" s="5">
        <v>1058</v>
      </c>
      <c r="ES56" s="5">
        <v>64</v>
      </c>
      <c r="ET56" s="5">
        <v>62</v>
      </c>
      <c r="EU56" s="5">
        <v>75</v>
      </c>
      <c r="EV56" s="5">
        <v>78</v>
      </c>
      <c r="EW56" s="5">
        <v>64</v>
      </c>
      <c r="EX56" s="5">
        <v>60</v>
      </c>
      <c r="EY56" s="5">
        <v>69</v>
      </c>
      <c r="EZ56" s="5">
        <v>66</v>
      </c>
      <c r="FA56" s="5">
        <v>49</v>
      </c>
      <c r="FB56" s="5">
        <v>49</v>
      </c>
      <c r="FC56" s="5">
        <v>55</v>
      </c>
      <c r="FD56" s="5">
        <v>59</v>
      </c>
      <c r="FE56" s="5">
        <v>64</v>
      </c>
      <c r="FF56" s="5">
        <v>61</v>
      </c>
      <c r="FG56" s="5">
        <v>52</v>
      </c>
      <c r="FH56" s="5">
        <v>53</v>
      </c>
      <c r="FI56" s="5">
        <v>48</v>
      </c>
      <c r="FJ56" s="5">
        <v>45</v>
      </c>
      <c r="FK56" s="5">
        <v>44</v>
      </c>
      <c r="FL56" s="5">
        <v>45</v>
      </c>
      <c r="FM56" s="5">
        <v>52</v>
      </c>
      <c r="FN56" s="5">
        <v>59</v>
      </c>
      <c r="FO56" s="5">
        <v>57</v>
      </c>
      <c r="FP56" s="5">
        <v>1216</v>
      </c>
      <c r="FQ56" s="5">
        <v>46</v>
      </c>
      <c r="FR56" s="5">
        <v>52</v>
      </c>
      <c r="FS56" s="5">
        <v>79</v>
      </c>
      <c r="FT56" s="5">
        <v>59</v>
      </c>
      <c r="FU56" s="5">
        <v>64</v>
      </c>
      <c r="FV56" s="5">
        <v>59</v>
      </c>
      <c r="FW56" s="5">
        <v>59</v>
      </c>
      <c r="FX56" s="5">
        <v>64</v>
      </c>
      <c r="FY56" s="5">
        <v>53</v>
      </c>
      <c r="FZ56" s="5">
        <v>51</v>
      </c>
      <c r="GA56" s="5">
        <v>52</v>
      </c>
      <c r="GB56" s="5">
        <v>45</v>
      </c>
      <c r="GC56" s="5">
        <v>53</v>
      </c>
      <c r="GD56" s="5">
        <v>51</v>
      </c>
      <c r="GE56" s="5">
        <v>57</v>
      </c>
      <c r="GF56" s="5">
        <v>52</v>
      </c>
      <c r="GG56" s="5">
        <v>57</v>
      </c>
      <c r="GH56" s="5">
        <v>69</v>
      </c>
      <c r="GI56" s="5">
        <v>51</v>
      </c>
      <c r="GJ56" s="5">
        <v>43</v>
      </c>
      <c r="GK56" s="5">
        <v>49</v>
      </c>
      <c r="GL56" s="5">
        <v>48</v>
      </c>
      <c r="GM56" s="5">
        <v>47</v>
      </c>
      <c r="GN56" s="5">
        <v>971</v>
      </c>
      <c r="GO56" s="5">
        <v>57</v>
      </c>
      <c r="GP56" s="5">
        <v>64</v>
      </c>
      <c r="GQ56" s="5">
        <v>62</v>
      </c>
      <c r="GR56" s="5">
        <v>72</v>
      </c>
      <c r="GS56" s="5">
        <v>63</v>
      </c>
      <c r="GT56" s="5">
        <v>59</v>
      </c>
      <c r="GU56" s="5">
        <v>47</v>
      </c>
      <c r="GV56" s="5">
        <v>63</v>
      </c>
      <c r="GW56" s="5">
        <v>54</v>
      </c>
      <c r="GX56" s="5">
        <v>47</v>
      </c>
      <c r="GY56" s="5">
        <v>62</v>
      </c>
      <c r="GZ56" s="5">
        <v>50</v>
      </c>
      <c r="HA56" s="5">
        <v>55</v>
      </c>
      <c r="HB56" s="5">
        <v>63</v>
      </c>
      <c r="HC56" s="5">
        <v>54</v>
      </c>
      <c r="HD56" s="5">
        <v>64</v>
      </c>
      <c r="HE56" s="5">
        <v>53</v>
      </c>
      <c r="HF56" s="5">
        <v>58</v>
      </c>
      <c r="HG56" s="5">
        <v>26</v>
      </c>
      <c r="HH56" s="5">
        <v>58</v>
      </c>
      <c r="HI56" s="5">
        <v>63</v>
      </c>
      <c r="HJ56" s="5">
        <v>69</v>
      </c>
      <c r="HK56" s="5">
        <v>54</v>
      </c>
      <c r="HL56" s="5">
        <v>1039</v>
      </c>
      <c r="HM56" s="5">
        <v>60</v>
      </c>
      <c r="HN56" s="5">
        <v>60</v>
      </c>
      <c r="HO56" s="5">
        <v>68</v>
      </c>
      <c r="HP56" s="5">
        <v>77</v>
      </c>
      <c r="HQ56" s="5">
        <v>64</v>
      </c>
      <c r="HR56" s="5">
        <v>68</v>
      </c>
      <c r="HS56" s="5">
        <v>56</v>
      </c>
      <c r="HT56" s="5">
        <v>54</v>
      </c>
      <c r="HU56" s="5">
        <v>49</v>
      </c>
      <c r="HV56" s="5">
        <v>56</v>
      </c>
      <c r="HW56" s="5">
        <v>56</v>
      </c>
      <c r="HX56" s="5">
        <v>69</v>
      </c>
      <c r="HY56" s="5">
        <v>60</v>
      </c>
      <c r="HZ56" s="5">
        <v>56</v>
      </c>
      <c r="IA56" s="5">
        <v>57</v>
      </c>
      <c r="IB56" s="5">
        <v>59</v>
      </c>
      <c r="IC56" s="5">
        <v>51</v>
      </c>
      <c r="ID56" s="5">
        <v>50</v>
      </c>
      <c r="IE56" s="5">
        <v>57</v>
      </c>
      <c r="IF56" s="5">
        <v>48</v>
      </c>
      <c r="IG56" s="5">
        <v>70</v>
      </c>
      <c r="IH56" s="5">
        <v>59</v>
      </c>
      <c r="II56" s="5">
        <f t="shared" si="1"/>
        <v>100.170833333333</v>
      </c>
      <c r="IJ56" s="8">
        <f t="shared" si="6"/>
        <v>240</v>
      </c>
      <c r="IK56" s="8">
        <f t="shared" si="2"/>
        <v>190.692308360673</v>
      </c>
      <c r="IL56" s="8">
        <f t="shared" si="3"/>
        <v>1216</v>
      </c>
      <c r="IM56" s="8">
        <f t="shared" si="4"/>
        <v>24041</v>
      </c>
      <c r="IN56" s="8" cm="1">
        <f t="array" ref="IN56">SUMPRODUCT(--('企业的订货量（m³）'!C56:IH56&gt;C56:IH56))/IP56</f>
        <v>0.1</v>
      </c>
      <c r="IO56" s="8" cm="1">
        <f t="array" ref="IO56">SUMPRODUCT(--('企业的订货量（m³）'!D56:II56&lt;D56:II56))/IP56</f>
        <v>0.816666666666667</v>
      </c>
      <c r="IP56" s="8">
        <v>240</v>
      </c>
      <c r="IQ56" s="8" cm="1">
        <f t="array" ref="IQ56">SUM(ABS(C56:IH56-'企业的订货量（m³）'!C56:IH56))</f>
        <v>10116</v>
      </c>
    </row>
    <row r="57" spans="1:251">
      <c r="A57" s="2" t="s">
        <v>303</v>
      </c>
      <c r="B57" s="2" t="s">
        <v>248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3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3</v>
      </c>
      <c r="EJ57" s="5">
        <v>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1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1</v>
      </c>
      <c r="GA57" s="5">
        <v>2</v>
      </c>
      <c r="GB57" s="5">
        <v>1</v>
      </c>
      <c r="GC57" s="5">
        <v>0</v>
      </c>
      <c r="GD57" s="5">
        <v>0</v>
      </c>
      <c r="GE57" s="5">
        <v>0</v>
      </c>
      <c r="GF57" s="5">
        <v>0</v>
      </c>
      <c r="GG57" s="5">
        <v>1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1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f t="shared" si="1"/>
        <v>0.116666666666667</v>
      </c>
      <c r="IJ57" s="8">
        <f t="shared" si="6"/>
        <v>17</v>
      </c>
      <c r="IK57" s="8">
        <f t="shared" si="2"/>
        <v>0.512330524415885</v>
      </c>
      <c r="IL57" s="8">
        <f t="shared" si="3"/>
        <v>5</v>
      </c>
      <c r="IM57" s="8">
        <f t="shared" si="4"/>
        <v>28</v>
      </c>
      <c r="IN57" s="8" cm="1">
        <f t="array" ref="IN57">SUMPRODUCT(--('企业的订货量（m³）'!C57:IH57&gt;C57:IH57))/IP57</f>
        <v>0.704545454545455</v>
      </c>
      <c r="IO57" s="8" cm="1">
        <f t="array" ref="IO57">SUMPRODUCT(--('企业的订货量（m³）'!D57:II57&lt;D57:II57))/IP57</f>
        <v>0.0909090909090909</v>
      </c>
      <c r="IP57" s="8">
        <v>44</v>
      </c>
      <c r="IQ57" s="8" cm="1">
        <f t="array" ref="IQ57">SUM(ABS(C57:IH57-'企业的订货量（m³）'!C57:IH57))</f>
        <v>35</v>
      </c>
    </row>
    <row r="58" spans="1:251">
      <c r="A58" s="2" t="s">
        <v>304</v>
      </c>
      <c r="B58" s="2" t="s">
        <v>246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4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</v>
      </c>
      <c r="DJ58" s="5">
        <v>2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1</v>
      </c>
      <c r="EC58" s="5">
        <v>1</v>
      </c>
      <c r="ED58" s="5">
        <v>0</v>
      </c>
      <c r="EE58" s="5">
        <v>0</v>
      </c>
      <c r="EF58" s="5">
        <v>3</v>
      </c>
      <c r="EG58" s="5">
        <v>0</v>
      </c>
      <c r="EH58" s="5">
        <v>0</v>
      </c>
      <c r="EI58" s="5">
        <v>4</v>
      </c>
      <c r="EJ58" s="5">
        <v>0</v>
      </c>
      <c r="EK58" s="5">
        <v>0</v>
      </c>
      <c r="EL58" s="5">
        <v>0</v>
      </c>
      <c r="EM58" s="5">
        <v>0</v>
      </c>
      <c r="EN58" s="5">
        <v>2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2</v>
      </c>
      <c r="FA58" s="5">
        <v>3</v>
      </c>
      <c r="FB58" s="5">
        <v>2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8</v>
      </c>
      <c r="GD58" s="5">
        <v>0</v>
      </c>
      <c r="GE58" s="5">
        <v>0</v>
      </c>
      <c r="GF58" s="5">
        <v>0</v>
      </c>
      <c r="GG58" s="5">
        <v>0</v>
      </c>
      <c r="GH58" s="5">
        <v>1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1</v>
      </c>
      <c r="IE58" s="5">
        <v>0</v>
      </c>
      <c r="IF58" s="5">
        <v>0</v>
      </c>
      <c r="IG58" s="5">
        <v>0</v>
      </c>
      <c r="IH58" s="5">
        <v>0</v>
      </c>
      <c r="II58" s="5">
        <f t="shared" si="1"/>
        <v>0.208333333333333</v>
      </c>
      <c r="IJ58" s="8">
        <f t="shared" si="6"/>
        <v>22</v>
      </c>
      <c r="IK58" s="8">
        <f t="shared" si="2"/>
        <v>0.81200030229948</v>
      </c>
      <c r="IL58" s="8">
        <f t="shared" si="3"/>
        <v>8</v>
      </c>
      <c r="IM58" s="8">
        <f t="shared" si="4"/>
        <v>50</v>
      </c>
      <c r="IN58" s="8" cm="1">
        <f t="array" ref="IN58">SUMPRODUCT(--('企业的订货量（m³）'!C58:IH58&gt;C58:IH58))/IP58</f>
        <v>0.655172413793103</v>
      </c>
      <c r="IO58" s="8" cm="1">
        <f t="array" ref="IO58">SUMPRODUCT(--('企业的订货量（m³）'!D58:II58&lt;D58:II58))/IP58</f>
        <v>0.224137931034483</v>
      </c>
      <c r="IP58" s="8">
        <v>58</v>
      </c>
      <c r="IQ58" s="8" cm="1">
        <f t="array" ref="IQ58">SUM(ABS(C58:IH58-'企业的订货量（m³）'!C58:IH58))</f>
        <v>97</v>
      </c>
    </row>
    <row r="59" spans="1:251">
      <c r="A59" s="2" t="s">
        <v>305</v>
      </c>
      <c r="B59" s="2" t="s">
        <v>246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2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2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2</v>
      </c>
      <c r="DG59" s="5">
        <v>0</v>
      </c>
      <c r="DH59" s="5">
        <v>0</v>
      </c>
      <c r="DI59" s="5">
        <v>2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5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1</v>
      </c>
      <c r="FB59" s="5">
        <v>0</v>
      </c>
      <c r="FC59" s="5">
        <v>0</v>
      </c>
      <c r="FD59" s="5">
        <v>0</v>
      </c>
      <c r="FE59" s="5">
        <v>1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</v>
      </c>
      <c r="FY59" s="5">
        <v>0</v>
      </c>
      <c r="FZ59" s="5">
        <v>1</v>
      </c>
      <c r="GA59" s="5">
        <v>4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2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f t="shared" si="1"/>
        <v>0.141666666666667</v>
      </c>
      <c r="IJ59" s="8">
        <f t="shared" si="6"/>
        <v>20</v>
      </c>
      <c r="IK59" s="8">
        <f t="shared" si="2"/>
        <v>0.560869518210307</v>
      </c>
      <c r="IL59" s="8">
        <f t="shared" si="3"/>
        <v>5</v>
      </c>
      <c r="IM59" s="8">
        <f t="shared" si="4"/>
        <v>34</v>
      </c>
      <c r="IN59" s="8" cm="1">
        <f t="array" ref="IN59">SUMPRODUCT(--('企业的订货量（m³）'!C59:IH59&gt;C59:IH59))/IP59</f>
        <v>0.789473684210526</v>
      </c>
      <c r="IO59" s="8" cm="1">
        <f t="array" ref="IO59">SUMPRODUCT(--('企业的订货量（m³）'!D59:II59&lt;D59:II59))/IP59</f>
        <v>0.0789473684210526</v>
      </c>
      <c r="IP59" s="8">
        <v>76</v>
      </c>
      <c r="IQ59" s="8" cm="1">
        <f t="array" ref="IQ59">SUM(ABS(C59:IH59-'企业的订货量（m³）'!C59:IH59))</f>
        <v>335</v>
      </c>
    </row>
    <row r="60" spans="1:251">
      <c r="A60" s="2" t="s">
        <v>306</v>
      </c>
      <c r="B60" s="2" t="s">
        <v>250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1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1</v>
      </c>
      <c r="BN60" s="5">
        <v>0</v>
      </c>
      <c r="BO60" s="5">
        <v>0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1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0</v>
      </c>
      <c r="FU60" s="5">
        <v>1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1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1</v>
      </c>
      <c r="HC60" s="5">
        <v>1</v>
      </c>
      <c r="HD60" s="5">
        <v>0</v>
      </c>
      <c r="HE60" s="5">
        <v>0</v>
      </c>
      <c r="HF60" s="5">
        <v>1</v>
      </c>
      <c r="HG60" s="5">
        <v>0</v>
      </c>
      <c r="HH60" s="5">
        <v>1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1</v>
      </c>
      <c r="HV60" s="5">
        <v>1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f t="shared" si="1"/>
        <v>0.195833333333333</v>
      </c>
      <c r="IJ60" s="8">
        <f t="shared" si="6"/>
        <v>47</v>
      </c>
      <c r="IK60" s="8">
        <f t="shared" si="2"/>
        <v>0.397670167430442</v>
      </c>
      <c r="IL60" s="8">
        <f t="shared" si="3"/>
        <v>1</v>
      </c>
      <c r="IM60" s="8">
        <f t="shared" si="4"/>
        <v>47</v>
      </c>
      <c r="IN60" s="8" cm="1">
        <f t="array" ref="IN60">SUMPRODUCT(--('企业的订货量（m³）'!C60:IH60&gt;C60:IH60))/IP60</f>
        <v>0.653061224489796</v>
      </c>
      <c r="IO60" s="8" cm="1">
        <f t="array" ref="IO60">SUMPRODUCT(--('企业的订货量（m³）'!D60:II60&lt;D60:II60))/IP60</f>
        <v>0</v>
      </c>
      <c r="IP60" s="8">
        <v>98</v>
      </c>
      <c r="IQ60" s="8" cm="1">
        <f t="array" ref="IQ60">SUM(ABS(C60:IH60-'企业的订货量（m³）'!C60:IH60))</f>
        <v>747</v>
      </c>
    </row>
    <row r="61" spans="1:251">
      <c r="A61" s="2" t="s">
        <v>307</v>
      </c>
      <c r="B61" s="2" t="s">
        <v>250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9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14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7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7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7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8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6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f t="shared" si="1"/>
        <v>0.358333333333333</v>
      </c>
      <c r="IJ61" s="8">
        <f t="shared" si="6"/>
        <v>10</v>
      </c>
      <c r="IK61" s="8">
        <f t="shared" si="2"/>
        <v>1.81022587339032</v>
      </c>
      <c r="IL61" s="8">
        <f t="shared" si="3"/>
        <v>14</v>
      </c>
      <c r="IM61" s="8">
        <f t="shared" si="4"/>
        <v>86</v>
      </c>
      <c r="IN61" s="8" cm="1">
        <f t="array" ref="IN61">SUMPRODUCT(--('企业的订货量（m³）'!C61:IH61&gt;C61:IH61))/IP61</f>
        <v>0.64</v>
      </c>
      <c r="IO61" s="8" cm="1">
        <f t="array" ref="IO61">SUMPRODUCT(--('企业的订货量（m³）'!D61:II61&lt;D61:II61))/IP61</f>
        <v>0.36</v>
      </c>
      <c r="IP61" s="8">
        <v>25</v>
      </c>
      <c r="IQ61" s="8" cm="1">
        <f t="array" ref="IQ61">SUM(ABS(C61:IH61-'企业的订货量（m³）'!C61:IH61))</f>
        <v>29</v>
      </c>
    </row>
    <row r="62" spans="1:251">
      <c r="A62" s="2" t="s">
        <v>308</v>
      </c>
      <c r="B62" s="2" t="s">
        <v>250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1</v>
      </c>
      <c r="CK62" s="5">
        <v>0</v>
      </c>
      <c r="CL62" s="5">
        <v>0</v>
      </c>
      <c r="CM62" s="5">
        <v>3</v>
      </c>
      <c r="CN62" s="5">
        <v>1</v>
      </c>
      <c r="CO62" s="5">
        <v>0</v>
      </c>
      <c r="CP62" s="5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4</v>
      </c>
      <c r="DG62" s="5">
        <v>0</v>
      </c>
      <c r="DH62" s="5">
        <v>0</v>
      </c>
      <c r="DI62" s="5">
        <v>5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3</v>
      </c>
      <c r="EJ62" s="5">
        <v>4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1</v>
      </c>
      <c r="FB62" s="5">
        <v>0</v>
      </c>
      <c r="FC62" s="5">
        <v>3</v>
      </c>
      <c r="FD62" s="5">
        <v>0</v>
      </c>
      <c r="FE62" s="5">
        <v>4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2</v>
      </c>
      <c r="FW62" s="5">
        <v>0</v>
      </c>
      <c r="FX62" s="5">
        <v>2</v>
      </c>
      <c r="FY62" s="5">
        <v>5</v>
      </c>
      <c r="FZ62" s="5">
        <v>1</v>
      </c>
      <c r="GA62" s="5">
        <v>10</v>
      </c>
      <c r="GB62" s="5">
        <v>6</v>
      </c>
      <c r="GC62" s="5">
        <v>0</v>
      </c>
      <c r="GD62" s="5">
        <v>0</v>
      </c>
      <c r="GE62" s="5">
        <v>0</v>
      </c>
      <c r="GF62" s="5">
        <v>0</v>
      </c>
      <c r="GG62" s="5">
        <v>2</v>
      </c>
      <c r="GH62" s="5">
        <v>0</v>
      </c>
      <c r="GI62" s="5">
        <v>0</v>
      </c>
      <c r="GJ62" s="5">
        <v>2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3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f t="shared" si="1"/>
        <v>0.35</v>
      </c>
      <c r="IJ62" s="8">
        <f t="shared" si="6"/>
        <v>30</v>
      </c>
      <c r="IK62" s="8">
        <f t="shared" si="2"/>
        <v>1.16540078763312</v>
      </c>
      <c r="IL62" s="8">
        <f t="shared" si="3"/>
        <v>10</v>
      </c>
      <c r="IM62" s="8">
        <f t="shared" si="4"/>
        <v>84</v>
      </c>
      <c r="IN62" s="8" cm="1">
        <f t="array" ref="IN62">SUMPRODUCT(--('企业的订货量（m³）'!C62:IH62&gt;C62:IH62))/IP62</f>
        <v>0.626865671641791</v>
      </c>
      <c r="IO62" s="8" cm="1">
        <f t="array" ref="IO62">SUMPRODUCT(--('企业的订货量（m³）'!D62:II62&lt;D62:II62))/IP62</f>
        <v>0.253731343283582</v>
      </c>
      <c r="IP62" s="8">
        <v>67</v>
      </c>
      <c r="IQ62" s="8" cm="1">
        <f t="array" ref="IQ62">SUM(ABS(C62:IH62-'企业的订货量（m³）'!C62:IH62))</f>
        <v>1286</v>
      </c>
    </row>
    <row r="63" spans="1:251">
      <c r="A63" s="2" t="s">
        <v>309</v>
      </c>
      <c r="B63" s="2" t="s">
        <v>248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37</v>
      </c>
      <c r="DE63" s="5">
        <v>10</v>
      </c>
      <c r="DF63" s="5">
        <v>24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3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f t="shared" si="1"/>
        <v>0.3125</v>
      </c>
      <c r="IJ63" s="8">
        <f t="shared" si="6"/>
        <v>5</v>
      </c>
      <c r="IK63" s="8">
        <f t="shared" si="2"/>
        <v>2.91552079503408</v>
      </c>
      <c r="IL63" s="8">
        <f t="shared" si="3"/>
        <v>37</v>
      </c>
      <c r="IM63" s="8">
        <f t="shared" si="4"/>
        <v>75</v>
      </c>
      <c r="IN63" s="8" cm="1">
        <f t="array" ref="IN63">SUMPRODUCT(--('企业的订货量（m³）'!C63:IH63&gt;C63:IH63))/IP63</f>
        <v>0.764705882352941</v>
      </c>
      <c r="IO63" s="8" cm="1">
        <f t="array" ref="IO63">SUMPRODUCT(--('企业的订货量（m³）'!D63:II63&lt;D63:II63))/IP63</f>
        <v>0.176470588235294</v>
      </c>
      <c r="IP63" s="8">
        <v>17</v>
      </c>
      <c r="IQ63" s="8" cm="1">
        <f t="array" ref="IQ63">SUM(ABS(C63:IH63-'企业的订货量（m³）'!C63:IH63))</f>
        <v>25</v>
      </c>
    </row>
    <row r="64" spans="1:251">
      <c r="A64" s="2" t="s">
        <v>310</v>
      </c>
      <c r="B64" s="2" t="s">
        <v>250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</v>
      </c>
      <c r="EA64" s="5">
        <v>2</v>
      </c>
      <c r="EB64" s="5">
        <v>1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2</v>
      </c>
      <c r="EK64" s="5">
        <v>0</v>
      </c>
      <c r="EL64" s="5">
        <v>2</v>
      </c>
      <c r="EM64" s="5">
        <v>4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3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f t="shared" si="1"/>
        <v>0.125</v>
      </c>
      <c r="IJ64" s="8">
        <f t="shared" si="6"/>
        <v>21</v>
      </c>
      <c r="IK64" s="8">
        <f t="shared" si="2"/>
        <v>0.46756737146846</v>
      </c>
      <c r="IL64" s="8">
        <f t="shared" si="3"/>
        <v>4</v>
      </c>
      <c r="IM64" s="8">
        <f t="shared" si="4"/>
        <v>30</v>
      </c>
      <c r="IN64" s="8" cm="1">
        <f t="array" ref="IN64">SUMPRODUCT(--('企业的订货量（m³）'!C64:IH64&gt;C64:IH64))/IP64</f>
        <v>0.792207792207792</v>
      </c>
      <c r="IO64" s="8" cm="1">
        <f t="array" ref="IO64">SUMPRODUCT(--('企业的订货量（m³）'!D64:II64&lt;D64:II64))/IP64</f>
        <v>0.0779220779220779</v>
      </c>
      <c r="IP64" s="8">
        <v>77</v>
      </c>
      <c r="IQ64" s="8" cm="1">
        <f t="array" ref="IQ64">SUM(ABS(C64:IH64-'企业的订货量（m³）'!C64:IH64))</f>
        <v>926</v>
      </c>
    </row>
    <row r="65" spans="1:251">
      <c r="A65" s="2" t="s">
        <v>311</v>
      </c>
      <c r="B65" s="2" t="s">
        <v>248</v>
      </c>
      <c r="C65" s="5">
        <v>3</v>
      </c>
      <c r="D65" s="5">
        <v>0</v>
      </c>
      <c r="E65" s="5">
        <v>4</v>
      </c>
      <c r="F65" s="5">
        <v>0</v>
      </c>
      <c r="G65" s="5">
        <v>2</v>
      </c>
      <c r="H65" s="5">
        <v>0</v>
      </c>
      <c r="I65" s="5">
        <v>1</v>
      </c>
      <c r="J65" s="5">
        <v>0</v>
      </c>
      <c r="K65" s="5">
        <v>4</v>
      </c>
      <c r="L65" s="5">
        <v>0</v>
      </c>
      <c r="M65" s="5">
        <v>2</v>
      </c>
      <c r="N65" s="5">
        <v>2</v>
      </c>
      <c r="O65" s="5">
        <v>4</v>
      </c>
      <c r="P65" s="5">
        <v>0</v>
      </c>
      <c r="Q65" s="5">
        <v>6</v>
      </c>
      <c r="R65" s="5">
        <v>0</v>
      </c>
      <c r="S65" s="5">
        <v>4</v>
      </c>
      <c r="T65" s="5">
        <v>0</v>
      </c>
      <c r="U65" s="5">
        <v>5</v>
      </c>
      <c r="V65" s="5">
        <v>0</v>
      </c>
      <c r="W65" s="5">
        <v>4</v>
      </c>
      <c r="X65" s="5">
        <v>0</v>
      </c>
      <c r="Y65" s="5">
        <v>4</v>
      </c>
      <c r="Z65" s="5">
        <v>1</v>
      </c>
      <c r="AA65" s="5">
        <v>3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3</v>
      </c>
      <c r="AH65" s="5">
        <v>0</v>
      </c>
      <c r="AI65" s="5">
        <v>6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2</v>
      </c>
      <c r="AP65" s="5">
        <v>0</v>
      </c>
      <c r="AQ65" s="5">
        <v>2</v>
      </c>
      <c r="AR65" s="5">
        <v>0</v>
      </c>
      <c r="AS65" s="5">
        <v>4</v>
      </c>
      <c r="AT65" s="5">
        <v>0</v>
      </c>
      <c r="AU65" s="5">
        <v>3</v>
      </c>
      <c r="AV65" s="5">
        <v>0</v>
      </c>
      <c r="AW65" s="5">
        <v>5</v>
      </c>
      <c r="AX65" s="5">
        <v>0</v>
      </c>
      <c r="AY65" s="5">
        <v>3</v>
      </c>
      <c r="AZ65" s="5">
        <v>0</v>
      </c>
      <c r="BA65" s="5">
        <v>4</v>
      </c>
      <c r="BB65" s="5">
        <v>0</v>
      </c>
      <c r="BC65" s="5">
        <v>7</v>
      </c>
      <c r="BD65" s="5">
        <v>0</v>
      </c>
      <c r="BE65" s="5">
        <v>6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6</v>
      </c>
      <c r="BL65" s="5">
        <v>0</v>
      </c>
      <c r="BM65" s="5">
        <v>3</v>
      </c>
      <c r="BN65" s="5">
        <v>0</v>
      </c>
      <c r="BO65" s="5">
        <v>6</v>
      </c>
      <c r="BP65" s="5">
        <v>1</v>
      </c>
      <c r="BQ65" s="5">
        <v>4</v>
      </c>
      <c r="BR65" s="5">
        <v>0</v>
      </c>
      <c r="BS65" s="5">
        <v>2</v>
      </c>
      <c r="BT65" s="5">
        <v>0</v>
      </c>
      <c r="BU65" s="5">
        <v>6</v>
      </c>
      <c r="BV65" s="5">
        <v>0</v>
      </c>
      <c r="BW65" s="5">
        <v>3</v>
      </c>
      <c r="BX65" s="5">
        <v>0</v>
      </c>
      <c r="BY65" s="5">
        <v>4</v>
      </c>
      <c r="BZ65" s="5">
        <v>0</v>
      </c>
      <c r="CA65" s="5">
        <v>4</v>
      </c>
      <c r="CB65" s="5">
        <v>0</v>
      </c>
      <c r="CC65" s="5">
        <v>4</v>
      </c>
      <c r="CD65" s="5">
        <v>0</v>
      </c>
      <c r="CE65" s="5">
        <v>3</v>
      </c>
      <c r="CF65" s="5">
        <v>3</v>
      </c>
      <c r="CG65" s="5">
        <v>2</v>
      </c>
      <c r="CH65" s="5">
        <v>0</v>
      </c>
      <c r="CI65" s="5">
        <v>4</v>
      </c>
      <c r="CJ65" s="5">
        <v>0</v>
      </c>
      <c r="CK65" s="5">
        <v>4</v>
      </c>
      <c r="CL65" s="5">
        <v>0</v>
      </c>
      <c r="CM65" s="5">
        <v>10</v>
      </c>
      <c r="CN65" s="5">
        <v>1</v>
      </c>
      <c r="CO65" s="5">
        <v>5</v>
      </c>
      <c r="CP65" s="5">
        <v>0</v>
      </c>
      <c r="CQ65" s="5">
        <v>2</v>
      </c>
      <c r="CR65" s="5">
        <v>0</v>
      </c>
      <c r="CS65" s="5">
        <v>3</v>
      </c>
      <c r="CT65" s="5">
        <v>0</v>
      </c>
      <c r="CU65" s="5">
        <v>2</v>
      </c>
      <c r="CV65" s="5">
        <v>0</v>
      </c>
      <c r="CW65" s="5">
        <v>5</v>
      </c>
      <c r="CX65" s="5">
        <v>0</v>
      </c>
      <c r="CY65" s="5">
        <v>1</v>
      </c>
      <c r="CZ65" s="5">
        <v>0</v>
      </c>
      <c r="DA65" s="5">
        <v>2</v>
      </c>
      <c r="DB65" s="5">
        <v>0</v>
      </c>
      <c r="DC65" s="5">
        <v>4</v>
      </c>
      <c r="DD65" s="5">
        <v>4</v>
      </c>
      <c r="DE65" s="5">
        <v>1</v>
      </c>
      <c r="DF65" s="5">
        <v>2</v>
      </c>
      <c r="DG65" s="5">
        <v>3</v>
      </c>
      <c r="DH65" s="5">
        <v>0</v>
      </c>
      <c r="DI65" s="5">
        <v>1</v>
      </c>
      <c r="DJ65" s="5">
        <v>5</v>
      </c>
      <c r="DK65" s="5">
        <v>5</v>
      </c>
      <c r="DL65" s="5">
        <v>0</v>
      </c>
      <c r="DM65" s="5">
        <v>3</v>
      </c>
      <c r="DN65" s="5">
        <v>0</v>
      </c>
      <c r="DO65" s="5">
        <v>2</v>
      </c>
      <c r="DP65" s="5">
        <v>0</v>
      </c>
      <c r="DQ65" s="5">
        <v>1</v>
      </c>
      <c r="DR65" s="5">
        <v>0</v>
      </c>
      <c r="DS65" s="5">
        <v>8</v>
      </c>
      <c r="DT65" s="5">
        <v>0</v>
      </c>
      <c r="DU65" s="5">
        <v>2</v>
      </c>
      <c r="DV65" s="5">
        <v>0</v>
      </c>
      <c r="DW65" s="5">
        <v>3</v>
      </c>
      <c r="DX65" s="5">
        <v>0</v>
      </c>
      <c r="DY65" s="5">
        <v>2</v>
      </c>
      <c r="DZ65" s="5">
        <v>0</v>
      </c>
      <c r="EA65" s="5">
        <v>2</v>
      </c>
      <c r="EB65" s="5">
        <v>0</v>
      </c>
      <c r="EC65" s="5">
        <v>1</v>
      </c>
      <c r="ED65" s="5">
        <v>0</v>
      </c>
      <c r="EE65" s="5">
        <v>2</v>
      </c>
      <c r="EF65" s="5">
        <v>0</v>
      </c>
      <c r="EG65" s="5">
        <v>4</v>
      </c>
      <c r="EH65" s="5">
        <v>0</v>
      </c>
      <c r="EI65" s="5">
        <v>4</v>
      </c>
      <c r="EJ65" s="5">
        <v>0</v>
      </c>
      <c r="EK65" s="5">
        <v>5</v>
      </c>
      <c r="EL65" s="5">
        <v>1</v>
      </c>
      <c r="EM65" s="5">
        <v>3</v>
      </c>
      <c r="EN65" s="5">
        <v>0</v>
      </c>
      <c r="EO65" s="5">
        <v>2</v>
      </c>
      <c r="EP65" s="5">
        <v>0</v>
      </c>
      <c r="EQ65" s="5">
        <v>3</v>
      </c>
      <c r="ER65" s="5">
        <v>0</v>
      </c>
      <c r="ES65" s="5">
        <v>5</v>
      </c>
      <c r="ET65" s="5">
        <v>0</v>
      </c>
      <c r="EU65" s="5">
        <v>5</v>
      </c>
      <c r="EV65" s="5">
        <v>0</v>
      </c>
      <c r="EW65" s="5">
        <v>4</v>
      </c>
      <c r="EX65" s="5">
        <v>0</v>
      </c>
      <c r="EY65" s="5">
        <v>6</v>
      </c>
      <c r="EZ65" s="5">
        <v>0</v>
      </c>
      <c r="FA65" s="5">
        <v>1</v>
      </c>
      <c r="FB65" s="5">
        <v>0</v>
      </c>
      <c r="FC65" s="5">
        <v>1</v>
      </c>
      <c r="FD65" s="5">
        <v>0</v>
      </c>
      <c r="FE65" s="5">
        <v>3</v>
      </c>
      <c r="FF65" s="5">
        <v>0</v>
      </c>
      <c r="FG65" s="5">
        <v>1</v>
      </c>
      <c r="FH65" s="5">
        <v>0</v>
      </c>
      <c r="FI65" s="5">
        <v>1</v>
      </c>
      <c r="FJ65" s="5">
        <v>0</v>
      </c>
      <c r="FK65" s="5">
        <v>1</v>
      </c>
      <c r="FL65" s="5">
        <v>0</v>
      </c>
      <c r="FM65" s="5">
        <v>1</v>
      </c>
      <c r="FN65" s="5">
        <v>0</v>
      </c>
      <c r="FO65" s="5">
        <v>3</v>
      </c>
      <c r="FP65" s="5">
        <v>0</v>
      </c>
      <c r="FQ65" s="5">
        <v>4</v>
      </c>
      <c r="FR65" s="5">
        <v>0</v>
      </c>
      <c r="FS65" s="5">
        <v>7</v>
      </c>
      <c r="FT65" s="5">
        <v>0</v>
      </c>
      <c r="FU65" s="5">
        <v>2</v>
      </c>
      <c r="FV65" s="5">
        <v>0</v>
      </c>
      <c r="FW65" s="5">
        <v>2</v>
      </c>
      <c r="FX65" s="5">
        <v>0</v>
      </c>
      <c r="FY65" s="5">
        <v>7</v>
      </c>
      <c r="FZ65" s="5">
        <v>0</v>
      </c>
      <c r="GA65" s="5">
        <v>2</v>
      </c>
      <c r="GB65" s="5">
        <v>0</v>
      </c>
      <c r="GC65" s="5">
        <v>3</v>
      </c>
      <c r="GD65" s="5">
        <v>0</v>
      </c>
      <c r="GE65" s="5">
        <v>2</v>
      </c>
      <c r="GF65" s="5">
        <v>0</v>
      </c>
      <c r="GG65" s="5">
        <v>1</v>
      </c>
      <c r="GH65" s="5">
        <v>0</v>
      </c>
      <c r="GI65" s="5">
        <v>3</v>
      </c>
      <c r="GJ65" s="5">
        <v>0</v>
      </c>
      <c r="GK65" s="5">
        <v>0</v>
      </c>
      <c r="GL65" s="5">
        <v>0</v>
      </c>
      <c r="GM65" s="5">
        <v>5</v>
      </c>
      <c r="GN65" s="5">
        <v>0</v>
      </c>
      <c r="GO65" s="5">
        <v>4</v>
      </c>
      <c r="GP65" s="5">
        <v>0</v>
      </c>
      <c r="GQ65" s="5">
        <v>4</v>
      </c>
      <c r="GR65" s="5">
        <v>0</v>
      </c>
      <c r="GS65" s="5">
        <v>2</v>
      </c>
      <c r="GT65" s="5">
        <v>0</v>
      </c>
      <c r="GU65" s="5">
        <v>0</v>
      </c>
      <c r="GV65" s="5">
        <v>0</v>
      </c>
      <c r="GW65" s="5">
        <v>1</v>
      </c>
      <c r="GX65" s="5">
        <v>0</v>
      </c>
      <c r="GY65" s="5">
        <v>2</v>
      </c>
      <c r="GZ65" s="5">
        <v>0</v>
      </c>
      <c r="HA65" s="5">
        <v>4</v>
      </c>
      <c r="HB65" s="5">
        <v>0</v>
      </c>
      <c r="HC65" s="5">
        <v>2</v>
      </c>
      <c r="HD65" s="5">
        <v>0</v>
      </c>
      <c r="HE65" s="5">
        <v>1</v>
      </c>
      <c r="HF65" s="5">
        <v>0</v>
      </c>
      <c r="HG65" s="5">
        <v>2</v>
      </c>
      <c r="HH65" s="5">
        <v>0</v>
      </c>
      <c r="HI65" s="5">
        <v>5</v>
      </c>
      <c r="HJ65" s="5">
        <v>0</v>
      </c>
      <c r="HK65" s="5">
        <v>2</v>
      </c>
      <c r="HL65" s="5">
        <v>0</v>
      </c>
      <c r="HM65" s="5">
        <v>2</v>
      </c>
      <c r="HN65" s="5">
        <v>0</v>
      </c>
      <c r="HO65" s="5">
        <v>4</v>
      </c>
      <c r="HP65" s="5">
        <v>0</v>
      </c>
      <c r="HQ65" s="5">
        <v>1</v>
      </c>
      <c r="HR65" s="5">
        <v>0</v>
      </c>
      <c r="HS65" s="5">
        <v>6</v>
      </c>
      <c r="HT65" s="5">
        <v>0</v>
      </c>
      <c r="HU65" s="5">
        <v>2</v>
      </c>
      <c r="HV65" s="5">
        <v>0</v>
      </c>
      <c r="HW65" s="5">
        <v>5</v>
      </c>
      <c r="HX65" s="5">
        <v>0</v>
      </c>
      <c r="HY65" s="5">
        <v>3</v>
      </c>
      <c r="HZ65" s="5">
        <v>0</v>
      </c>
      <c r="IA65" s="5">
        <v>3</v>
      </c>
      <c r="IB65" s="5">
        <v>0</v>
      </c>
      <c r="IC65" s="5">
        <v>1</v>
      </c>
      <c r="ID65" s="5">
        <v>0</v>
      </c>
      <c r="IE65" s="5">
        <v>1</v>
      </c>
      <c r="IF65" s="5">
        <v>0</v>
      </c>
      <c r="IG65" s="5">
        <v>2</v>
      </c>
      <c r="IH65" s="5">
        <v>0</v>
      </c>
      <c r="II65" s="5">
        <f t="shared" si="1"/>
        <v>1.65416666666667</v>
      </c>
      <c r="IJ65" s="8">
        <f t="shared" si="6"/>
        <v>126</v>
      </c>
      <c r="IK65" s="8">
        <f t="shared" si="2"/>
        <v>2.02938232181353</v>
      </c>
      <c r="IL65" s="8">
        <f t="shared" si="3"/>
        <v>10</v>
      </c>
      <c r="IM65" s="8">
        <f t="shared" si="4"/>
        <v>397</v>
      </c>
      <c r="IN65" s="8" cm="1">
        <f t="array" ref="IN65">SUMPRODUCT(--('企业的订货量（m³）'!C65:IH65&gt;C65:IH65))/IP65</f>
        <v>0.0970149253731343</v>
      </c>
      <c r="IO65" s="8" cm="1">
        <f t="array" ref="IO65">SUMPRODUCT(--('企业的订货量（m³）'!D65:II65&lt;D65:II65))/IP65</f>
        <v>0.716417910447761</v>
      </c>
      <c r="IP65" s="8">
        <v>134</v>
      </c>
      <c r="IQ65" s="8" cm="1">
        <f t="array" ref="IQ65">SUM(ABS(C65:IH65-'企业的订货量（m³）'!C65:IH65))</f>
        <v>12306</v>
      </c>
    </row>
    <row r="66" spans="1:251">
      <c r="A66" s="2" t="s">
        <v>312</v>
      </c>
      <c r="B66" s="2" t="s">
        <v>248</v>
      </c>
      <c r="C66" s="5">
        <v>0</v>
      </c>
      <c r="D66" s="5">
        <v>0</v>
      </c>
      <c r="E66" s="5">
        <v>5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0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1</v>
      </c>
      <c r="AR66" s="5">
        <v>0</v>
      </c>
      <c r="AS66" s="5">
        <v>0</v>
      </c>
      <c r="AT66" s="5">
        <v>0</v>
      </c>
      <c r="AU66" s="5">
        <v>1</v>
      </c>
      <c r="AV66" s="5">
        <v>0</v>
      </c>
      <c r="AW66" s="5">
        <v>1</v>
      </c>
      <c r="AX66" s="5">
        <v>0</v>
      </c>
      <c r="AY66" s="5">
        <v>0</v>
      </c>
      <c r="AZ66" s="5">
        <v>0</v>
      </c>
      <c r="BA66" s="5">
        <v>8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1</v>
      </c>
      <c r="BY66" s="5">
        <v>18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1</v>
      </c>
      <c r="CG66" s="5">
        <v>1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1</v>
      </c>
      <c r="DM66" s="5">
        <v>0</v>
      </c>
      <c r="DN66" s="5">
        <v>0</v>
      </c>
      <c r="DO66" s="5">
        <v>1</v>
      </c>
      <c r="DP66" s="5">
        <v>1</v>
      </c>
      <c r="DQ66" s="5">
        <v>0</v>
      </c>
      <c r="DR66" s="5">
        <v>1</v>
      </c>
      <c r="DS66" s="5">
        <v>0</v>
      </c>
      <c r="DT66" s="5">
        <v>0</v>
      </c>
      <c r="DU66" s="5">
        <v>14</v>
      </c>
      <c r="DV66" s="5">
        <v>0</v>
      </c>
      <c r="DW66" s="5">
        <v>0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1</v>
      </c>
      <c r="EM66" s="5">
        <v>0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11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1</v>
      </c>
      <c r="EZ66" s="5">
        <v>1</v>
      </c>
      <c r="FA66" s="5">
        <v>0</v>
      </c>
      <c r="FB66" s="5">
        <v>0</v>
      </c>
      <c r="FC66" s="5">
        <v>0</v>
      </c>
      <c r="FD66" s="5">
        <v>1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1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18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12</v>
      </c>
      <c r="GH66" s="5">
        <v>0</v>
      </c>
      <c r="GI66" s="5">
        <v>0</v>
      </c>
      <c r="GJ66" s="5">
        <v>0</v>
      </c>
      <c r="GK66" s="5">
        <v>1</v>
      </c>
      <c r="GL66" s="5">
        <v>0</v>
      </c>
      <c r="GM66" s="5">
        <v>0</v>
      </c>
      <c r="GN66" s="5">
        <v>0</v>
      </c>
      <c r="GO66" s="5">
        <v>10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1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1</v>
      </c>
      <c r="HI66" s="5">
        <v>0</v>
      </c>
      <c r="HJ66" s="5">
        <v>0</v>
      </c>
      <c r="HK66" s="5">
        <v>0</v>
      </c>
      <c r="HL66" s="5">
        <v>1</v>
      </c>
      <c r="HM66" s="5">
        <v>13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1</v>
      </c>
      <c r="IA66" s="5">
        <v>0</v>
      </c>
      <c r="IB66" s="5">
        <v>0</v>
      </c>
      <c r="IC66" s="5">
        <v>1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f t="shared" si="1"/>
        <v>0.7875</v>
      </c>
      <c r="IJ66" s="8">
        <f t="shared" si="6"/>
        <v>64</v>
      </c>
      <c r="IK66" s="8">
        <f t="shared" si="2"/>
        <v>2.7045309108418</v>
      </c>
      <c r="IL66" s="8">
        <f t="shared" si="3"/>
        <v>18</v>
      </c>
      <c r="IM66" s="8">
        <f t="shared" si="4"/>
        <v>189</v>
      </c>
      <c r="IN66" s="8" cm="1">
        <f t="array" ref="IN66">SUMPRODUCT(--('企业的订货量（m³）'!C66:IH66&gt;C66:IH66))/IP66</f>
        <v>0.386363636363636</v>
      </c>
      <c r="IO66" s="8" cm="1">
        <f t="array" ref="IO66">SUMPRODUCT(--('企业的订货量（m³）'!D66:II66&lt;D66:II66))/IP66</f>
        <v>0.0909090909090909</v>
      </c>
      <c r="IP66" s="8">
        <v>88</v>
      </c>
      <c r="IQ66" s="8" cm="1">
        <f t="array" ref="IQ66">SUM(ABS(C66:IH66-'企业的订货量（m³）'!C66:IH66))</f>
        <v>79</v>
      </c>
    </row>
    <row r="67" spans="1:251">
      <c r="A67" s="2" t="s">
        <v>313</v>
      </c>
      <c r="B67" s="2" t="s">
        <v>248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4</v>
      </c>
      <c r="J67" s="5">
        <v>0</v>
      </c>
      <c r="K67" s="5">
        <v>4</v>
      </c>
      <c r="L67" s="5">
        <v>0</v>
      </c>
      <c r="M67" s="5">
        <v>3</v>
      </c>
      <c r="N67" s="5">
        <v>6</v>
      </c>
      <c r="O67" s="5">
        <v>5</v>
      </c>
      <c r="P67" s="5">
        <v>0</v>
      </c>
      <c r="Q67" s="5">
        <v>3</v>
      </c>
      <c r="R67" s="5">
        <v>0</v>
      </c>
      <c r="S67" s="5">
        <v>2</v>
      </c>
      <c r="T67" s="5">
        <v>0</v>
      </c>
      <c r="U67" s="5">
        <v>4</v>
      </c>
      <c r="V67" s="5">
        <v>0</v>
      </c>
      <c r="W67" s="5">
        <v>2</v>
      </c>
      <c r="X67" s="5">
        <v>0</v>
      </c>
      <c r="Y67" s="5">
        <v>3</v>
      </c>
      <c r="Z67" s="5">
        <v>0</v>
      </c>
      <c r="AA67" s="5">
        <v>4</v>
      </c>
      <c r="AB67" s="5">
        <v>0</v>
      </c>
      <c r="AC67" s="5">
        <v>4</v>
      </c>
      <c r="AD67" s="5">
        <v>0</v>
      </c>
      <c r="AE67" s="5">
        <v>4</v>
      </c>
      <c r="AF67" s="5">
        <v>0</v>
      </c>
      <c r="AG67" s="5">
        <v>4</v>
      </c>
      <c r="AH67" s="5">
        <v>0</v>
      </c>
      <c r="AI67" s="5">
        <v>1</v>
      </c>
      <c r="AJ67" s="5">
        <v>0</v>
      </c>
      <c r="AK67" s="5">
        <v>4</v>
      </c>
      <c r="AL67" s="5">
        <v>0</v>
      </c>
      <c r="AM67" s="5">
        <v>3</v>
      </c>
      <c r="AN67" s="5">
        <v>0</v>
      </c>
      <c r="AO67" s="5">
        <v>3</v>
      </c>
      <c r="AP67" s="5">
        <v>0</v>
      </c>
      <c r="AQ67" s="5">
        <v>5</v>
      </c>
      <c r="AR67" s="5">
        <v>0</v>
      </c>
      <c r="AS67" s="5">
        <v>4</v>
      </c>
      <c r="AT67" s="5">
        <v>0</v>
      </c>
      <c r="AU67" s="5">
        <v>1</v>
      </c>
      <c r="AV67" s="5">
        <v>1</v>
      </c>
      <c r="AW67" s="5">
        <v>0</v>
      </c>
      <c r="AX67" s="5">
        <v>1</v>
      </c>
      <c r="AY67" s="5">
        <v>3</v>
      </c>
      <c r="AZ67" s="5">
        <v>1</v>
      </c>
      <c r="BA67" s="5">
        <v>3</v>
      </c>
      <c r="BB67" s="5">
        <v>0</v>
      </c>
      <c r="BC67" s="5">
        <v>8</v>
      </c>
      <c r="BD67" s="5">
        <v>0</v>
      </c>
      <c r="BE67" s="5">
        <v>1</v>
      </c>
      <c r="BF67" s="5">
        <v>0</v>
      </c>
      <c r="BG67" s="5">
        <v>3</v>
      </c>
      <c r="BH67" s="5">
        <v>0</v>
      </c>
      <c r="BI67" s="5">
        <v>3</v>
      </c>
      <c r="BJ67" s="5">
        <v>0</v>
      </c>
      <c r="BK67" s="5">
        <v>7</v>
      </c>
      <c r="BL67" s="5">
        <v>0</v>
      </c>
      <c r="BM67" s="5">
        <v>3</v>
      </c>
      <c r="BN67" s="5">
        <v>0</v>
      </c>
      <c r="BO67" s="5">
        <v>2</v>
      </c>
      <c r="BP67" s="5">
        <v>1</v>
      </c>
      <c r="BQ67" s="5">
        <v>5</v>
      </c>
      <c r="BR67" s="5">
        <v>0</v>
      </c>
      <c r="BS67" s="5">
        <v>2</v>
      </c>
      <c r="BT67" s="5">
        <v>0</v>
      </c>
      <c r="BU67" s="5">
        <v>5</v>
      </c>
      <c r="BV67" s="5">
        <v>1</v>
      </c>
      <c r="BW67" s="5">
        <v>3</v>
      </c>
      <c r="BX67" s="5">
        <v>0</v>
      </c>
      <c r="BY67" s="5">
        <v>4</v>
      </c>
      <c r="BZ67" s="5">
        <v>0</v>
      </c>
      <c r="CA67" s="5">
        <v>3</v>
      </c>
      <c r="CB67" s="5">
        <v>0</v>
      </c>
      <c r="CC67" s="5">
        <v>0</v>
      </c>
      <c r="CD67" s="5">
        <v>0</v>
      </c>
      <c r="CE67" s="5">
        <v>3</v>
      </c>
      <c r="CF67" s="5">
        <v>1</v>
      </c>
      <c r="CG67" s="5">
        <v>3</v>
      </c>
      <c r="CH67" s="5">
        <v>0</v>
      </c>
      <c r="CI67" s="5">
        <v>3</v>
      </c>
      <c r="CJ67" s="5">
        <v>0</v>
      </c>
      <c r="CK67" s="5">
        <v>2</v>
      </c>
      <c r="CL67" s="5">
        <v>2</v>
      </c>
      <c r="CM67" s="5">
        <v>5</v>
      </c>
      <c r="CN67" s="5">
        <v>0</v>
      </c>
      <c r="CO67" s="5">
        <v>5</v>
      </c>
      <c r="CP67" s="5">
        <v>0</v>
      </c>
      <c r="CQ67" s="5">
        <v>2</v>
      </c>
      <c r="CR67" s="5">
        <v>1</v>
      </c>
      <c r="CS67" s="5">
        <v>3</v>
      </c>
      <c r="CT67" s="5">
        <v>0</v>
      </c>
      <c r="CU67" s="5">
        <v>1</v>
      </c>
      <c r="CV67" s="5">
        <v>0</v>
      </c>
      <c r="CW67" s="5">
        <v>3</v>
      </c>
      <c r="CX67" s="5">
        <v>0</v>
      </c>
      <c r="CY67" s="5">
        <v>1</v>
      </c>
      <c r="CZ67" s="5">
        <v>0</v>
      </c>
      <c r="DA67" s="5">
        <v>3</v>
      </c>
      <c r="DB67" s="5">
        <v>0</v>
      </c>
      <c r="DC67" s="5">
        <v>1</v>
      </c>
      <c r="DD67" s="5">
        <v>0</v>
      </c>
      <c r="DE67" s="5">
        <v>1</v>
      </c>
      <c r="DF67" s="5">
        <v>3</v>
      </c>
      <c r="DG67" s="5">
        <v>4</v>
      </c>
      <c r="DH67" s="5">
        <v>1</v>
      </c>
      <c r="DI67" s="5">
        <v>2</v>
      </c>
      <c r="DJ67" s="5">
        <v>5</v>
      </c>
      <c r="DK67" s="5">
        <v>8</v>
      </c>
      <c r="DL67" s="5">
        <v>0</v>
      </c>
      <c r="DM67" s="5">
        <v>2</v>
      </c>
      <c r="DN67" s="5">
        <v>0</v>
      </c>
      <c r="DO67" s="5">
        <v>1</v>
      </c>
      <c r="DP67" s="5">
        <v>0</v>
      </c>
      <c r="DQ67" s="5">
        <v>1</v>
      </c>
      <c r="DR67" s="5">
        <v>1</v>
      </c>
      <c r="DS67" s="5">
        <v>5</v>
      </c>
      <c r="DT67" s="5">
        <v>0</v>
      </c>
      <c r="DU67" s="5">
        <v>4</v>
      </c>
      <c r="DV67" s="5">
        <v>0</v>
      </c>
      <c r="DW67" s="5">
        <v>4</v>
      </c>
      <c r="DX67" s="5">
        <v>0</v>
      </c>
      <c r="DY67" s="5">
        <v>2</v>
      </c>
      <c r="DZ67" s="5">
        <v>0</v>
      </c>
      <c r="EA67" s="5">
        <v>1</v>
      </c>
      <c r="EB67" s="5">
        <v>0</v>
      </c>
      <c r="EC67" s="5">
        <v>2</v>
      </c>
      <c r="ED67" s="5">
        <v>2</v>
      </c>
      <c r="EE67" s="5">
        <v>3</v>
      </c>
      <c r="EF67" s="5">
        <v>0</v>
      </c>
      <c r="EG67" s="5">
        <v>2</v>
      </c>
      <c r="EH67" s="5">
        <v>1</v>
      </c>
      <c r="EI67" s="5">
        <v>5</v>
      </c>
      <c r="EJ67" s="5">
        <v>0</v>
      </c>
      <c r="EK67" s="5">
        <v>4</v>
      </c>
      <c r="EL67" s="5">
        <v>0</v>
      </c>
      <c r="EM67" s="5">
        <v>2</v>
      </c>
      <c r="EN67" s="5">
        <v>0</v>
      </c>
      <c r="EO67" s="5">
        <v>5</v>
      </c>
      <c r="EP67" s="5">
        <v>0</v>
      </c>
      <c r="EQ67" s="5">
        <v>2</v>
      </c>
      <c r="ER67" s="5">
        <v>0</v>
      </c>
      <c r="ES67" s="5">
        <v>1</v>
      </c>
      <c r="ET67" s="5">
        <v>0</v>
      </c>
      <c r="EU67" s="5">
        <v>4</v>
      </c>
      <c r="EV67" s="5">
        <v>0</v>
      </c>
      <c r="EW67" s="5">
        <v>3</v>
      </c>
      <c r="EX67" s="5">
        <v>0</v>
      </c>
      <c r="EY67" s="5">
        <v>2</v>
      </c>
      <c r="EZ67" s="5">
        <v>0</v>
      </c>
      <c r="FA67" s="5">
        <v>3</v>
      </c>
      <c r="FB67" s="5">
        <v>0</v>
      </c>
      <c r="FC67" s="5">
        <v>3</v>
      </c>
      <c r="FD67" s="5">
        <v>0</v>
      </c>
      <c r="FE67" s="5">
        <v>3</v>
      </c>
      <c r="FF67" s="5">
        <v>0</v>
      </c>
      <c r="FG67" s="5">
        <v>2</v>
      </c>
      <c r="FH67" s="5">
        <v>0</v>
      </c>
      <c r="FI67" s="5">
        <v>2</v>
      </c>
      <c r="FJ67" s="5">
        <v>0</v>
      </c>
      <c r="FK67" s="5">
        <v>1</v>
      </c>
      <c r="FL67" s="5">
        <v>0</v>
      </c>
      <c r="FM67" s="5">
        <v>5</v>
      </c>
      <c r="FN67" s="5">
        <v>0</v>
      </c>
      <c r="FO67" s="5">
        <v>1</v>
      </c>
      <c r="FP67" s="5">
        <v>0</v>
      </c>
      <c r="FQ67" s="5">
        <v>3</v>
      </c>
      <c r="FR67" s="5">
        <v>0</v>
      </c>
      <c r="FS67" s="5">
        <v>3</v>
      </c>
      <c r="FT67" s="5">
        <v>0</v>
      </c>
      <c r="FU67" s="5">
        <v>4</v>
      </c>
      <c r="FV67" s="5">
        <v>0</v>
      </c>
      <c r="FW67" s="5">
        <v>5</v>
      </c>
      <c r="FX67" s="5">
        <v>1</v>
      </c>
      <c r="FY67" s="5">
        <v>5</v>
      </c>
      <c r="FZ67" s="5">
        <v>0</v>
      </c>
      <c r="GA67" s="5">
        <v>3</v>
      </c>
      <c r="GB67" s="5">
        <v>0</v>
      </c>
      <c r="GC67" s="5">
        <v>5</v>
      </c>
      <c r="GD67" s="5">
        <v>1</v>
      </c>
      <c r="GE67" s="5">
        <v>2</v>
      </c>
      <c r="GF67" s="5">
        <v>0</v>
      </c>
      <c r="GG67" s="5">
        <v>1</v>
      </c>
      <c r="GH67" s="5">
        <v>0</v>
      </c>
      <c r="GI67" s="5">
        <v>2</v>
      </c>
      <c r="GJ67" s="5">
        <v>0</v>
      </c>
      <c r="GK67" s="5">
        <v>2</v>
      </c>
      <c r="GL67" s="5">
        <v>0</v>
      </c>
      <c r="GM67" s="5">
        <v>0</v>
      </c>
      <c r="GN67" s="5">
        <v>0</v>
      </c>
      <c r="GO67" s="5">
        <v>4</v>
      </c>
      <c r="GP67" s="5">
        <v>0</v>
      </c>
      <c r="GQ67" s="5">
        <v>3</v>
      </c>
      <c r="GR67" s="5">
        <v>0</v>
      </c>
      <c r="GS67" s="5">
        <v>8</v>
      </c>
      <c r="GT67" s="5">
        <v>0</v>
      </c>
      <c r="GU67" s="5">
        <v>2</v>
      </c>
      <c r="GV67" s="5">
        <v>0</v>
      </c>
      <c r="GW67" s="5">
        <v>2</v>
      </c>
      <c r="GX67" s="5">
        <v>0</v>
      </c>
      <c r="GY67" s="5">
        <v>2</v>
      </c>
      <c r="GZ67" s="5">
        <v>0</v>
      </c>
      <c r="HA67" s="5">
        <v>1</v>
      </c>
      <c r="HB67" s="5">
        <v>0</v>
      </c>
      <c r="HC67" s="5">
        <v>5</v>
      </c>
      <c r="HD67" s="5">
        <v>0</v>
      </c>
      <c r="HE67" s="5">
        <v>2</v>
      </c>
      <c r="HF67" s="5">
        <v>0</v>
      </c>
      <c r="HG67" s="5">
        <v>1</v>
      </c>
      <c r="HH67" s="5">
        <v>0</v>
      </c>
      <c r="HI67" s="5">
        <v>7</v>
      </c>
      <c r="HJ67" s="5">
        <v>0</v>
      </c>
      <c r="HK67" s="5">
        <v>2</v>
      </c>
      <c r="HL67" s="5">
        <v>0</v>
      </c>
      <c r="HM67" s="5">
        <v>3</v>
      </c>
      <c r="HN67" s="5">
        <v>0</v>
      </c>
      <c r="HO67" s="5">
        <v>7</v>
      </c>
      <c r="HP67" s="5">
        <v>0</v>
      </c>
      <c r="HQ67" s="5">
        <v>5</v>
      </c>
      <c r="HR67" s="5">
        <v>0</v>
      </c>
      <c r="HS67" s="5">
        <v>2</v>
      </c>
      <c r="HT67" s="5">
        <v>0</v>
      </c>
      <c r="HU67" s="5">
        <v>3</v>
      </c>
      <c r="HV67" s="5">
        <v>0</v>
      </c>
      <c r="HW67" s="5">
        <v>2</v>
      </c>
      <c r="HX67" s="5">
        <v>0</v>
      </c>
      <c r="HY67" s="5">
        <v>4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2</v>
      </c>
      <c r="IF67" s="5">
        <v>0</v>
      </c>
      <c r="IG67" s="5">
        <v>5</v>
      </c>
      <c r="IH67" s="5">
        <v>0</v>
      </c>
      <c r="II67" s="5">
        <f t="shared" ref="II67:II130" si="7">AVERAGE(C67:IH67)</f>
        <v>1.61666666666667</v>
      </c>
      <c r="IJ67" s="8">
        <f t="shared" si="6"/>
        <v>132</v>
      </c>
      <c r="IK67" s="8">
        <f t="shared" ref="IK67:IK130" si="8">STDEV(C67:IH67)</f>
        <v>1.91965536190944</v>
      </c>
      <c r="IL67" s="8">
        <f t="shared" ref="IL67:IL130" si="9">MAX(C67:IH67)</f>
        <v>8</v>
      </c>
      <c r="IM67" s="8">
        <f t="shared" ref="IM67:IM130" si="10">SUM(C67:IH67)</f>
        <v>388</v>
      </c>
      <c r="IN67" s="8" cm="1">
        <f t="array" ref="IN67">SUMPRODUCT(--('企业的订货量（m³）'!C67:IH67&gt;C67:IH67))/IP67</f>
        <v>0.148936170212766</v>
      </c>
      <c r="IO67" s="8" cm="1">
        <f t="array" ref="IO67">SUMPRODUCT(--('企业的订货量（m³）'!D67:II67&lt;D67:II67))/IP67</f>
        <v>0.652482269503546</v>
      </c>
      <c r="IP67" s="8">
        <v>141</v>
      </c>
      <c r="IQ67" s="8" cm="1">
        <f t="array" ref="IQ67">SUM(ABS(C67:IH67-'企业的订货量（m³）'!C67:IH67))</f>
        <v>739</v>
      </c>
    </row>
    <row r="68" spans="1:251">
      <c r="A68" s="2" t="s">
        <v>314</v>
      </c>
      <c r="B68" s="2" t="s">
        <v>250</v>
      </c>
      <c r="C68" s="5">
        <v>1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2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2</v>
      </c>
      <c r="U68" s="5">
        <v>0</v>
      </c>
      <c r="V68" s="5">
        <v>2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0</v>
      </c>
      <c r="AF68" s="5">
        <v>2</v>
      </c>
      <c r="AG68" s="5">
        <v>1</v>
      </c>
      <c r="AH68" s="5">
        <v>0</v>
      </c>
      <c r="AI68" s="5">
        <v>2</v>
      </c>
      <c r="AJ68" s="5">
        <v>0</v>
      </c>
      <c r="AK68" s="5">
        <v>3</v>
      </c>
      <c r="AL68" s="5">
        <v>0</v>
      </c>
      <c r="AM68" s="5">
        <v>0</v>
      </c>
      <c r="AN68" s="5">
        <v>3</v>
      </c>
      <c r="AO68" s="5">
        <v>1</v>
      </c>
      <c r="AP68" s="5">
        <v>2</v>
      </c>
      <c r="AQ68" s="5">
        <v>1</v>
      </c>
      <c r="AR68" s="5">
        <v>1</v>
      </c>
      <c r="AS68" s="5">
        <v>0</v>
      </c>
      <c r="AT68" s="5">
        <v>2</v>
      </c>
      <c r="AU68" s="5">
        <v>1</v>
      </c>
      <c r="AV68" s="5">
        <v>2</v>
      </c>
      <c r="AW68" s="5">
        <v>1</v>
      </c>
      <c r="AX68" s="5">
        <v>1</v>
      </c>
      <c r="AY68" s="5">
        <v>2</v>
      </c>
      <c r="AZ68" s="5">
        <v>1</v>
      </c>
      <c r="BA68" s="5">
        <v>0</v>
      </c>
      <c r="BB68" s="5">
        <v>1</v>
      </c>
      <c r="BC68" s="5">
        <v>0</v>
      </c>
      <c r="BD68" s="5">
        <v>2</v>
      </c>
      <c r="BE68" s="5">
        <v>2</v>
      </c>
      <c r="BF68" s="5">
        <v>0</v>
      </c>
      <c r="BG68" s="5">
        <v>2</v>
      </c>
      <c r="BH68" s="5">
        <v>1</v>
      </c>
      <c r="BI68" s="5">
        <v>0</v>
      </c>
      <c r="BJ68" s="5">
        <v>0</v>
      </c>
      <c r="BK68" s="5">
        <v>2</v>
      </c>
      <c r="BL68" s="5">
        <v>0</v>
      </c>
      <c r="BM68" s="5">
        <v>1</v>
      </c>
      <c r="BN68" s="5">
        <v>2</v>
      </c>
      <c r="BO68" s="5">
        <v>1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3</v>
      </c>
      <c r="BV68" s="5">
        <v>0</v>
      </c>
      <c r="BW68" s="5">
        <v>2</v>
      </c>
      <c r="BX68" s="5">
        <v>1</v>
      </c>
      <c r="BY68" s="5">
        <v>1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1</v>
      </c>
      <c r="CL68" s="5">
        <v>2</v>
      </c>
      <c r="CM68" s="5">
        <v>1</v>
      </c>
      <c r="CN68" s="5">
        <v>1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3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2</v>
      </c>
      <c r="DC68" s="5">
        <v>0</v>
      </c>
      <c r="DD68" s="5">
        <v>1</v>
      </c>
      <c r="DE68" s="5">
        <v>0</v>
      </c>
      <c r="DF68" s="5">
        <v>0</v>
      </c>
      <c r="DG68" s="5">
        <v>1</v>
      </c>
      <c r="DH68" s="5">
        <v>2</v>
      </c>
      <c r="DI68" s="5">
        <v>1</v>
      </c>
      <c r="DJ68" s="5">
        <v>2</v>
      </c>
      <c r="DK68" s="5">
        <v>0</v>
      </c>
      <c r="DL68" s="5">
        <v>1</v>
      </c>
      <c r="DM68" s="5">
        <v>0</v>
      </c>
      <c r="DN68" s="5">
        <v>0</v>
      </c>
      <c r="DO68" s="5">
        <v>1</v>
      </c>
      <c r="DP68" s="5">
        <v>0</v>
      </c>
      <c r="DQ68" s="5">
        <v>1</v>
      </c>
      <c r="DR68" s="5">
        <v>0</v>
      </c>
      <c r="DS68" s="5">
        <v>0</v>
      </c>
      <c r="DT68" s="5">
        <v>2</v>
      </c>
      <c r="DU68" s="5">
        <v>1</v>
      </c>
      <c r="DV68" s="5">
        <v>1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  <c r="EB68" s="5">
        <v>0</v>
      </c>
      <c r="EC68" s="5">
        <v>1</v>
      </c>
      <c r="ED68" s="5">
        <v>0</v>
      </c>
      <c r="EE68" s="5">
        <v>1</v>
      </c>
      <c r="EF68" s="5">
        <v>1</v>
      </c>
      <c r="EG68" s="5">
        <v>3</v>
      </c>
      <c r="EH68" s="5">
        <v>1</v>
      </c>
      <c r="EI68" s="5">
        <v>1</v>
      </c>
      <c r="EJ68" s="5">
        <v>3</v>
      </c>
      <c r="EK68" s="5">
        <v>2</v>
      </c>
      <c r="EL68" s="5">
        <v>2</v>
      </c>
      <c r="EM68" s="5">
        <v>1</v>
      </c>
      <c r="EN68" s="5">
        <v>0</v>
      </c>
      <c r="EO68" s="5">
        <v>2</v>
      </c>
      <c r="EP68" s="5">
        <v>1</v>
      </c>
      <c r="EQ68" s="5">
        <v>0</v>
      </c>
      <c r="ER68" s="5">
        <v>1</v>
      </c>
      <c r="ES68" s="5">
        <v>0</v>
      </c>
      <c r="ET68" s="5">
        <v>1</v>
      </c>
      <c r="EU68" s="5">
        <v>1</v>
      </c>
      <c r="EV68" s="5">
        <v>0</v>
      </c>
      <c r="EW68" s="5">
        <v>0</v>
      </c>
      <c r="EX68" s="5">
        <v>1</v>
      </c>
      <c r="EY68" s="5">
        <v>2</v>
      </c>
      <c r="EZ68" s="5">
        <v>2</v>
      </c>
      <c r="FA68" s="5">
        <v>2</v>
      </c>
      <c r="FB68" s="5">
        <v>4</v>
      </c>
      <c r="FC68" s="5">
        <v>0</v>
      </c>
      <c r="FD68" s="5">
        <v>0</v>
      </c>
      <c r="FE68" s="5">
        <v>1</v>
      </c>
      <c r="FF68" s="5">
        <v>1</v>
      </c>
      <c r="FG68" s="5">
        <v>2</v>
      </c>
      <c r="FH68" s="5">
        <v>1</v>
      </c>
      <c r="FI68" s="5">
        <v>2</v>
      </c>
      <c r="FJ68" s="5">
        <v>0</v>
      </c>
      <c r="FK68" s="5">
        <v>1</v>
      </c>
      <c r="FL68" s="5">
        <v>1</v>
      </c>
      <c r="FM68" s="5">
        <v>0</v>
      </c>
      <c r="FN68" s="5">
        <v>1</v>
      </c>
      <c r="FO68" s="5">
        <v>0</v>
      </c>
      <c r="FP68" s="5">
        <v>2</v>
      </c>
      <c r="FQ68" s="5">
        <v>2</v>
      </c>
      <c r="FR68" s="5">
        <v>3</v>
      </c>
      <c r="FS68" s="5">
        <v>1</v>
      </c>
      <c r="FT68" s="5">
        <v>0</v>
      </c>
      <c r="FU68" s="5">
        <v>1</v>
      </c>
      <c r="FV68" s="5">
        <v>1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0</v>
      </c>
      <c r="GC68" s="5">
        <v>2</v>
      </c>
      <c r="GD68" s="5">
        <v>1</v>
      </c>
      <c r="GE68" s="5">
        <v>0</v>
      </c>
      <c r="GF68" s="5">
        <v>1</v>
      </c>
      <c r="GG68" s="5">
        <v>1</v>
      </c>
      <c r="GH68" s="5">
        <v>2</v>
      </c>
      <c r="GI68" s="5">
        <v>0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s="5">
        <v>1</v>
      </c>
      <c r="GP68" s="5">
        <v>0</v>
      </c>
      <c r="GQ68" s="5">
        <v>0</v>
      </c>
      <c r="GR68" s="5">
        <v>2</v>
      </c>
      <c r="GS68" s="5">
        <v>1</v>
      </c>
      <c r="GT68" s="5">
        <v>1</v>
      </c>
      <c r="GU68" s="5">
        <v>2</v>
      </c>
      <c r="GV68" s="5">
        <v>1</v>
      </c>
      <c r="GW68" s="5">
        <v>0</v>
      </c>
      <c r="GX68" s="5">
        <v>0</v>
      </c>
      <c r="GY68" s="5">
        <v>1</v>
      </c>
      <c r="GZ68" s="5">
        <v>1</v>
      </c>
      <c r="HA68" s="5">
        <v>2</v>
      </c>
      <c r="HB68" s="5">
        <v>1</v>
      </c>
      <c r="HC68" s="5">
        <v>2</v>
      </c>
      <c r="HD68" s="5">
        <v>0</v>
      </c>
      <c r="HE68" s="5">
        <v>1</v>
      </c>
      <c r="HF68" s="5">
        <v>1</v>
      </c>
      <c r="HG68" s="5">
        <v>0</v>
      </c>
      <c r="HH68" s="5">
        <v>1</v>
      </c>
      <c r="HI68" s="5">
        <v>2</v>
      </c>
      <c r="HJ68" s="5">
        <v>1</v>
      </c>
      <c r="HK68" s="5">
        <v>1</v>
      </c>
      <c r="HL68" s="5">
        <v>0</v>
      </c>
      <c r="HM68" s="5">
        <v>1</v>
      </c>
      <c r="HN68" s="5">
        <v>1</v>
      </c>
      <c r="HO68" s="5">
        <v>1</v>
      </c>
      <c r="HP68" s="5">
        <v>1</v>
      </c>
      <c r="HQ68" s="5">
        <v>1</v>
      </c>
      <c r="HR68" s="5">
        <v>1</v>
      </c>
      <c r="HS68" s="5">
        <v>3</v>
      </c>
      <c r="HT68" s="5">
        <v>1</v>
      </c>
      <c r="HU68" s="5">
        <v>1</v>
      </c>
      <c r="HV68" s="5">
        <v>1</v>
      </c>
      <c r="HW68" s="5">
        <v>2</v>
      </c>
      <c r="HX68" s="5">
        <v>1</v>
      </c>
      <c r="HY68" s="5">
        <v>0</v>
      </c>
      <c r="HZ68" s="5">
        <v>1</v>
      </c>
      <c r="IA68" s="5">
        <v>1</v>
      </c>
      <c r="IB68" s="5">
        <v>0</v>
      </c>
      <c r="IC68" s="5">
        <v>1</v>
      </c>
      <c r="ID68" s="5">
        <v>1</v>
      </c>
      <c r="IE68" s="5">
        <v>1</v>
      </c>
      <c r="IF68" s="5">
        <v>0</v>
      </c>
      <c r="IG68" s="5">
        <v>2</v>
      </c>
      <c r="IH68" s="5">
        <v>0</v>
      </c>
      <c r="II68" s="5">
        <f t="shared" si="7"/>
        <v>0.970833333333333</v>
      </c>
      <c r="IJ68" s="8">
        <f t="shared" si="6"/>
        <v>169</v>
      </c>
      <c r="IK68" s="8">
        <f t="shared" si="8"/>
        <v>0.809968833878779</v>
      </c>
      <c r="IL68" s="8">
        <f t="shared" si="9"/>
        <v>4</v>
      </c>
      <c r="IM68" s="8">
        <f t="shared" si="10"/>
        <v>233</v>
      </c>
      <c r="IN68" s="8" cm="1">
        <f t="array" ref="IN68">SUMPRODUCT(--('企业的订货量（m³）'!C68:IH68&gt;C68:IH68))/IP68</f>
        <v>0.0118343195266272</v>
      </c>
      <c r="IO68" s="8" cm="1">
        <f t="array" ref="IO68">SUMPRODUCT(--('企业的订货量（m³）'!D68:II68&lt;D68:II68))/IP68</f>
        <v>0.319526627218935</v>
      </c>
      <c r="IP68" s="8">
        <v>169</v>
      </c>
      <c r="IQ68" s="8" cm="1">
        <f t="array" ref="IQ68">SUM(ABS(C68:IH68-'企业的订货量（m³）'!C68:IH68))</f>
        <v>55</v>
      </c>
    </row>
    <row r="69" spans="1:251">
      <c r="A69" s="2" t="s">
        <v>315</v>
      </c>
      <c r="B69" s="2" t="s">
        <v>250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14</v>
      </c>
      <c r="DG69" s="5">
        <v>0</v>
      </c>
      <c r="DH69" s="5">
        <v>0</v>
      </c>
      <c r="DI69" s="5">
        <v>0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2</v>
      </c>
      <c r="EI69" s="5">
        <v>1</v>
      </c>
      <c r="EJ69" s="5">
        <v>0</v>
      </c>
      <c r="EK69" s="5">
        <v>3</v>
      </c>
      <c r="EL69" s="5">
        <v>1</v>
      </c>
      <c r="EM69" s="5">
        <v>1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2</v>
      </c>
      <c r="FF69" s="5">
        <v>0</v>
      </c>
      <c r="FG69" s="5">
        <v>0</v>
      </c>
      <c r="FH69" s="5">
        <v>4</v>
      </c>
      <c r="FI69" s="5">
        <v>0</v>
      </c>
      <c r="FJ69" s="5">
        <v>2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4</v>
      </c>
      <c r="GA69" s="5">
        <v>0</v>
      </c>
      <c r="GB69" s="5">
        <v>0</v>
      </c>
      <c r="GC69" s="5">
        <v>3</v>
      </c>
      <c r="GD69" s="5">
        <v>1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f t="shared" si="7"/>
        <v>0.175</v>
      </c>
      <c r="IJ69" s="8">
        <f t="shared" si="6"/>
        <v>16</v>
      </c>
      <c r="IK69" s="8">
        <f t="shared" si="8"/>
        <v>1.04029686783233</v>
      </c>
      <c r="IL69" s="8">
        <f t="shared" si="9"/>
        <v>14</v>
      </c>
      <c r="IM69" s="8">
        <f t="shared" si="10"/>
        <v>42</v>
      </c>
      <c r="IN69" s="8" cm="1">
        <f t="array" ref="IN69">SUMPRODUCT(--('企业的订货量（m³）'!C69:IH69&gt;C69:IH69))/IP69</f>
        <v>0.840579710144927</v>
      </c>
      <c r="IO69" s="8" cm="1">
        <f t="array" ref="IO69">SUMPRODUCT(--('企业的订货量（m³）'!D69:II69&lt;D69:II69))/IP69</f>
        <v>0.0869565217391304</v>
      </c>
      <c r="IP69" s="8">
        <v>69</v>
      </c>
      <c r="IQ69" s="8" cm="1">
        <f t="array" ref="IQ69">SUM(ABS(C69:IH69-'企业的订货量（m³）'!C69:IH69))</f>
        <v>264</v>
      </c>
    </row>
    <row r="70" spans="1:251">
      <c r="A70" s="2" t="s">
        <v>316</v>
      </c>
      <c r="B70" s="2" t="s">
        <v>246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4</v>
      </c>
      <c r="AN70" s="5">
        <v>0</v>
      </c>
      <c r="AO70" s="5">
        <v>4</v>
      </c>
      <c r="AP70" s="5">
        <v>1</v>
      </c>
      <c r="AQ70" s="5">
        <v>0</v>
      </c>
      <c r="AR70" s="5">
        <v>3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1</v>
      </c>
      <c r="CH70" s="5">
        <v>6</v>
      </c>
      <c r="CI70" s="5">
        <v>0</v>
      </c>
      <c r="CJ70" s="5">
        <v>3</v>
      </c>
      <c r="CK70" s="5">
        <v>0</v>
      </c>
      <c r="CL70" s="5">
        <v>1</v>
      </c>
      <c r="CM70" s="5">
        <v>1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</v>
      </c>
      <c r="CX70" s="5">
        <v>0</v>
      </c>
      <c r="CY70" s="5">
        <v>1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3</v>
      </c>
      <c r="DG70" s="5">
        <v>0</v>
      </c>
      <c r="DH70" s="5">
        <v>2</v>
      </c>
      <c r="DI70" s="5">
        <v>11</v>
      </c>
      <c r="DJ70" s="5">
        <v>11</v>
      </c>
      <c r="DK70" s="5">
        <v>3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1</v>
      </c>
      <c r="EB70" s="5">
        <v>0</v>
      </c>
      <c r="EC70" s="5">
        <v>6</v>
      </c>
      <c r="ED70" s="5">
        <v>2</v>
      </c>
      <c r="EE70" s="5">
        <v>3</v>
      </c>
      <c r="EF70" s="5">
        <v>1</v>
      </c>
      <c r="EG70" s="5">
        <v>1</v>
      </c>
      <c r="EH70" s="5">
        <v>2</v>
      </c>
      <c r="EI70" s="5">
        <v>8</v>
      </c>
      <c r="EJ70" s="5">
        <v>2</v>
      </c>
      <c r="EK70" s="5">
        <v>1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1</v>
      </c>
      <c r="ER70" s="5">
        <v>0</v>
      </c>
      <c r="ES70" s="5">
        <v>0</v>
      </c>
      <c r="ET70" s="5">
        <v>0</v>
      </c>
      <c r="EU70" s="5">
        <v>1</v>
      </c>
      <c r="EV70" s="5">
        <v>0</v>
      </c>
      <c r="EW70" s="5">
        <v>0</v>
      </c>
      <c r="EX70" s="5">
        <v>0</v>
      </c>
      <c r="EY70" s="5">
        <v>0</v>
      </c>
      <c r="EZ70" s="5">
        <v>3</v>
      </c>
      <c r="FA70" s="5">
        <v>0</v>
      </c>
      <c r="FB70" s="5">
        <v>4</v>
      </c>
      <c r="FC70" s="5">
        <v>3</v>
      </c>
      <c r="FD70" s="5">
        <v>1</v>
      </c>
      <c r="FE70" s="5">
        <v>1</v>
      </c>
      <c r="FF70" s="5">
        <v>1</v>
      </c>
      <c r="FG70" s="5">
        <v>4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</v>
      </c>
      <c r="FW70" s="5">
        <v>2</v>
      </c>
      <c r="FX70" s="5">
        <v>7</v>
      </c>
      <c r="FY70" s="5">
        <v>6</v>
      </c>
      <c r="FZ70" s="5">
        <v>2</v>
      </c>
      <c r="GA70" s="5">
        <v>8</v>
      </c>
      <c r="GB70" s="5">
        <v>3</v>
      </c>
      <c r="GC70" s="5">
        <v>2</v>
      </c>
      <c r="GD70" s="5">
        <v>0</v>
      </c>
      <c r="GE70" s="5">
        <v>0</v>
      </c>
      <c r="GF70" s="5">
        <v>0</v>
      </c>
      <c r="GG70" s="5">
        <v>2</v>
      </c>
      <c r="GH70" s="5">
        <v>0</v>
      </c>
      <c r="GI70" s="5">
        <v>2</v>
      </c>
      <c r="GJ70" s="5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4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1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1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1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f t="shared" si="7"/>
        <v>0.704166666666667</v>
      </c>
      <c r="IJ70" s="8">
        <f t="shared" si="6"/>
        <v>70</v>
      </c>
      <c r="IK70" s="8">
        <f t="shared" si="8"/>
        <v>1.65420199488709</v>
      </c>
      <c r="IL70" s="8">
        <f t="shared" si="9"/>
        <v>11</v>
      </c>
      <c r="IM70" s="8">
        <f t="shared" si="10"/>
        <v>169</v>
      </c>
      <c r="IN70" s="8" cm="1">
        <f t="array" ref="IN70">SUMPRODUCT(--('企业的订货量（m³）'!C70:IH70&gt;C70:IH70))/IP70</f>
        <v>0.438775510204082</v>
      </c>
      <c r="IO70" s="8" cm="1">
        <f t="array" ref="IO70">SUMPRODUCT(--('企业的订货量（m³）'!D70:II70&lt;D70:II70))/IP70</f>
        <v>0.255102040816327</v>
      </c>
      <c r="IP70" s="8">
        <v>98</v>
      </c>
      <c r="IQ70" s="8" cm="1">
        <f t="array" ref="IQ70">SUM(ABS(C70:IH70-'企业的订货量（m³）'!C70:IH70))</f>
        <v>254</v>
      </c>
    </row>
    <row r="71" spans="1:251">
      <c r="A71" s="2" t="s">
        <v>317</v>
      </c>
      <c r="B71" s="2" t="s">
        <v>250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4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1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2</v>
      </c>
      <c r="DK71" s="5">
        <v>2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3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2</v>
      </c>
      <c r="EG71" s="5">
        <v>0</v>
      </c>
      <c r="EH71" s="5">
        <v>0</v>
      </c>
      <c r="EI71" s="5">
        <v>3</v>
      </c>
      <c r="EJ71" s="5">
        <v>0</v>
      </c>
      <c r="EK71" s="5">
        <v>0</v>
      </c>
      <c r="EL71" s="5">
        <v>0</v>
      </c>
      <c r="EM71" s="5">
        <v>0</v>
      </c>
      <c r="EN71" s="5">
        <v>2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1</v>
      </c>
      <c r="FA71" s="5">
        <v>6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2</v>
      </c>
      <c r="FX71" s="5">
        <v>1</v>
      </c>
      <c r="FY71" s="5">
        <v>0</v>
      </c>
      <c r="FZ71" s="5">
        <v>0</v>
      </c>
      <c r="GA71" s="5">
        <v>0</v>
      </c>
      <c r="GB71" s="5">
        <v>0</v>
      </c>
      <c r="GC71" s="5">
        <v>3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1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2</v>
      </c>
      <c r="IC71" s="5">
        <v>0</v>
      </c>
      <c r="ID71" s="5">
        <v>1</v>
      </c>
      <c r="IE71" s="5">
        <v>0</v>
      </c>
      <c r="IF71" s="5">
        <v>0</v>
      </c>
      <c r="IG71" s="5">
        <v>0</v>
      </c>
      <c r="IH71" s="5">
        <v>0</v>
      </c>
      <c r="II71" s="5">
        <f t="shared" si="7"/>
        <v>0.191666666666667</v>
      </c>
      <c r="IJ71" s="8">
        <f t="shared" si="6"/>
        <v>26</v>
      </c>
      <c r="IK71" s="8">
        <f t="shared" si="8"/>
        <v>0.675894984952102</v>
      </c>
      <c r="IL71" s="8">
        <f t="shared" si="9"/>
        <v>6</v>
      </c>
      <c r="IM71" s="8">
        <f t="shared" si="10"/>
        <v>46</v>
      </c>
      <c r="IN71" s="8" cm="1">
        <f t="array" ref="IN71">SUMPRODUCT(--('企业的订货量（m³）'!C71:IH71&gt;C71:IH71))/IP71</f>
        <v>0.257142857142857</v>
      </c>
      <c r="IO71" s="8" cm="1">
        <f t="array" ref="IO71">SUMPRODUCT(--('企业的订货量（m³）'!D71:II71&lt;D71:II71))/IP71</f>
        <v>0.314285714285714</v>
      </c>
      <c r="IP71" s="8">
        <v>35</v>
      </c>
      <c r="IQ71" s="8" cm="1">
        <f t="array" ref="IQ71">SUM(ABS(C71:IH71-'企业的订货量（m³）'!C71:IH71))</f>
        <v>69</v>
      </c>
    </row>
    <row r="72" spans="1:251">
      <c r="A72" s="2" t="s">
        <v>318</v>
      </c>
      <c r="B72" s="2" t="s">
        <v>248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16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16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13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26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1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25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24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19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f t="shared" si="7"/>
        <v>0.795833333333333</v>
      </c>
      <c r="IJ72" s="8">
        <f t="shared" si="6"/>
        <v>12</v>
      </c>
      <c r="IK72" s="8">
        <f t="shared" si="8"/>
        <v>3.95952103593738</v>
      </c>
      <c r="IL72" s="8">
        <f t="shared" si="9"/>
        <v>26</v>
      </c>
      <c r="IM72" s="8">
        <f t="shared" si="10"/>
        <v>191</v>
      </c>
      <c r="IN72" s="8" cm="1">
        <f t="array" ref="IN72">SUMPRODUCT(--('企业的订货量（m³）'!C72:IH72&gt;C72:IH72))/IP72</f>
        <v>0.916666666666667</v>
      </c>
      <c r="IO72" s="8" cm="1">
        <f t="array" ref="IO72">SUMPRODUCT(--('企业的订货量（m³）'!D72:II72&lt;D72:II72))/IP72</f>
        <v>0.0555555555555556</v>
      </c>
      <c r="IP72" s="8">
        <v>72</v>
      </c>
      <c r="IQ72" s="8" cm="1">
        <f t="array" ref="IQ72">SUM(ABS(C72:IH72-'企业的订货量（m³）'!C72:IH72))</f>
        <v>175</v>
      </c>
    </row>
    <row r="73" spans="1:251">
      <c r="A73" s="2" t="s">
        <v>319</v>
      </c>
      <c r="B73" s="2" t="s">
        <v>248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5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2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3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1</v>
      </c>
      <c r="DG73" s="5">
        <v>0</v>
      </c>
      <c r="DH73" s="5">
        <v>0</v>
      </c>
      <c r="DI73" s="5">
        <v>3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2</v>
      </c>
      <c r="EJ73" s="5">
        <v>1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1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1</v>
      </c>
      <c r="FY73" s="5">
        <v>0</v>
      </c>
      <c r="FZ73" s="5">
        <v>0</v>
      </c>
      <c r="GA73" s="5">
        <v>1</v>
      </c>
      <c r="GB73" s="5">
        <v>1</v>
      </c>
      <c r="GC73" s="5">
        <v>0</v>
      </c>
      <c r="GD73" s="5">
        <v>0</v>
      </c>
      <c r="GE73" s="5">
        <v>0</v>
      </c>
      <c r="GF73" s="5">
        <v>0</v>
      </c>
      <c r="GG73" s="5">
        <v>1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f t="shared" si="7"/>
        <v>0.116666666666667</v>
      </c>
      <c r="IJ73" s="8">
        <f t="shared" si="6"/>
        <v>17</v>
      </c>
      <c r="IK73" s="8">
        <f t="shared" si="8"/>
        <v>0.512330524415885</v>
      </c>
      <c r="IL73" s="8">
        <f t="shared" si="9"/>
        <v>5</v>
      </c>
      <c r="IM73" s="8">
        <f t="shared" si="10"/>
        <v>28</v>
      </c>
      <c r="IN73" s="8" cm="1">
        <f t="array" ref="IN73">SUMPRODUCT(--('企业的订货量（m³）'!C73:IH73&gt;C73:IH73))/IP73</f>
        <v>0.682926829268293</v>
      </c>
      <c r="IO73" s="8" cm="1">
        <f t="array" ref="IO73">SUMPRODUCT(--('企业的订货量（m³）'!D73:II73&lt;D73:II73))/IP73</f>
        <v>0.0975609756097561</v>
      </c>
      <c r="IP73" s="8">
        <v>41</v>
      </c>
      <c r="IQ73" s="8" cm="1">
        <f t="array" ref="IQ73">SUM(ABS(C73:IH73-'企业的订货量（m³）'!C73:IH73))</f>
        <v>85</v>
      </c>
    </row>
    <row r="74" spans="1:251">
      <c r="A74" s="2" t="s">
        <v>320</v>
      </c>
      <c r="B74" s="2" t="s">
        <v>246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1</v>
      </c>
      <c r="DS74" s="5">
        <v>1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2</v>
      </c>
      <c r="EC74" s="5">
        <v>2</v>
      </c>
      <c r="ED74" s="5">
        <v>0</v>
      </c>
      <c r="EE74" s="5">
        <v>0</v>
      </c>
      <c r="EF74" s="5">
        <v>0</v>
      </c>
      <c r="EG74" s="5">
        <v>7</v>
      </c>
      <c r="EH74" s="5">
        <v>0</v>
      </c>
      <c r="EI74" s="5">
        <v>0</v>
      </c>
      <c r="EJ74" s="5">
        <v>3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2</v>
      </c>
      <c r="FA74" s="5">
        <v>0</v>
      </c>
      <c r="FB74" s="5">
        <v>1</v>
      </c>
      <c r="FC74" s="5">
        <v>0</v>
      </c>
      <c r="FD74" s="5">
        <v>0</v>
      </c>
      <c r="FE74" s="5">
        <v>0</v>
      </c>
      <c r="FF74" s="5">
        <v>0</v>
      </c>
      <c r="FG74" s="5">
        <v>1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4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f t="shared" si="7"/>
        <v>0.133333333333333</v>
      </c>
      <c r="IJ74" s="8">
        <f t="shared" si="6"/>
        <v>17</v>
      </c>
      <c r="IK74" s="8">
        <f t="shared" si="8"/>
        <v>0.632896421269538</v>
      </c>
      <c r="IL74" s="8">
        <f t="shared" si="9"/>
        <v>7</v>
      </c>
      <c r="IM74" s="8">
        <f t="shared" si="10"/>
        <v>32</v>
      </c>
      <c r="IN74" s="8" cm="1">
        <f t="array" ref="IN74">SUMPRODUCT(--('企业的订货量（m³）'!C74:IH74&gt;C74:IH74))/IP74</f>
        <v>0.260869565217391</v>
      </c>
      <c r="IO74" s="8" cm="1">
        <f t="array" ref="IO74">SUMPRODUCT(--('企业的订货量（m³）'!D74:II74&lt;D74:II74))/IP74</f>
        <v>0.347826086956522</v>
      </c>
      <c r="IP74" s="8">
        <v>23</v>
      </c>
      <c r="IQ74" s="8" cm="1">
        <f t="array" ref="IQ74">SUM(ABS(C74:IH74-'企业的订货量（m³）'!C74:IH74))</f>
        <v>13</v>
      </c>
    </row>
    <row r="75" spans="1:251">
      <c r="A75" s="2" t="s">
        <v>321</v>
      </c>
      <c r="B75" s="2" t="s">
        <v>250</v>
      </c>
      <c r="C75" s="5">
        <v>6</v>
      </c>
      <c r="D75" s="5">
        <v>0</v>
      </c>
      <c r="E75" s="5">
        <v>3</v>
      </c>
      <c r="F75" s="5">
        <v>0</v>
      </c>
      <c r="G75" s="5">
        <v>3</v>
      </c>
      <c r="H75" s="5">
        <v>0</v>
      </c>
      <c r="I75" s="5">
        <v>7</v>
      </c>
      <c r="J75" s="5">
        <v>0</v>
      </c>
      <c r="K75" s="5">
        <v>2</v>
      </c>
      <c r="L75" s="5">
        <v>2</v>
      </c>
      <c r="M75" s="5">
        <v>8</v>
      </c>
      <c r="N75" s="5">
        <v>1</v>
      </c>
      <c r="O75" s="5">
        <v>3</v>
      </c>
      <c r="P75" s="5">
        <v>0</v>
      </c>
      <c r="Q75" s="5">
        <v>7</v>
      </c>
      <c r="R75" s="5">
        <v>1</v>
      </c>
      <c r="S75" s="5">
        <v>4</v>
      </c>
      <c r="T75" s="5">
        <v>0</v>
      </c>
      <c r="U75" s="5">
        <v>5</v>
      </c>
      <c r="V75" s="5">
        <v>0</v>
      </c>
      <c r="W75" s="5">
        <v>121</v>
      </c>
      <c r="X75" s="5">
        <v>779</v>
      </c>
      <c r="Y75" s="5">
        <v>1043</v>
      </c>
      <c r="Z75" s="5">
        <v>706</v>
      </c>
      <c r="AA75" s="5">
        <v>642</v>
      </c>
      <c r="AB75" s="5">
        <v>513</v>
      </c>
      <c r="AC75" s="5">
        <v>780</v>
      </c>
      <c r="AD75" s="5">
        <v>593</v>
      </c>
      <c r="AE75" s="5">
        <v>738</v>
      </c>
      <c r="AF75" s="5">
        <v>615</v>
      </c>
      <c r="AG75" s="5">
        <v>655</v>
      </c>
      <c r="AH75" s="5">
        <v>574</v>
      </c>
      <c r="AI75" s="5">
        <v>764</v>
      </c>
      <c r="AJ75" s="5">
        <v>158</v>
      </c>
      <c r="AK75" s="5">
        <v>102</v>
      </c>
      <c r="AL75" s="5">
        <v>0</v>
      </c>
      <c r="AM75" s="5">
        <v>10</v>
      </c>
      <c r="AN75" s="5">
        <v>0</v>
      </c>
      <c r="AO75" s="5">
        <v>10</v>
      </c>
      <c r="AP75" s="5">
        <v>0</v>
      </c>
      <c r="AQ75" s="5">
        <v>4</v>
      </c>
      <c r="AR75" s="5">
        <v>0</v>
      </c>
      <c r="AS75" s="5">
        <v>2</v>
      </c>
      <c r="AT75" s="5">
        <v>0</v>
      </c>
      <c r="AU75" s="5">
        <v>5</v>
      </c>
      <c r="AV75" s="5">
        <v>0</v>
      </c>
      <c r="AW75" s="5">
        <v>20</v>
      </c>
      <c r="AX75" s="5">
        <v>0</v>
      </c>
      <c r="AY75" s="5">
        <v>10</v>
      </c>
      <c r="AZ75" s="5">
        <v>0</v>
      </c>
      <c r="BA75" s="5">
        <v>2</v>
      </c>
      <c r="BB75" s="5">
        <v>0</v>
      </c>
      <c r="BC75" s="5">
        <v>3</v>
      </c>
      <c r="BD75" s="5">
        <v>0</v>
      </c>
      <c r="BE75" s="5">
        <v>2</v>
      </c>
      <c r="BF75" s="5">
        <v>0</v>
      </c>
      <c r="BG75" s="5">
        <v>4</v>
      </c>
      <c r="BH75" s="5">
        <v>0</v>
      </c>
      <c r="BI75" s="5">
        <v>4</v>
      </c>
      <c r="BJ75" s="5">
        <v>0</v>
      </c>
      <c r="BK75" s="5">
        <v>2</v>
      </c>
      <c r="BL75" s="5">
        <v>0</v>
      </c>
      <c r="BM75" s="5">
        <v>3</v>
      </c>
      <c r="BN75" s="5">
        <v>0</v>
      </c>
      <c r="BO75" s="5">
        <v>5</v>
      </c>
      <c r="BP75" s="5">
        <v>0</v>
      </c>
      <c r="BQ75" s="5">
        <v>3</v>
      </c>
      <c r="BR75" s="5">
        <v>0</v>
      </c>
      <c r="BS75" s="5">
        <v>2</v>
      </c>
      <c r="BT75" s="5">
        <v>0</v>
      </c>
      <c r="BU75" s="5">
        <v>4</v>
      </c>
      <c r="BV75" s="5">
        <v>0</v>
      </c>
      <c r="BW75" s="5">
        <v>5</v>
      </c>
      <c r="BX75" s="5">
        <v>0</v>
      </c>
      <c r="BY75" s="5">
        <v>4</v>
      </c>
      <c r="BZ75" s="5">
        <v>0</v>
      </c>
      <c r="CA75" s="5">
        <v>4</v>
      </c>
      <c r="CB75" s="5">
        <v>0</v>
      </c>
      <c r="CC75" s="5">
        <v>5</v>
      </c>
      <c r="CD75" s="5">
        <v>0</v>
      </c>
      <c r="CE75" s="5">
        <v>1</v>
      </c>
      <c r="CF75" s="5">
        <v>3</v>
      </c>
      <c r="CG75" s="5">
        <v>52</v>
      </c>
      <c r="CH75" s="5">
        <v>0</v>
      </c>
      <c r="CI75" s="5">
        <v>18</v>
      </c>
      <c r="CJ75" s="5">
        <v>19</v>
      </c>
      <c r="CK75" s="5">
        <v>5</v>
      </c>
      <c r="CL75" s="5">
        <v>0</v>
      </c>
      <c r="CM75" s="5">
        <v>66</v>
      </c>
      <c r="CN75" s="5">
        <v>35</v>
      </c>
      <c r="CO75" s="5">
        <v>23</v>
      </c>
      <c r="CP75" s="5">
        <v>1</v>
      </c>
      <c r="CQ75" s="5">
        <v>1</v>
      </c>
      <c r="CR75" s="5">
        <v>62</v>
      </c>
      <c r="CS75" s="5">
        <v>118</v>
      </c>
      <c r="CT75" s="5">
        <v>156</v>
      </c>
      <c r="CU75" s="5">
        <v>193</v>
      </c>
      <c r="CV75" s="5">
        <v>65</v>
      </c>
      <c r="CW75" s="5">
        <v>34</v>
      </c>
      <c r="CX75" s="5">
        <v>0</v>
      </c>
      <c r="CY75" s="5">
        <v>3</v>
      </c>
      <c r="CZ75" s="5">
        <v>0</v>
      </c>
      <c r="DA75" s="5">
        <v>4</v>
      </c>
      <c r="DB75" s="5">
        <v>0</v>
      </c>
      <c r="DC75" s="5">
        <v>2</v>
      </c>
      <c r="DD75" s="5">
        <v>4</v>
      </c>
      <c r="DE75" s="5">
        <v>12</v>
      </c>
      <c r="DF75" s="5">
        <v>7</v>
      </c>
      <c r="DG75" s="5">
        <v>11</v>
      </c>
      <c r="DH75" s="5">
        <v>1</v>
      </c>
      <c r="DI75" s="5">
        <v>16</v>
      </c>
      <c r="DJ75" s="5">
        <v>1</v>
      </c>
      <c r="DK75" s="5">
        <v>16</v>
      </c>
      <c r="DL75" s="5">
        <v>30</v>
      </c>
      <c r="DM75" s="5">
        <v>27</v>
      </c>
      <c r="DN75" s="5">
        <v>1</v>
      </c>
      <c r="DO75" s="5">
        <v>7</v>
      </c>
      <c r="DP75" s="5">
        <v>15</v>
      </c>
      <c r="DQ75" s="5">
        <v>78</v>
      </c>
      <c r="DR75" s="5">
        <v>112</v>
      </c>
      <c r="DS75" s="5">
        <v>26</v>
      </c>
      <c r="DT75" s="5">
        <v>0</v>
      </c>
      <c r="DU75" s="5">
        <v>3</v>
      </c>
      <c r="DV75" s="5">
        <v>1</v>
      </c>
      <c r="DW75" s="5">
        <v>5</v>
      </c>
      <c r="DX75" s="5">
        <v>0</v>
      </c>
      <c r="DY75" s="5">
        <v>4</v>
      </c>
      <c r="DZ75" s="5">
        <v>0</v>
      </c>
      <c r="EA75" s="5">
        <v>41</v>
      </c>
      <c r="EB75" s="5">
        <v>95</v>
      </c>
      <c r="EC75" s="5">
        <v>14</v>
      </c>
      <c r="ED75" s="5">
        <v>1</v>
      </c>
      <c r="EE75" s="5">
        <v>6</v>
      </c>
      <c r="EF75" s="5">
        <v>20</v>
      </c>
      <c r="EG75" s="5">
        <v>36</v>
      </c>
      <c r="EH75" s="5">
        <v>22</v>
      </c>
      <c r="EI75" s="5">
        <v>55</v>
      </c>
      <c r="EJ75" s="5">
        <v>59</v>
      </c>
      <c r="EK75" s="5">
        <v>112</v>
      </c>
      <c r="EL75" s="5">
        <v>20</v>
      </c>
      <c r="EM75" s="5">
        <v>33</v>
      </c>
      <c r="EN75" s="5">
        <v>54</v>
      </c>
      <c r="EO75" s="5">
        <v>73</v>
      </c>
      <c r="EP75" s="5">
        <v>28</v>
      </c>
      <c r="EQ75" s="5">
        <v>50</v>
      </c>
      <c r="ER75" s="5">
        <v>23</v>
      </c>
      <c r="ES75" s="5">
        <v>40</v>
      </c>
      <c r="ET75" s="5">
        <v>17</v>
      </c>
      <c r="EU75" s="5">
        <v>48</v>
      </c>
      <c r="EV75" s="5">
        <v>30</v>
      </c>
      <c r="EW75" s="5">
        <v>55</v>
      </c>
      <c r="EX75" s="5">
        <v>14</v>
      </c>
      <c r="EY75" s="5">
        <v>58</v>
      </c>
      <c r="EZ75" s="5">
        <v>37</v>
      </c>
      <c r="FA75" s="5">
        <v>78</v>
      </c>
      <c r="FB75" s="5">
        <v>38</v>
      </c>
      <c r="FC75" s="5">
        <v>53</v>
      </c>
      <c r="FD75" s="5">
        <v>30</v>
      </c>
      <c r="FE75" s="5">
        <v>72</v>
      </c>
      <c r="FF75" s="5">
        <v>43</v>
      </c>
      <c r="FG75" s="5">
        <v>138</v>
      </c>
      <c r="FH75" s="5">
        <v>120</v>
      </c>
      <c r="FI75" s="5">
        <v>234</v>
      </c>
      <c r="FJ75" s="5">
        <v>13</v>
      </c>
      <c r="FK75" s="5">
        <v>28</v>
      </c>
      <c r="FL75" s="5">
        <v>0</v>
      </c>
      <c r="FM75" s="5">
        <v>4</v>
      </c>
      <c r="FN75" s="5">
        <v>0</v>
      </c>
      <c r="FO75" s="5">
        <v>6</v>
      </c>
      <c r="FP75" s="5">
        <v>0</v>
      </c>
      <c r="FQ75" s="5">
        <v>7</v>
      </c>
      <c r="FR75" s="5">
        <v>0</v>
      </c>
      <c r="FS75" s="5">
        <v>2</v>
      </c>
      <c r="FT75" s="5">
        <v>0</v>
      </c>
      <c r="FU75" s="5">
        <v>3</v>
      </c>
      <c r="FV75" s="5">
        <v>0</v>
      </c>
      <c r="FW75" s="5">
        <v>29</v>
      </c>
      <c r="FX75" s="5">
        <v>303</v>
      </c>
      <c r="FY75" s="5">
        <v>26</v>
      </c>
      <c r="FZ75" s="5">
        <v>92</v>
      </c>
      <c r="GA75" s="5">
        <v>41</v>
      </c>
      <c r="GB75" s="5">
        <v>0</v>
      </c>
      <c r="GC75" s="5">
        <v>26</v>
      </c>
      <c r="GD75" s="5">
        <v>43</v>
      </c>
      <c r="GE75" s="5">
        <v>29</v>
      </c>
      <c r="GF75" s="5">
        <v>109</v>
      </c>
      <c r="GG75" s="5">
        <v>61</v>
      </c>
      <c r="GH75" s="5">
        <v>12</v>
      </c>
      <c r="GI75" s="5">
        <v>38</v>
      </c>
      <c r="GJ75" s="5">
        <v>0</v>
      </c>
      <c r="GK75" s="5">
        <v>9</v>
      </c>
      <c r="GL75" s="5">
        <v>0</v>
      </c>
      <c r="GM75" s="5">
        <v>4</v>
      </c>
      <c r="GN75" s="5">
        <v>0</v>
      </c>
      <c r="GO75" s="5">
        <v>4</v>
      </c>
      <c r="GP75" s="5">
        <v>0</v>
      </c>
      <c r="GQ75" s="5">
        <v>2</v>
      </c>
      <c r="GR75" s="5">
        <v>0</v>
      </c>
      <c r="GS75" s="5">
        <v>1</v>
      </c>
      <c r="GT75" s="5">
        <v>0</v>
      </c>
      <c r="GU75" s="5">
        <v>2</v>
      </c>
      <c r="GV75" s="5">
        <v>1</v>
      </c>
      <c r="GW75" s="5">
        <v>10</v>
      </c>
      <c r="GX75" s="5">
        <v>24</v>
      </c>
      <c r="GY75" s="5">
        <v>9</v>
      </c>
      <c r="GZ75" s="5">
        <v>0</v>
      </c>
      <c r="HA75" s="5">
        <v>5</v>
      </c>
      <c r="HB75" s="5">
        <v>0</v>
      </c>
      <c r="HC75" s="5">
        <v>5</v>
      </c>
      <c r="HD75" s="5">
        <v>0</v>
      </c>
      <c r="HE75" s="5">
        <v>3</v>
      </c>
      <c r="HF75" s="5">
        <v>0</v>
      </c>
      <c r="HG75" s="5">
        <v>1</v>
      </c>
      <c r="HH75" s="5">
        <v>0</v>
      </c>
      <c r="HI75" s="5">
        <v>5</v>
      </c>
      <c r="HJ75" s="5">
        <v>0</v>
      </c>
      <c r="HK75" s="5">
        <v>9</v>
      </c>
      <c r="HL75" s="5">
        <v>0</v>
      </c>
      <c r="HM75" s="5">
        <v>3</v>
      </c>
      <c r="HN75" s="5">
        <v>0</v>
      </c>
      <c r="HO75" s="5">
        <v>11</v>
      </c>
      <c r="HP75" s="5">
        <v>0</v>
      </c>
      <c r="HQ75" s="5">
        <v>6</v>
      </c>
      <c r="HR75" s="5">
        <v>0</v>
      </c>
      <c r="HS75" s="5">
        <v>5</v>
      </c>
      <c r="HT75" s="5">
        <v>0</v>
      </c>
      <c r="HU75" s="5">
        <v>7</v>
      </c>
      <c r="HV75" s="5">
        <v>0</v>
      </c>
      <c r="HW75" s="5">
        <v>2</v>
      </c>
      <c r="HX75" s="5">
        <v>0</v>
      </c>
      <c r="HY75" s="5">
        <v>4</v>
      </c>
      <c r="HZ75" s="5">
        <v>0</v>
      </c>
      <c r="IA75" s="5">
        <v>4</v>
      </c>
      <c r="IB75" s="5">
        <v>0</v>
      </c>
      <c r="IC75" s="5">
        <v>4</v>
      </c>
      <c r="ID75" s="5">
        <v>0</v>
      </c>
      <c r="IE75" s="5">
        <v>2</v>
      </c>
      <c r="IF75" s="5">
        <v>0</v>
      </c>
      <c r="IG75" s="5">
        <v>4</v>
      </c>
      <c r="IH75" s="5">
        <v>0</v>
      </c>
      <c r="II75" s="5">
        <f t="shared" si="7"/>
        <v>54.3791666666667</v>
      </c>
      <c r="IJ75" s="8">
        <f t="shared" si="6"/>
        <v>171</v>
      </c>
      <c r="IK75" s="8">
        <f t="shared" si="8"/>
        <v>156.360094212251</v>
      </c>
      <c r="IL75" s="8">
        <f t="shared" si="9"/>
        <v>1043</v>
      </c>
      <c r="IM75" s="8">
        <f t="shared" si="10"/>
        <v>13051</v>
      </c>
      <c r="IN75" s="8" cm="1">
        <f t="array" ref="IN75">SUMPRODUCT(--('企业的订货量（m³）'!C75:IH75&gt;C75:IH75))/IP75</f>
        <v>0.278688524590164</v>
      </c>
      <c r="IO75" s="8" cm="1">
        <f t="array" ref="IO75">SUMPRODUCT(--('企业的订货量（m³）'!D75:II75&lt;D75:II75))/IP75</f>
        <v>0.612021857923497</v>
      </c>
      <c r="IP75" s="8">
        <v>183</v>
      </c>
      <c r="IQ75" s="8" cm="1">
        <f t="array" ref="IQ75">SUM(ABS(C75:IH75-'企业的订货量（m³）'!C75:IH75))</f>
        <v>20297</v>
      </c>
    </row>
    <row r="76" spans="1:251">
      <c r="A76" s="2" t="s">
        <v>322</v>
      </c>
      <c r="B76" s="2" t="s">
        <v>248</v>
      </c>
      <c r="C76" s="5">
        <v>3</v>
      </c>
      <c r="D76" s="5">
        <v>0</v>
      </c>
      <c r="E76" s="5">
        <v>2</v>
      </c>
      <c r="F76" s="5">
        <v>0</v>
      </c>
      <c r="G76" s="5">
        <v>2</v>
      </c>
      <c r="H76" s="5">
        <v>0</v>
      </c>
      <c r="I76" s="5">
        <v>2</v>
      </c>
      <c r="J76" s="5">
        <v>0</v>
      </c>
      <c r="K76" s="5">
        <v>4</v>
      </c>
      <c r="L76" s="5">
        <v>0</v>
      </c>
      <c r="M76" s="5">
        <v>2</v>
      </c>
      <c r="N76" s="5">
        <v>1</v>
      </c>
      <c r="O76" s="5">
        <v>3</v>
      </c>
      <c r="P76" s="5">
        <v>0</v>
      </c>
      <c r="Q76" s="5">
        <v>6</v>
      </c>
      <c r="R76" s="5">
        <v>0</v>
      </c>
      <c r="S76" s="5">
        <v>1</v>
      </c>
      <c r="T76" s="5">
        <v>1</v>
      </c>
      <c r="U76" s="5">
        <v>4</v>
      </c>
      <c r="V76" s="5">
        <v>0</v>
      </c>
      <c r="W76" s="5">
        <v>2</v>
      </c>
      <c r="X76" s="5">
        <v>0</v>
      </c>
      <c r="Y76" s="5">
        <v>3</v>
      </c>
      <c r="Z76" s="5">
        <v>1</v>
      </c>
      <c r="AA76" s="5">
        <v>3</v>
      </c>
      <c r="AB76" s="5">
        <v>0</v>
      </c>
      <c r="AC76" s="5">
        <v>2</v>
      </c>
      <c r="AD76" s="5">
        <v>0</v>
      </c>
      <c r="AE76" s="5">
        <v>4</v>
      </c>
      <c r="AF76" s="5">
        <v>0</v>
      </c>
      <c r="AG76" s="5">
        <v>5</v>
      </c>
      <c r="AH76" s="5">
        <v>0</v>
      </c>
      <c r="AI76" s="5">
        <v>3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3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2</v>
      </c>
      <c r="AZ76" s="5">
        <v>1</v>
      </c>
      <c r="BA76" s="5">
        <v>5</v>
      </c>
      <c r="BB76" s="5">
        <v>0</v>
      </c>
      <c r="BC76" s="5">
        <v>3</v>
      </c>
      <c r="BD76" s="5">
        <v>0</v>
      </c>
      <c r="BE76" s="5">
        <v>2</v>
      </c>
      <c r="BF76" s="5">
        <v>0</v>
      </c>
      <c r="BG76" s="5">
        <v>2</v>
      </c>
      <c r="BH76" s="5">
        <v>0</v>
      </c>
      <c r="BI76" s="5">
        <v>3</v>
      </c>
      <c r="BJ76" s="5">
        <v>0</v>
      </c>
      <c r="BK76" s="5">
        <v>2</v>
      </c>
      <c r="BL76" s="5">
        <v>0</v>
      </c>
      <c r="BM76" s="5">
        <v>4</v>
      </c>
      <c r="BN76" s="5">
        <v>0</v>
      </c>
      <c r="BO76" s="5">
        <v>5</v>
      </c>
      <c r="BP76" s="5">
        <v>0</v>
      </c>
      <c r="BQ76" s="5">
        <v>5</v>
      </c>
      <c r="BR76" s="5">
        <v>0</v>
      </c>
      <c r="BS76" s="5">
        <v>1</v>
      </c>
      <c r="BT76" s="5">
        <v>0</v>
      </c>
      <c r="BU76" s="5">
        <v>5</v>
      </c>
      <c r="BV76" s="5">
        <v>0</v>
      </c>
      <c r="BW76" s="5">
        <v>4</v>
      </c>
      <c r="BX76" s="5">
        <v>0</v>
      </c>
      <c r="BY76" s="5">
        <v>3</v>
      </c>
      <c r="BZ76" s="5">
        <v>0</v>
      </c>
      <c r="CA76" s="5">
        <v>4</v>
      </c>
      <c r="CB76" s="5">
        <v>0</v>
      </c>
      <c r="CC76" s="5">
        <v>0</v>
      </c>
      <c r="CD76" s="5">
        <v>0</v>
      </c>
      <c r="CE76" s="5">
        <v>5</v>
      </c>
      <c r="CF76" s="5">
        <v>1</v>
      </c>
      <c r="CG76" s="5">
        <v>1</v>
      </c>
      <c r="CH76" s="5">
        <v>0</v>
      </c>
      <c r="CI76" s="5">
        <v>3</v>
      </c>
      <c r="CJ76" s="5">
        <v>0</v>
      </c>
      <c r="CK76" s="5">
        <v>3</v>
      </c>
      <c r="CL76" s="5">
        <v>2</v>
      </c>
      <c r="CM76" s="5">
        <v>3</v>
      </c>
      <c r="CN76" s="5">
        <v>0</v>
      </c>
      <c r="CO76" s="5">
        <v>4</v>
      </c>
      <c r="CP76" s="5">
        <v>0</v>
      </c>
      <c r="CQ76" s="5">
        <v>2</v>
      </c>
      <c r="CR76" s="5">
        <v>0</v>
      </c>
      <c r="CS76" s="5">
        <v>2</v>
      </c>
      <c r="CT76" s="5">
        <v>0</v>
      </c>
      <c r="CU76" s="5">
        <v>2</v>
      </c>
      <c r="CV76" s="5">
        <v>0</v>
      </c>
      <c r="CW76" s="5">
        <v>7</v>
      </c>
      <c r="CX76" s="5">
        <v>0</v>
      </c>
      <c r="CY76" s="5">
        <v>1</v>
      </c>
      <c r="CZ76" s="5">
        <v>0</v>
      </c>
      <c r="DA76" s="5">
        <v>3</v>
      </c>
      <c r="DB76" s="5">
        <v>0</v>
      </c>
      <c r="DC76" s="5">
        <v>2</v>
      </c>
      <c r="DD76" s="5">
        <v>6</v>
      </c>
      <c r="DE76" s="5">
        <v>1</v>
      </c>
      <c r="DF76" s="5">
        <v>4</v>
      </c>
      <c r="DG76" s="5">
        <v>4</v>
      </c>
      <c r="DH76" s="5">
        <v>0</v>
      </c>
      <c r="DI76" s="5">
        <v>1</v>
      </c>
      <c r="DJ76" s="5">
        <v>5</v>
      </c>
      <c r="DK76" s="5">
        <v>4</v>
      </c>
      <c r="DL76" s="5">
        <v>0</v>
      </c>
      <c r="DM76" s="5">
        <v>3</v>
      </c>
      <c r="DN76" s="5">
        <v>0</v>
      </c>
      <c r="DO76" s="5">
        <v>2</v>
      </c>
      <c r="DP76" s="5">
        <v>0</v>
      </c>
      <c r="DQ76" s="5">
        <v>4</v>
      </c>
      <c r="DR76" s="5">
        <v>0</v>
      </c>
      <c r="DS76" s="5">
        <v>4</v>
      </c>
      <c r="DT76" s="5">
        <v>0</v>
      </c>
      <c r="DU76" s="5">
        <v>3</v>
      </c>
      <c r="DV76" s="5">
        <v>0</v>
      </c>
      <c r="DW76" s="5">
        <v>6</v>
      </c>
      <c r="DX76" s="5">
        <v>0</v>
      </c>
      <c r="DY76" s="5">
        <v>1</v>
      </c>
      <c r="DZ76" s="5">
        <v>0</v>
      </c>
      <c r="EA76" s="5">
        <v>2</v>
      </c>
      <c r="EB76" s="5">
        <v>0</v>
      </c>
      <c r="EC76" s="5">
        <v>2</v>
      </c>
      <c r="ED76" s="5">
        <v>1</v>
      </c>
      <c r="EE76" s="5">
        <v>2</v>
      </c>
      <c r="EF76" s="5">
        <v>0</v>
      </c>
      <c r="EG76" s="5">
        <v>6</v>
      </c>
      <c r="EH76" s="5">
        <v>0</v>
      </c>
      <c r="EI76" s="5">
        <v>3</v>
      </c>
      <c r="EJ76" s="5">
        <v>0</v>
      </c>
      <c r="EK76" s="5">
        <v>1</v>
      </c>
      <c r="EL76" s="5">
        <v>0</v>
      </c>
      <c r="EM76" s="5">
        <v>4</v>
      </c>
      <c r="EN76" s="5">
        <v>0</v>
      </c>
      <c r="EO76" s="5">
        <v>2</v>
      </c>
      <c r="EP76" s="5">
        <v>0</v>
      </c>
      <c r="EQ76" s="5">
        <v>6</v>
      </c>
      <c r="ER76" s="5">
        <v>0</v>
      </c>
      <c r="ES76" s="5">
        <v>4</v>
      </c>
      <c r="ET76" s="5">
        <v>0</v>
      </c>
      <c r="EU76" s="5">
        <v>6</v>
      </c>
      <c r="EV76" s="5">
        <v>0</v>
      </c>
      <c r="EW76" s="5">
        <v>1</v>
      </c>
      <c r="EX76" s="5">
        <v>0</v>
      </c>
      <c r="EY76" s="5">
        <v>2</v>
      </c>
      <c r="EZ76" s="5">
        <v>0</v>
      </c>
      <c r="FA76" s="5">
        <v>4</v>
      </c>
      <c r="FB76" s="5">
        <v>0</v>
      </c>
      <c r="FC76" s="5">
        <v>1</v>
      </c>
      <c r="FD76" s="5">
        <v>0</v>
      </c>
      <c r="FE76" s="5">
        <v>2</v>
      </c>
      <c r="FF76" s="5">
        <v>0</v>
      </c>
      <c r="FG76" s="5">
        <v>4</v>
      </c>
      <c r="FH76" s="5">
        <v>0</v>
      </c>
      <c r="FI76" s="5">
        <v>3</v>
      </c>
      <c r="FJ76" s="5">
        <v>0</v>
      </c>
      <c r="FK76" s="5">
        <v>1</v>
      </c>
      <c r="FL76" s="5">
        <v>0</v>
      </c>
      <c r="FM76" s="5">
        <v>3</v>
      </c>
      <c r="FN76" s="5">
        <v>0</v>
      </c>
      <c r="FO76" s="5">
        <v>2</v>
      </c>
      <c r="FP76" s="5">
        <v>0</v>
      </c>
      <c r="FQ76" s="5">
        <v>3</v>
      </c>
      <c r="FR76" s="5">
        <v>0</v>
      </c>
      <c r="FS76" s="5">
        <v>4</v>
      </c>
      <c r="FT76" s="5">
        <v>0</v>
      </c>
      <c r="FU76" s="5">
        <v>2</v>
      </c>
      <c r="FV76" s="5">
        <v>0</v>
      </c>
      <c r="FW76" s="5">
        <v>3</v>
      </c>
      <c r="FX76" s="5">
        <v>0</v>
      </c>
      <c r="FY76" s="5">
        <v>30</v>
      </c>
      <c r="FZ76" s="5">
        <v>0</v>
      </c>
      <c r="GA76" s="5">
        <v>6</v>
      </c>
      <c r="GB76" s="5">
        <v>0</v>
      </c>
      <c r="GC76" s="5">
        <v>3</v>
      </c>
      <c r="GD76" s="5">
        <v>0</v>
      </c>
      <c r="GE76" s="5">
        <v>5</v>
      </c>
      <c r="GF76" s="5">
        <v>0</v>
      </c>
      <c r="GG76" s="5">
        <v>2</v>
      </c>
      <c r="GH76" s="5">
        <v>0</v>
      </c>
      <c r="GI76" s="5">
        <v>2</v>
      </c>
      <c r="GJ76" s="5">
        <v>0</v>
      </c>
      <c r="GK76" s="5">
        <v>2</v>
      </c>
      <c r="GL76" s="5">
        <v>0</v>
      </c>
      <c r="GM76" s="5">
        <v>6</v>
      </c>
      <c r="GN76" s="5">
        <v>0</v>
      </c>
      <c r="GO76" s="5">
        <v>2</v>
      </c>
      <c r="GP76" s="5">
        <v>0</v>
      </c>
      <c r="GQ76" s="5">
        <v>4</v>
      </c>
      <c r="GR76" s="5">
        <v>0</v>
      </c>
      <c r="GS76" s="5">
        <v>0</v>
      </c>
      <c r="GT76" s="5">
        <v>0</v>
      </c>
      <c r="GU76" s="5">
        <v>2</v>
      </c>
      <c r="GV76" s="5">
        <v>0</v>
      </c>
      <c r="GW76" s="5">
        <v>2</v>
      </c>
      <c r="GX76" s="5">
        <v>0</v>
      </c>
      <c r="GY76" s="5">
        <v>4</v>
      </c>
      <c r="GZ76" s="5">
        <v>0</v>
      </c>
      <c r="HA76" s="5">
        <v>3</v>
      </c>
      <c r="HB76" s="5">
        <v>0</v>
      </c>
      <c r="HC76" s="5">
        <v>3</v>
      </c>
      <c r="HD76" s="5">
        <v>0</v>
      </c>
      <c r="HE76" s="5">
        <v>2</v>
      </c>
      <c r="HF76" s="5">
        <v>0</v>
      </c>
      <c r="HG76" s="5">
        <v>5</v>
      </c>
      <c r="HH76" s="5">
        <v>0</v>
      </c>
      <c r="HI76" s="5">
        <v>3</v>
      </c>
      <c r="HJ76" s="5">
        <v>0</v>
      </c>
      <c r="HK76" s="5">
        <v>1</v>
      </c>
      <c r="HL76" s="5">
        <v>0</v>
      </c>
      <c r="HM76" s="5">
        <v>2</v>
      </c>
      <c r="HN76" s="5">
        <v>0</v>
      </c>
      <c r="HO76" s="5">
        <v>2</v>
      </c>
      <c r="HP76" s="5">
        <v>0</v>
      </c>
      <c r="HQ76" s="5">
        <v>5</v>
      </c>
      <c r="HR76" s="5">
        <v>0</v>
      </c>
      <c r="HS76" s="5">
        <v>3</v>
      </c>
      <c r="HT76" s="5">
        <v>0</v>
      </c>
      <c r="HU76" s="5">
        <v>0</v>
      </c>
      <c r="HV76" s="5">
        <v>0</v>
      </c>
      <c r="HW76" s="5">
        <v>3</v>
      </c>
      <c r="HX76" s="5">
        <v>0</v>
      </c>
      <c r="HY76" s="5">
        <v>5</v>
      </c>
      <c r="HZ76" s="5">
        <v>0</v>
      </c>
      <c r="IA76" s="5">
        <v>3</v>
      </c>
      <c r="IB76" s="5">
        <v>0</v>
      </c>
      <c r="IC76" s="5">
        <v>0</v>
      </c>
      <c r="ID76" s="5">
        <v>0</v>
      </c>
      <c r="IE76" s="5">
        <v>3</v>
      </c>
      <c r="IF76" s="5">
        <v>0</v>
      </c>
      <c r="IG76" s="5">
        <v>1</v>
      </c>
      <c r="IH76" s="5">
        <v>0</v>
      </c>
      <c r="II76" s="5">
        <f t="shared" si="7"/>
        <v>1.625</v>
      </c>
      <c r="IJ76" s="8">
        <f t="shared" si="6"/>
        <v>125</v>
      </c>
      <c r="IK76" s="8">
        <f t="shared" si="8"/>
        <v>2.57948942435835</v>
      </c>
      <c r="IL76" s="8">
        <f t="shared" si="9"/>
        <v>30</v>
      </c>
      <c r="IM76" s="8">
        <f t="shared" si="10"/>
        <v>390</v>
      </c>
      <c r="IN76" s="8" cm="1">
        <f t="array" ref="IN76">SUMPRODUCT(--('企业的订货量（m³）'!C76:IH76&gt;C76:IH76))/IP76</f>
        <v>0.149253731343284</v>
      </c>
      <c r="IO76" s="8" cm="1">
        <f t="array" ref="IO76">SUMPRODUCT(--('企业的订货量（m³）'!D76:II76&lt;D76:II76))/IP76</f>
        <v>0.671641791044776</v>
      </c>
      <c r="IP76" s="8">
        <v>134</v>
      </c>
      <c r="IQ76" s="8" cm="1">
        <f t="array" ref="IQ76">SUM(ABS(C76:IH76-'企业的订货量（m³）'!C76:IH76))</f>
        <v>119</v>
      </c>
    </row>
    <row r="77" spans="1:251">
      <c r="A77" s="2" t="s">
        <v>323</v>
      </c>
      <c r="B77" s="2" t="s">
        <v>250</v>
      </c>
      <c r="C77" s="5">
        <v>0</v>
      </c>
      <c r="D77" s="5">
        <v>1</v>
      </c>
      <c r="E77" s="5">
        <v>0</v>
      </c>
      <c r="F77" s="5">
        <v>0</v>
      </c>
      <c r="G77" s="5">
        <v>2</v>
      </c>
      <c r="H77" s="5">
        <v>2</v>
      </c>
      <c r="I77" s="5">
        <v>3</v>
      </c>
      <c r="J77" s="5">
        <v>0</v>
      </c>
      <c r="K77" s="5">
        <v>2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2</v>
      </c>
      <c r="W77" s="5">
        <v>1</v>
      </c>
      <c r="X77" s="5">
        <v>3</v>
      </c>
      <c r="Y77" s="5">
        <v>0</v>
      </c>
      <c r="Z77" s="5">
        <v>1</v>
      </c>
      <c r="AA77" s="5">
        <v>1</v>
      </c>
      <c r="AB77" s="5">
        <v>4</v>
      </c>
      <c r="AC77" s="5">
        <v>1</v>
      </c>
      <c r="AD77" s="5">
        <v>2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0</v>
      </c>
      <c r="AK77" s="5">
        <v>1</v>
      </c>
      <c r="AL77" s="5">
        <v>2</v>
      </c>
      <c r="AM77" s="5">
        <v>2</v>
      </c>
      <c r="AN77" s="5">
        <v>2</v>
      </c>
      <c r="AO77" s="5">
        <v>3</v>
      </c>
      <c r="AP77" s="5">
        <v>1</v>
      </c>
      <c r="AQ77" s="5">
        <v>0</v>
      </c>
      <c r="AR77" s="5">
        <v>2</v>
      </c>
      <c r="AS77" s="5">
        <v>2</v>
      </c>
      <c r="AT77" s="5">
        <v>1</v>
      </c>
      <c r="AU77" s="5">
        <v>0</v>
      </c>
      <c r="AV77" s="5">
        <v>0</v>
      </c>
      <c r="AW77" s="5">
        <v>3</v>
      </c>
      <c r="AX77" s="5">
        <v>0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>
        <v>2</v>
      </c>
      <c r="BE77" s="5">
        <v>1</v>
      </c>
      <c r="BF77" s="5">
        <v>2</v>
      </c>
      <c r="BG77" s="5">
        <v>2</v>
      </c>
      <c r="BH77" s="5">
        <v>1</v>
      </c>
      <c r="BI77" s="5">
        <v>2</v>
      </c>
      <c r="BJ77" s="5">
        <v>2</v>
      </c>
      <c r="BK77" s="5">
        <v>4</v>
      </c>
      <c r="BL77" s="5">
        <v>2</v>
      </c>
      <c r="BM77" s="5">
        <v>2</v>
      </c>
      <c r="BN77" s="5">
        <v>2</v>
      </c>
      <c r="BO77" s="5">
        <v>4</v>
      </c>
      <c r="BP77" s="5">
        <v>1</v>
      </c>
      <c r="BQ77" s="5">
        <v>4</v>
      </c>
      <c r="BR77" s="5">
        <v>0</v>
      </c>
      <c r="BS77" s="5">
        <v>2</v>
      </c>
      <c r="BT77" s="5">
        <v>1</v>
      </c>
      <c r="BU77" s="5">
        <v>1</v>
      </c>
      <c r="BV77" s="5">
        <v>0</v>
      </c>
      <c r="BW77" s="5">
        <v>1</v>
      </c>
      <c r="BX77" s="5">
        <v>0</v>
      </c>
      <c r="BY77" s="5">
        <v>2</v>
      </c>
      <c r="BZ77" s="5">
        <v>0</v>
      </c>
      <c r="CA77" s="5">
        <v>2</v>
      </c>
      <c r="CB77" s="5">
        <v>2</v>
      </c>
      <c r="CC77" s="5">
        <v>2</v>
      </c>
      <c r="CD77" s="5">
        <v>0</v>
      </c>
      <c r="CE77" s="5">
        <v>2</v>
      </c>
      <c r="CF77" s="5">
        <v>2</v>
      </c>
      <c r="CG77" s="5">
        <v>5</v>
      </c>
      <c r="CH77" s="5">
        <v>2</v>
      </c>
      <c r="CI77" s="5">
        <v>0</v>
      </c>
      <c r="CJ77" s="5">
        <v>1</v>
      </c>
      <c r="CK77" s="5">
        <v>2</v>
      </c>
      <c r="CL77" s="5">
        <v>4</v>
      </c>
      <c r="CM77" s="5">
        <v>2</v>
      </c>
      <c r="CN77" s="5">
        <v>1</v>
      </c>
      <c r="CO77" s="5">
        <v>0</v>
      </c>
      <c r="CP77" s="5">
        <v>2</v>
      </c>
      <c r="CQ77" s="5">
        <v>1</v>
      </c>
      <c r="CR77" s="5">
        <v>2</v>
      </c>
      <c r="CS77" s="5">
        <v>0</v>
      </c>
      <c r="CT77" s="5">
        <v>2</v>
      </c>
      <c r="CU77" s="5">
        <v>1</v>
      </c>
      <c r="CV77" s="5">
        <v>0</v>
      </c>
      <c r="CW77" s="5">
        <v>1</v>
      </c>
      <c r="CX77" s="5">
        <v>2</v>
      </c>
      <c r="CY77" s="5">
        <v>4</v>
      </c>
      <c r="CZ77" s="5">
        <v>2</v>
      </c>
      <c r="DA77" s="5">
        <v>2</v>
      </c>
      <c r="DB77" s="5">
        <v>2</v>
      </c>
      <c r="DC77" s="5">
        <v>2</v>
      </c>
      <c r="DD77" s="5">
        <v>2</v>
      </c>
      <c r="DE77" s="5">
        <v>3</v>
      </c>
      <c r="DF77" s="5">
        <v>1</v>
      </c>
      <c r="DG77" s="5">
        <v>2</v>
      </c>
      <c r="DH77" s="5">
        <v>3</v>
      </c>
      <c r="DI77" s="5">
        <v>2</v>
      </c>
      <c r="DJ77" s="5">
        <v>1</v>
      </c>
      <c r="DK77" s="5">
        <v>2</v>
      </c>
      <c r="DL77" s="5">
        <v>2</v>
      </c>
      <c r="DM77" s="5">
        <v>2</v>
      </c>
      <c r="DN77" s="5">
        <v>1</v>
      </c>
      <c r="DO77" s="5">
        <v>0</v>
      </c>
      <c r="DP77" s="5">
        <v>0</v>
      </c>
      <c r="DQ77" s="5">
        <v>1</v>
      </c>
      <c r="DR77" s="5">
        <v>2</v>
      </c>
      <c r="DS77" s="5">
        <v>1</v>
      </c>
      <c r="DT77" s="5">
        <v>3</v>
      </c>
      <c r="DU77" s="5">
        <v>1</v>
      </c>
      <c r="DV77" s="5">
        <v>2</v>
      </c>
      <c r="DW77" s="5">
        <v>2</v>
      </c>
      <c r="DX77" s="5">
        <v>2</v>
      </c>
      <c r="DY77" s="5">
        <v>1</v>
      </c>
      <c r="DZ77" s="5">
        <v>1</v>
      </c>
      <c r="EA77" s="5">
        <v>4</v>
      </c>
      <c r="EB77" s="5">
        <v>2</v>
      </c>
      <c r="EC77" s="5">
        <v>1</v>
      </c>
      <c r="ED77" s="5">
        <v>1</v>
      </c>
      <c r="EE77" s="5">
        <v>1</v>
      </c>
      <c r="EF77" s="5">
        <v>3</v>
      </c>
      <c r="EG77" s="5">
        <v>3</v>
      </c>
      <c r="EH77" s="5">
        <v>2</v>
      </c>
      <c r="EI77" s="5">
        <v>0</v>
      </c>
      <c r="EJ77" s="5">
        <v>2</v>
      </c>
      <c r="EK77" s="5">
        <v>2</v>
      </c>
      <c r="EL77" s="5">
        <v>2</v>
      </c>
      <c r="EM77" s="5">
        <v>2</v>
      </c>
      <c r="EN77" s="5">
        <v>1</v>
      </c>
      <c r="EO77" s="5">
        <v>0</v>
      </c>
      <c r="EP77" s="5">
        <v>2</v>
      </c>
      <c r="EQ77" s="5">
        <v>2</v>
      </c>
      <c r="ER77" s="5">
        <v>0</v>
      </c>
      <c r="ES77" s="5">
        <v>3</v>
      </c>
      <c r="ET77" s="5">
        <v>3</v>
      </c>
      <c r="EU77" s="5">
        <v>2</v>
      </c>
      <c r="EV77" s="5">
        <v>5</v>
      </c>
      <c r="EW77" s="5">
        <v>1</v>
      </c>
      <c r="EX77" s="5">
        <v>1</v>
      </c>
      <c r="EY77" s="5">
        <v>3</v>
      </c>
      <c r="EZ77" s="5">
        <v>3</v>
      </c>
      <c r="FA77" s="5">
        <v>3</v>
      </c>
      <c r="FB77" s="5">
        <v>2</v>
      </c>
      <c r="FC77" s="5">
        <v>1</v>
      </c>
      <c r="FD77" s="5">
        <v>1</v>
      </c>
      <c r="FE77" s="5">
        <v>2</v>
      </c>
      <c r="FF77" s="5">
        <v>3</v>
      </c>
      <c r="FG77" s="5">
        <v>1</v>
      </c>
      <c r="FH77" s="5">
        <v>0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2</v>
      </c>
      <c r="FO77" s="5">
        <v>5</v>
      </c>
      <c r="FP77" s="5">
        <v>0</v>
      </c>
      <c r="FQ77" s="5">
        <v>3</v>
      </c>
      <c r="FR77" s="5">
        <v>0</v>
      </c>
      <c r="FS77" s="5">
        <v>2</v>
      </c>
      <c r="FT77" s="5">
        <v>2</v>
      </c>
      <c r="FU77" s="5">
        <v>1</v>
      </c>
      <c r="FV77" s="5">
        <v>2</v>
      </c>
      <c r="FW77" s="5">
        <v>0</v>
      </c>
      <c r="FX77" s="5">
        <v>1</v>
      </c>
      <c r="FY77" s="5">
        <v>2</v>
      </c>
      <c r="FZ77" s="5">
        <v>1</v>
      </c>
      <c r="GA77" s="5">
        <v>2</v>
      </c>
      <c r="GB77" s="5">
        <v>3</v>
      </c>
      <c r="GC77" s="5">
        <v>2</v>
      </c>
      <c r="GD77" s="5">
        <v>0</v>
      </c>
      <c r="GE77" s="5">
        <v>1</v>
      </c>
      <c r="GF77" s="5">
        <v>1</v>
      </c>
      <c r="GG77" s="5">
        <v>2</v>
      </c>
      <c r="GH77" s="5">
        <v>3</v>
      </c>
      <c r="GI77" s="5">
        <v>1</v>
      </c>
      <c r="GJ77" s="5">
        <v>0</v>
      </c>
      <c r="GK77" s="5">
        <v>3</v>
      </c>
      <c r="GL77" s="5">
        <v>1</v>
      </c>
      <c r="GM77" s="5">
        <v>1</v>
      </c>
      <c r="GN77" s="5">
        <v>2</v>
      </c>
      <c r="GO77" s="5">
        <v>2</v>
      </c>
      <c r="GP77" s="5">
        <v>1</v>
      </c>
      <c r="GQ77" s="5">
        <v>0</v>
      </c>
      <c r="GR77" s="5">
        <v>2</v>
      </c>
      <c r="GS77" s="5">
        <v>1</v>
      </c>
      <c r="GT77" s="5">
        <v>1</v>
      </c>
      <c r="GU77" s="5">
        <v>3</v>
      </c>
      <c r="GV77" s="5">
        <v>0</v>
      </c>
      <c r="GW77" s="5">
        <v>3</v>
      </c>
      <c r="GX77" s="5">
        <v>0</v>
      </c>
      <c r="GY77" s="5">
        <v>1</v>
      </c>
      <c r="GZ77" s="5">
        <v>1</v>
      </c>
      <c r="HA77" s="5">
        <v>1</v>
      </c>
      <c r="HB77" s="5">
        <v>1</v>
      </c>
      <c r="HC77" s="5">
        <v>0</v>
      </c>
      <c r="HD77" s="5">
        <v>2</v>
      </c>
      <c r="HE77" s="5">
        <v>3</v>
      </c>
      <c r="HF77" s="5">
        <v>2</v>
      </c>
      <c r="HG77" s="5">
        <v>0</v>
      </c>
      <c r="HH77" s="5">
        <v>2</v>
      </c>
      <c r="HI77" s="5">
        <v>0</v>
      </c>
      <c r="HJ77" s="5">
        <v>1</v>
      </c>
      <c r="HK77" s="5">
        <v>3</v>
      </c>
      <c r="HL77" s="5">
        <v>2</v>
      </c>
      <c r="HM77" s="5">
        <v>2</v>
      </c>
      <c r="HN77" s="5">
        <v>3</v>
      </c>
      <c r="HO77" s="5">
        <v>0</v>
      </c>
      <c r="HP77" s="5">
        <v>5</v>
      </c>
      <c r="HQ77" s="5">
        <v>3</v>
      </c>
      <c r="HR77" s="5">
        <v>0</v>
      </c>
      <c r="HS77" s="5">
        <v>1</v>
      </c>
      <c r="HT77" s="5">
        <v>3</v>
      </c>
      <c r="HU77" s="5">
        <v>2</v>
      </c>
      <c r="HV77" s="5">
        <v>2</v>
      </c>
      <c r="HW77" s="5">
        <v>1</v>
      </c>
      <c r="HX77" s="5">
        <v>2</v>
      </c>
      <c r="HY77" s="5">
        <v>1</v>
      </c>
      <c r="HZ77" s="5">
        <v>0</v>
      </c>
      <c r="IA77" s="5">
        <v>0</v>
      </c>
      <c r="IB77" s="5">
        <v>1</v>
      </c>
      <c r="IC77" s="5">
        <v>0</v>
      </c>
      <c r="ID77" s="5">
        <v>1</v>
      </c>
      <c r="IE77" s="5">
        <v>3</v>
      </c>
      <c r="IF77" s="5">
        <v>1</v>
      </c>
      <c r="IG77" s="5">
        <v>3</v>
      </c>
      <c r="IH77" s="5">
        <v>3</v>
      </c>
      <c r="II77" s="5">
        <f t="shared" si="7"/>
        <v>1.56666666666667</v>
      </c>
      <c r="IJ77" s="8">
        <f t="shared" si="6"/>
        <v>197</v>
      </c>
      <c r="IK77" s="8">
        <f t="shared" si="8"/>
        <v>1.11837698701141</v>
      </c>
      <c r="IL77" s="8">
        <f t="shared" si="9"/>
        <v>5</v>
      </c>
      <c r="IM77" s="8">
        <f t="shared" si="10"/>
        <v>376</v>
      </c>
      <c r="IN77" s="8" cm="1">
        <f t="array" ref="IN77">SUMPRODUCT(--('企业的订货量（m³）'!C77:IH77&gt;C77:IH77))/IP77</f>
        <v>0.0845771144278607</v>
      </c>
      <c r="IO77" s="8" cm="1">
        <f t="array" ref="IO77">SUMPRODUCT(--('企业的订货量（m³）'!D77:II77&lt;D77:II77))/IP77</f>
        <v>0.587064676616915</v>
      </c>
      <c r="IP77" s="8">
        <v>201</v>
      </c>
      <c r="IQ77" s="8" cm="1">
        <f t="array" ref="IQ77">SUM(ABS(C77:IH77-'企业的订货量（m³）'!C77:IH77))</f>
        <v>134</v>
      </c>
    </row>
    <row r="78" spans="1:251">
      <c r="A78" s="2" t="s">
        <v>324</v>
      </c>
      <c r="B78" s="2" t="s">
        <v>246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24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59</v>
      </c>
      <c r="FZ78" s="5">
        <v>2</v>
      </c>
      <c r="GA78" s="5">
        <v>30</v>
      </c>
      <c r="GB78" s="5">
        <v>0</v>
      </c>
      <c r="GC78" s="5">
        <v>0</v>
      </c>
      <c r="GD78" s="5">
        <v>0</v>
      </c>
      <c r="GE78" s="5">
        <v>3</v>
      </c>
      <c r="GF78" s="5">
        <v>2</v>
      </c>
      <c r="GG78" s="5">
        <v>2</v>
      </c>
      <c r="GH78" s="5">
        <v>1</v>
      </c>
      <c r="GI78" s="5">
        <v>0</v>
      </c>
      <c r="GJ78" s="5">
        <v>0</v>
      </c>
      <c r="GK78" s="5">
        <v>1</v>
      </c>
      <c r="GL78" s="5">
        <v>0</v>
      </c>
      <c r="GM78" s="5">
        <v>2</v>
      </c>
      <c r="GN78" s="5">
        <v>0</v>
      </c>
      <c r="GO78" s="5">
        <v>1</v>
      </c>
      <c r="GP78" s="5">
        <v>1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f t="shared" si="7"/>
        <v>0.533333333333333</v>
      </c>
      <c r="IJ78" s="8">
        <f t="shared" si="6"/>
        <v>12</v>
      </c>
      <c r="IK78" s="8">
        <f t="shared" si="8"/>
        <v>4.53610957733927</v>
      </c>
      <c r="IL78" s="8">
        <f t="shared" si="9"/>
        <v>59</v>
      </c>
      <c r="IM78" s="8">
        <f t="shared" si="10"/>
        <v>128</v>
      </c>
      <c r="IN78" s="8" cm="1">
        <f t="array" ref="IN78">SUMPRODUCT(--('企业的订货量（m³）'!C78:IH78&gt;C78:IH78))/IP78</f>
        <v>0.827586206896552</v>
      </c>
      <c r="IO78" s="8" cm="1">
        <f t="array" ref="IO78">SUMPRODUCT(--('企业的订货量（m³）'!D78:II78&lt;D78:II78))/IP78</f>
        <v>0.0862068965517241</v>
      </c>
      <c r="IP78" s="8">
        <v>58</v>
      </c>
      <c r="IQ78" s="8" cm="1">
        <f t="array" ref="IQ78">SUM(ABS(C78:IH78-'企业的订货量（m³）'!C78:IH78))</f>
        <v>164</v>
      </c>
    </row>
    <row r="79" spans="1:251">
      <c r="A79" s="2" t="s">
        <v>325</v>
      </c>
      <c r="B79" s="2" t="s">
        <v>248</v>
      </c>
      <c r="C79" s="5">
        <v>0</v>
      </c>
      <c r="D79" s="5">
        <v>0</v>
      </c>
      <c r="E79" s="5">
        <v>5</v>
      </c>
      <c r="F79" s="5">
        <v>0</v>
      </c>
      <c r="G79" s="5">
        <v>0</v>
      </c>
      <c r="H79" s="5">
        <v>24</v>
      </c>
      <c r="I79" s="5">
        <v>30</v>
      </c>
      <c r="J79" s="5">
        <v>101</v>
      </c>
      <c r="K79" s="5">
        <v>151</v>
      </c>
      <c r="L79" s="5">
        <v>90</v>
      </c>
      <c r="M79" s="5">
        <v>69</v>
      </c>
      <c r="N79" s="5">
        <v>296</v>
      </c>
      <c r="O79" s="5">
        <v>412</v>
      </c>
      <c r="P79" s="5">
        <v>399</v>
      </c>
      <c r="Q79" s="5">
        <v>208</v>
      </c>
      <c r="R79" s="5">
        <v>0</v>
      </c>
      <c r="S79" s="5">
        <v>0</v>
      </c>
      <c r="T79" s="5">
        <v>69</v>
      </c>
      <c r="U79" s="5">
        <v>47</v>
      </c>
      <c r="V79" s="5">
        <v>30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  <c r="AE79" s="5">
        <v>0</v>
      </c>
      <c r="AF79" s="5">
        <v>34</v>
      </c>
      <c r="AG79" s="5">
        <v>25</v>
      </c>
      <c r="AH79" s="5">
        <v>123</v>
      </c>
      <c r="AI79" s="5">
        <v>144</v>
      </c>
      <c r="AJ79" s="5">
        <v>82</v>
      </c>
      <c r="AK79" s="5">
        <v>31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9</v>
      </c>
      <c r="BB79" s="5">
        <v>0</v>
      </c>
      <c r="BC79" s="5">
        <v>0</v>
      </c>
      <c r="BD79" s="5">
        <v>0</v>
      </c>
      <c r="BE79" s="5">
        <v>51</v>
      </c>
      <c r="BF79" s="5">
        <v>130</v>
      </c>
      <c r="BG79" s="5">
        <v>164</v>
      </c>
      <c r="BH79" s="5">
        <v>86</v>
      </c>
      <c r="BI79" s="5">
        <v>0</v>
      </c>
      <c r="BJ79" s="5">
        <v>21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6</v>
      </c>
      <c r="BZ79" s="5">
        <v>0</v>
      </c>
      <c r="CA79" s="5">
        <v>0</v>
      </c>
      <c r="CB79" s="5">
        <v>0</v>
      </c>
      <c r="CC79" s="5">
        <v>0</v>
      </c>
      <c r="CD79" s="5">
        <v>201</v>
      </c>
      <c r="CE79" s="5">
        <v>30</v>
      </c>
      <c r="CF79" s="5">
        <v>180</v>
      </c>
      <c r="CG79" s="5">
        <v>111</v>
      </c>
      <c r="CH79" s="5">
        <v>54</v>
      </c>
      <c r="CI79" s="5">
        <v>42</v>
      </c>
      <c r="CJ79" s="5">
        <v>12</v>
      </c>
      <c r="CK79" s="5">
        <v>21</v>
      </c>
      <c r="CL79" s="5">
        <v>32</v>
      </c>
      <c r="CM79" s="5">
        <v>18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5</v>
      </c>
      <c r="CX79" s="5">
        <v>0</v>
      </c>
      <c r="CY79" s="5">
        <v>0</v>
      </c>
      <c r="CZ79" s="5">
        <v>39</v>
      </c>
      <c r="DA79" s="5">
        <v>19</v>
      </c>
      <c r="DB79" s="5">
        <v>127</v>
      </c>
      <c r="DC79" s="5">
        <v>137</v>
      </c>
      <c r="DD79" s="5">
        <v>65</v>
      </c>
      <c r="DE79" s="5">
        <v>0</v>
      </c>
      <c r="DF79" s="5">
        <v>20</v>
      </c>
      <c r="DG79" s="5">
        <v>0</v>
      </c>
      <c r="DH79" s="5">
        <v>130</v>
      </c>
      <c r="DI79" s="5">
        <v>265</v>
      </c>
      <c r="DJ79" s="5">
        <v>151</v>
      </c>
      <c r="DK79" s="5">
        <v>277</v>
      </c>
      <c r="DL79" s="5">
        <v>298</v>
      </c>
      <c r="DM79" s="5">
        <v>330</v>
      </c>
      <c r="DN79" s="5">
        <v>289</v>
      </c>
      <c r="DO79" s="5">
        <v>78</v>
      </c>
      <c r="DP79" s="5">
        <v>227</v>
      </c>
      <c r="DQ79" s="5">
        <v>124</v>
      </c>
      <c r="DR79" s="5">
        <v>0</v>
      </c>
      <c r="DS79" s="5">
        <v>0</v>
      </c>
      <c r="DT79" s="5">
        <v>0</v>
      </c>
      <c r="DU79" s="5">
        <v>11</v>
      </c>
      <c r="DV79" s="5">
        <v>0</v>
      </c>
      <c r="DW79" s="5">
        <v>0</v>
      </c>
      <c r="DX79" s="5">
        <v>30</v>
      </c>
      <c r="DY79" s="5">
        <v>38</v>
      </c>
      <c r="DZ79" s="5">
        <v>190</v>
      </c>
      <c r="EA79" s="5">
        <v>101</v>
      </c>
      <c r="EB79" s="5">
        <v>66</v>
      </c>
      <c r="EC79" s="5">
        <v>20</v>
      </c>
      <c r="ED79" s="5">
        <v>0</v>
      </c>
      <c r="EE79" s="5">
        <v>0</v>
      </c>
      <c r="EF79" s="5">
        <v>5</v>
      </c>
      <c r="EG79" s="5">
        <v>15</v>
      </c>
      <c r="EH79" s="5">
        <v>25</v>
      </c>
      <c r="EI79" s="5">
        <v>28</v>
      </c>
      <c r="EJ79" s="5">
        <v>44</v>
      </c>
      <c r="EK79" s="5">
        <v>27</v>
      </c>
      <c r="EL79" s="5">
        <v>44</v>
      </c>
      <c r="EM79" s="5">
        <v>31</v>
      </c>
      <c r="EN79" s="5">
        <v>25</v>
      </c>
      <c r="EO79" s="5">
        <v>0</v>
      </c>
      <c r="EP79" s="5">
        <v>0</v>
      </c>
      <c r="EQ79" s="5">
        <v>0</v>
      </c>
      <c r="ER79" s="5">
        <v>0</v>
      </c>
      <c r="ES79" s="5">
        <v>8</v>
      </c>
      <c r="ET79" s="5">
        <v>0</v>
      </c>
      <c r="EU79" s="5">
        <v>0</v>
      </c>
      <c r="EV79" s="5">
        <v>40</v>
      </c>
      <c r="EW79" s="5">
        <v>29</v>
      </c>
      <c r="EX79" s="5">
        <v>131</v>
      </c>
      <c r="EY79" s="5">
        <v>151</v>
      </c>
      <c r="EZ79" s="5">
        <v>93</v>
      </c>
      <c r="FA79" s="5">
        <v>0</v>
      </c>
      <c r="FB79" s="5">
        <v>18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8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8</v>
      </c>
      <c r="FR79" s="5">
        <v>0</v>
      </c>
      <c r="FS79" s="5">
        <v>0</v>
      </c>
      <c r="FT79" s="5">
        <v>28</v>
      </c>
      <c r="FU79" s="5">
        <v>28</v>
      </c>
      <c r="FV79" s="5">
        <v>138</v>
      </c>
      <c r="FW79" s="5">
        <v>163</v>
      </c>
      <c r="FX79" s="5">
        <v>76</v>
      </c>
      <c r="FY79" s="5">
        <v>0</v>
      </c>
      <c r="FZ79" s="5">
        <v>0</v>
      </c>
      <c r="GA79" s="5">
        <v>16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6</v>
      </c>
      <c r="GP79" s="5">
        <v>0</v>
      </c>
      <c r="GQ79" s="5">
        <v>0</v>
      </c>
      <c r="GR79" s="5">
        <v>48</v>
      </c>
      <c r="GS79" s="5">
        <v>30</v>
      </c>
      <c r="GT79" s="5">
        <v>98</v>
      </c>
      <c r="GU79" s="5">
        <v>130</v>
      </c>
      <c r="GV79" s="5">
        <v>74</v>
      </c>
      <c r="GW79" s="5">
        <v>0</v>
      </c>
      <c r="GX79" s="5">
        <v>0</v>
      </c>
      <c r="GY79" s="5">
        <v>20</v>
      </c>
      <c r="GZ79" s="5">
        <v>4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6</v>
      </c>
      <c r="HN79" s="5">
        <v>0</v>
      </c>
      <c r="HO79" s="5">
        <v>0</v>
      </c>
      <c r="HP79" s="5">
        <v>0</v>
      </c>
      <c r="HQ79" s="5">
        <v>60</v>
      </c>
      <c r="HR79" s="5">
        <v>116</v>
      </c>
      <c r="HS79" s="5">
        <v>110</v>
      </c>
      <c r="HT79" s="5">
        <v>64</v>
      </c>
      <c r="HU79" s="5">
        <v>5</v>
      </c>
      <c r="HV79" s="5">
        <v>0</v>
      </c>
      <c r="HW79" s="5">
        <v>0</v>
      </c>
      <c r="HX79" s="5">
        <v>22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f t="shared" si="7"/>
        <v>35.6375</v>
      </c>
      <c r="IJ79" s="8">
        <f t="shared" si="6"/>
        <v>101</v>
      </c>
      <c r="IK79" s="8">
        <f t="shared" si="8"/>
        <v>71.460714622159</v>
      </c>
      <c r="IL79" s="8">
        <f t="shared" si="9"/>
        <v>412</v>
      </c>
      <c r="IM79" s="8">
        <f t="shared" si="10"/>
        <v>8553</v>
      </c>
      <c r="IN79" s="8" cm="1">
        <f t="array" ref="IN79">SUMPRODUCT(--('企业的订货量（m³）'!C79:IH79&gt;C79:IH79))/IP79</f>
        <v>0.205607476635514</v>
      </c>
      <c r="IO79" s="8" cm="1">
        <f t="array" ref="IO79">SUMPRODUCT(--('企业的订货量（m³）'!D79:II79&lt;D79:II79))/IP79</f>
        <v>0.635514018691589</v>
      </c>
      <c r="IP79" s="8">
        <v>107</v>
      </c>
      <c r="IQ79" s="8" cm="1">
        <f t="array" ref="IQ79">SUM(ABS(C79:IH79-'企业的订货量（m³）'!C79:IH79))</f>
        <v>2156</v>
      </c>
    </row>
    <row r="80" spans="1:251">
      <c r="A80" s="2" t="s">
        <v>326</v>
      </c>
      <c r="B80" s="2" t="s">
        <v>246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3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2</v>
      </c>
      <c r="CK80" s="5">
        <v>0</v>
      </c>
      <c r="CL80" s="5">
        <v>0</v>
      </c>
      <c r="CM80" s="5">
        <v>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2</v>
      </c>
      <c r="DG80" s="5">
        <v>0</v>
      </c>
      <c r="DH80" s="5">
        <v>0</v>
      </c>
      <c r="DI80" s="5">
        <v>2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7</v>
      </c>
      <c r="EJ80" s="5">
        <v>4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4</v>
      </c>
      <c r="FA80" s="5">
        <v>0</v>
      </c>
      <c r="FB80" s="5">
        <v>0</v>
      </c>
      <c r="FC80" s="5">
        <v>2</v>
      </c>
      <c r="FD80" s="5">
        <v>1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1</v>
      </c>
      <c r="FX80" s="5">
        <v>4</v>
      </c>
      <c r="FY80" s="5">
        <v>6</v>
      </c>
      <c r="FZ80" s="5">
        <v>0</v>
      </c>
      <c r="GA80" s="5">
        <v>6</v>
      </c>
      <c r="GB80" s="5">
        <v>4</v>
      </c>
      <c r="GC80" s="5">
        <v>0</v>
      </c>
      <c r="GD80" s="5">
        <v>0</v>
      </c>
      <c r="GE80" s="5">
        <v>0</v>
      </c>
      <c r="GF80" s="5">
        <v>0</v>
      </c>
      <c r="GG80" s="5">
        <v>2</v>
      </c>
      <c r="GH80" s="5">
        <v>0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f t="shared" si="7"/>
        <v>0.266666666666667</v>
      </c>
      <c r="IJ80" s="8">
        <f t="shared" si="6"/>
        <v>24</v>
      </c>
      <c r="IK80" s="8">
        <f t="shared" si="8"/>
        <v>0.974428989178374</v>
      </c>
      <c r="IL80" s="8">
        <f t="shared" si="9"/>
        <v>7</v>
      </c>
      <c r="IM80" s="8">
        <f t="shared" si="10"/>
        <v>64</v>
      </c>
      <c r="IN80" s="8" cm="1">
        <f t="array" ref="IN80">SUMPRODUCT(--('企业的订货量（m³）'!C80:IH80&gt;C80:IH80))/IP80</f>
        <v>0.596153846153846</v>
      </c>
      <c r="IO80" s="8" cm="1">
        <f t="array" ref="IO80">SUMPRODUCT(--('企业的订货量（m³）'!D80:II80&lt;D80:II80))/IP80</f>
        <v>0.269230769230769</v>
      </c>
      <c r="IP80" s="8">
        <v>52</v>
      </c>
      <c r="IQ80" s="8" cm="1">
        <f t="array" ref="IQ80">SUM(ABS(C80:IH80-'企业的订货量（m³）'!C80:IH80))</f>
        <v>235</v>
      </c>
    </row>
    <row r="81" spans="1:251">
      <c r="A81" s="2" t="s">
        <v>327</v>
      </c>
      <c r="B81" s="2" t="s">
        <v>250</v>
      </c>
      <c r="C81" s="5">
        <v>55</v>
      </c>
      <c r="D81" s="5">
        <v>21</v>
      </c>
      <c r="E81" s="5">
        <v>89</v>
      </c>
      <c r="F81" s="5">
        <v>17</v>
      </c>
      <c r="G81" s="5">
        <v>104</v>
      </c>
      <c r="H81" s="5">
        <v>24</v>
      </c>
      <c r="I81" s="5">
        <v>82</v>
      </c>
      <c r="J81" s="5">
        <v>27</v>
      </c>
      <c r="K81" s="5">
        <v>162</v>
      </c>
      <c r="L81" s="5">
        <v>23</v>
      </c>
      <c r="M81" s="5">
        <v>100</v>
      </c>
      <c r="N81" s="5">
        <v>26</v>
      </c>
      <c r="O81" s="5">
        <v>173</v>
      </c>
      <c r="P81" s="5">
        <v>32</v>
      </c>
      <c r="Q81" s="5">
        <v>196</v>
      </c>
      <c r="R81" s="5">
        <v>34</v>
      </c>
      <c r="S81" s="5">
        <v>176</v>
      </c>
      <c r="T81" s="5">
        <v>25</v>
      </c>
      <c r="U81" s="5">
        <v>136</v>
      </c>
      <c r="V81" s="5">
        <v>24</v>
      </c>
      <c r="W81" s="5">
        <v>127</v>
      </c>
      <c r="X81" s="5">
        <v>23</v>
      </c>
      <c r="Y81" s="5">
        <v>140</v>
      </c>
      <c r="Z81" s="5">
        <v>29</v>
      </c>
      <c r="AA81" s="5">
        <v>194</v>
      </c>
      <c r="AB81" s="5">
        <v>21</v>
      </c>
      <c r="AC81" s="5">
        <v>125</v>
      </c>
      <c r="AD81" s="5">
        <v>27</v>
      </c>
      <c r="AE81" s="5">
        <v>186</v>
      </c>
      <c r="AF81" s="5">
        <v>29</v>
      </c>
      <c r="AG81" s="5">
        <v>131</v>
      </c>
      <c r="AH81" s="5">
        <v>28</v>
      </c>
      <c r="AI81" s="5">
        <v>155</v>
      </c>
      <c r="AJ81" s="5">
        <v>29</v>
      </c>
      <c r="AK81" s="5">
        <v>133</v>
      </c>
      <c r="AL81" s="5">
        <v>35</v>
      </c>
      <c r="AM81" s="5">
        <v>179</v>
      </c>
      <c r="AN81" s="5">
        <v>33</v>
      </c>
      <c r="AO81" s="5">
        <v>133</v>
      </c>
      <c r="AP81" s="5">
        <v>35</v>
      </c>
      <c r="AQ81" s="5">
        <v>136</v>
      </c>
      <c r="AR81" s="5">
        <v>28</v>
      </c>
      <c r="AS81" s="5">
        <v>134</v>
      </c>
      <c r="AT81" s="5">
        <v>26</v>
      </c>
      <c r="AU81" s="5">
        <v>103</v>
      </c>
      <c r="AV81" s="5">
        <v>25</v>
      </c>
      <c r="AW81" s="5">
        <v>138</v>
      </c>
      <c r="AX81" s="5">
        <v>37</v>
      </c>
      <c r="AY81" s="5">
        <v>141</v>
      </c>
      <c r="AZ81" s="5">
        <v>19</v>
      </c>
      <c r="BA81" s="5">
        <v>186</v>
      </c>
      <c r="BB81" s="5">
        <v>28</v>
      </c>
      <c r="BC81" s="5">
        <v>164</v>
      </c>
      <c r="BD81" s="5">
        <v>30</v>
      </c>
      <c r="BE81" s="5">
        <v>133</v>
      </c>
      <c r="BF81" s="5">
        <v>28</v>
      </c>
      <c r="BG81" s="5">
        <v>116</v>
      </c>
      <c r="BH81" s="5">
        <v>43</v>
      </c>
      <c r="BI81" s="5">
        <v>98</v>
      </c>
      <c r="BJ81" s="5">
        <v>22</v>
      </c>
      <c r="BK81" s="5">
        <v>143</v>
      </c>
      <c r="BL81" s="5">
        <v>33</v>
      </c>
      <c r="BM81" s="5">
        <v>137</v>
      </c>
      <c r="BN81" s="5">
        <v>37</v>
      </c>
      <c r="BO81" s="5">
        <v>166</v>
      </c>
      <c r="BP81" s="5">
        <v>35</v>
      </c>
      <c r="BQ81" s="5">
        <v>125</v>
      </c>
      <c r="BR81" s="5">
        <v>40</v>
      </c>
      <c r="BS81" s="5">
        <v>139</v>
      </c>
      <c r="BT81" s="5">
        <v>32</v>
      </c>
      <c r="BU81" s="5">
        <v>215</v>
      </c>
      <c r="BV81" s="5">
        <v>41</v>
      </c>
      <c r="BW81" s="5">
        <v>165</v>
      </c>
      <c r="BX81" s="5">
        <v>29</v>
      </c>
      <c r="BY81" s="5">
        <v>148</v>
      </c>
      <c r="BZ81" s="5">
        <v>26</v>
      </c>
      <c r="CA81" s="5">
        <v>121</v>
      </c>
      <c r="CB81" s="5">
        <v>34</v>
      </c>
      <c r="CC81" s="5">
        <v>103</v>
      </c>
      <c r="CD81" s="5">
        <v>17</v>
      </c>
      <c r="CE81" s="5">
        <v>141</v>
      </c>
      <c r="CF81" s="5">
        <v>28</v>
      </c>
      <c r="CG81" s="5">
        <v>94</v>
      </c>
      <c r="CH81" s="5">
        <v>22</v>
      </c>
      <c r="CI81" s="5">
        <v>127</v>
      </c>
      <c r="CJ81" s="5">
        <v>21</v>
      </c>
      <c r="CK81" s="5">
        <v>145</v>
      </c>
      <c r="CL81" s="5">
        <v>19</v>
      </c>
      <c r="CM81" s="5">
        <v>157</v>
      </c>
      <c r="CN81" s="5">
        <v>31</v>
      </c>
      <c r="CO81" s="5">
        <v>115</v>
      </c>
      <c r="CP81" s="5">
        <v>20</v>
      </c>
      <c r="CQ81" s="5">
        <v>157</v>
      </c>
      <c r="CR81" s="5">
        <v>26</v>
      </c>
      <c r="CS81" s="5">
        <v>95</v>
      </c>
      <c r="CT81" s="5">
        <v>28</v>
      </c>
      <c r="CU81" s="5">
        <v>125</v>
      </c>
      <c r="CV81" s="5">
        <v>23</v>
      </c>
      <c r="CW81" s="5">
        <v>95</v>
      </c>
      <c r="CX81" s="5">
        <v>28</v>
      </c>
      <c r="CY81" s="5">
        <v>128</v>
      </c>
      <c r="CZ81" s="5">
        <v>32</v>
      </c>
      <c r="DA81" s="5">
        <v>116</v>
      </c>
      <c r="DB81" s="5">
        <v>33</v>
      </c>
      <c r="DC81" s="5">
        <v>111</v>
      </c>
      <c r="DD81" s="5">
        <v>39</v>
      </c>
      <c r="DE81" s="5">
        <v>90</v>
      </c>
      <c r="DF81" s="5">
        <v>29</v>
      </c>
      <c r="DG81" s="5">
        <v>88</v>
      </c>
      <c r="DH81" s="5">
        <v>44</v>
      </c>
      <c r="DI81" s="5">
        <v>136</v>
      </c>
      <c r="DJ81" s="5">
        <v>34</v>
      </c>
      <c r="DK81" s="5">
        <v>136</v>
      </c>
      <c r="DL81" s="5">
        <v>31</v>
      </c>
      <c r="DM81" s="5">
        <v>96</v>
      </c>
      <c r="DN81" s="5">
        <v>30</v>
      </c>
      <c r="DO81" s="5">
        <v>102</v>
      </c>
      <c r="DP81" s="5">
        <v>25</v>
      </c>
      <c r="DQ81" s="5">
        <v>102</v>
      </c>
      <c r="DR81" s="5">
        <v>32</v>
      </c>
      <c r="DS81" s="5">
        <v>172</v>
      </c>
      <c r="DT81" s="5">
        <v>22</v>
      </c>
      <c r="DU81" s="5">
        <v>173</v>
      </c>
      <c r="DV81" s="5">
        <v>31</v>
      </c>
      <c r="DW81" s="5">
        <v>200</v>
      </c>
      <c r="DX81" s="5">
        <v>35</v>
      </c>
      <c r="DY81" s="5">
        <v>110</v>
      </c>
      <c r="DZ81" s="5">
        <v>21</v>
      </c>
      <c r="EA81" s="5">
        <v>99</v>
      </c>
      <c r="EB81" s="5">
        <v>27</v>
      </c>
      <c r="EC81" s="5">
        <v>96</v>
      </c>
      <c r="ED81" s="5">
        <v>30</v>
      </c>
      <c r="EE81" s="5">
        <v>96</v>
      </c>
      <c r="EF81" s="5">
        <v>28</v>
      </c>
      <c r="EG81" s="5">
        <v>123</v>
      </c>
      <c r="EH81" s="5">
        <v>26</v>
      </c>
      <c r="EI81" s="5">
        <v>99</v>
      </c>
      <c r="EJ81" s="5">
        <v>22</v>
      </c>
      <c r="EK81" s="5">
        <v>136</v>
      </c>
      <c r="EL81" s="5">
        <v>29</v>
      </c>
      <c r="EM81" s="5">
        <v>155</v>
      </c>
      <c r="EN81" s="5">
        <v>30</v>
      </c>
      <c r="EO81" s="5">
        <v>129</v>
      </c>
      <c r="EP81" s="5">
        <v>37</v>
      </c>
      <c r="EQ81" s="5">
        <v>159</v>
      </c>
      <c r="ER81" s="5">
        <v>34</v>
      </c>
      <c r="ES81" s="5">
        <v>160</v>
      </c>
      <c r="ET81" s="5">
        <v>29</v>
      </c>
      <c r="EU81" s="5">
        <v>134</v>
      </c>
      <c r="EV81" s="5">
        <v>24</v>
      </c>
      <c r="EW81" s="5">
        <v>135</v>
      </c>
      <c r="EX81" s="5">
        <v>28</v>
      </c>
      <c r="EY81" s="5">
        <v>146</v>
      </c>
      <c r="EZ81" s="5">
        <v>24</v>
      </c>
      <c r="FA81" s="5">
        <v>94</v>
      </c>
      <c r="FB81" s="5">
        <v>36</v>
      </c>
      <c r="FC81" s="5">
        <v>97</v>
      </c>
      <c r="FD81" s="5">
        <v>30</v>
      </c>
      <c r="FE81" s="5">
        <v>145</v>
      </c>
      <c r="FF81" s="5">
        <v>21</v>
      </c>
      <c r="FG81" s="5">
        <v>103</v>
      </c>
      <c r="FH81" s="5">
        <v>24</v>
      </c>
      <c r="FI81" s="5">
        <v>143</v>
      </c>
      <c r="FJ81" s="5">
        <v>19</v>
      </c>
      <c r="FK81" s="5">
        <v>85</v>
      </c>
      <c r="FL81" s="5">
        <v>21</v>
      </c>
      <c r="FM81" s="5">
        <v>133</v>
      </c>
      <c r="FN81" s="5">
        <v>34</v>
      </c>
      <c r="FO81" s="5">
        <v>144</v>
      </c>
      <c r="FP81" s="5">
        <v>18</v>
      </c>
      <c r="FQ81" s="5">
        <v>135</v>
      </c>
      <c r="FR81" s="5">
        <v>30</v>
      </c>
      <c r="FS81" s="5">
        <v>178</v>
      </c>
      <c r="FT81" s="5">
        <v>34</v>
      </c>
      <c r="FU81" s="5">
        <v>124</v>
      </c>
      <c r="FV81" s="5">
        <v>28</v>
      </c>
      <c r="FW81" s="5">
        <v>144</v>
      </c>
      <c r="FX81" s="5">
        <v>28</v>
      </c>
      <c r="FY81" s="5">
        <v>117</v>
      </c>
      <c r="FZ81" s="5">
        <v>30</v>
      </c>
      <c r="GA81" s="5">
        <v>119</v>
      </c>
      <c r="GB81" s="5">
        <v>23</v>
      </c>
      <c r="GC81" s="5">
        <v>153</v>
      </c>
      <c r="GD81" s="5">
        <v>32</v>
      </c>
      <c r="GE81" s="5">
        <v>118</v>
      </c>
      <c r="GF81" s="5">
        <v>25</v>
      </c>
      <c r="GG81" s="5">
        <v>110</v>
      </c>
      <c r="GH81" s="5">
        <v>13</v>
      </c>
      <c r="GI81" s="5">
        <v>95</v>
      </c>
      <c r="GJ81" s="5">
        <v>22</v>
      </c>
      <c r="GK81" s="5">
        <v>89</v>
      </c>
      <c r="GL81" s="5">
        <v>20</v>
      </c>
      <c r="GM81" s="5">
        <v>157</v>
      </c>
      <c r="GN81" s="5">
        <v>21</v>
      </c>
      <c r="GO81" s="5">
        <v>155</v>
      </c>
      <c r="GP81" s="5">
        <v>31</v>
      </c>
      <c r="GQ81" s="5">
        <v>177</v>
      </c>
      <c r="GR81" s="5">
        <v>40</v>
      </c>
      <c r="GS81" s="5">
        <v>161</v>
      </c>
      <c r="GT81" s="5">
        <v>29</v>
      </c>
      <c r="GU81" s="5">
        <v>105</v>
      </c>
      <c r="GV81" s="5">
        <v>25</v>
      </c>
      <c r="GW81" s="5">
        <v>109</v>
      </c>
      <c r="GX81" s="5">
        <v>21</v>
      </c>
      <c r="GY81" s="5">
        <v>83</v>
      </c>
      <c r="GZ81" s="5">
        <v>22</v>
      </c>
      <c r="HA81" s="5">
        <v>93</v>
      </c>
      <c r="HB81" s="5">
        <v>31</v>
      </c>
      <c r="HC81" s="5">
        <v>112</v>
      </c>
      <c r="HD81" s="5">
        <v>26</v>
      </c>
      <c r="HE81" s="5">
        <v>116</v>
      </c>
      <c r="HF81" s="5">
        <v>41</v>
      </c>
      <c r="HG81" s="5">
        <v>143</v>
      </c>
      <c r="HH81" s="5">
        <v>22</v>
      </c>
      <c r="HI81" s="5">
        <v>131</v>
      </c>
      <c r="HJ81" s="5">
        <v>28</v>
      </c>
      <c r="HK81" s="5">
        <v>157</v>
      </c>
      <c r="HL81" s="5">
        <v>23</v>
      </c>
      <c r="HM81" s="5">
        <v>139</v>
      </c>
      <c r="HN81" s="5">
        <v>24</v>
      </c>
      <c r="HO81" s="5">
        <v>158</v>
      </c>
      <c r="HP81" s="5">
        <v>29</v>
      </c>
      <c r="HQ81" s="5">
        <v>136</v>
      </c>
      <c r="HR81" s="5">
        <v>19</v>
      </c>
      <c r="HS81" s="5">
        <v>172</v>
      </c>
      <c r="HT81" s="5">
        <v>21</v>
      </c>
      <c r="HU81" s="5">
        <v>149</v>
      </c>
      <c r="HV81" s="5">
        <v>23</v>
      </c>
      <c r="HW81" s="5">
        <v>173</v>
      </c>
      <c r="HX81" s="5">
        <v>22</v>
      </c>
      <c r="HY81" s="5">
        <v>170</v>
      </c>
      <c r="HZ81" s="5">
        <v>31</v>
      </c>
      <c r="IA81" s="5">
        <v>146</v>
      </c>
      <c r="IB81" s="5">
        <v>31</v>
      </c>
      <c r="IC81" s="5">
        <v>141</v>
      </c>
      <c r="ID81" s="5">
        <v>23</v>
      </c>
      <c r="IE81" s="5">
        <v>126</v>
      </c>
      <c r="IF81" s="5">
        <v>32</v>
      </c>
      <c r="IG81" s="5">
        <v>105</v>
      </c>
      <c r="IH81" s="5">
        <v>25</v>
      </c>
      <c r="II81" s="5">
        <f t="shared" si="7"/>
        <v>80.1541666666667</v>
      </c>
      <c r="IJ81" s="8">
        <f t="shared" si="6"/>
        <v>240</v>
      </c>
      <c r="IK81" s="8">
        <f t="shared" si="8"/>
        <v>56.7585835151824</v>
      </c>
      <c r="IL81" s="8">
        <f t="shared" si="9"/>
        <v>215</v>
      </c>
      <c r="IM81" s="8">
        <f t="shared" si="10"/>
        <v>19237</v>
      </c>
      <c r="IN81" s="8" cm="1">
        <f t="array" ref="IN81">SUMPRODUCT(--('企业的订货量（m³）'!C81:IH81&gt;C81:IH81))/IP81</f>
        <v>0.125</v>
      </c>
      <c r="IO81" s="8" cm="1">
        <f t="array" ref="IO81">SUMPRODUCT(--('企业的订货量（m³）'!D81:II81&lt;D81:II81))/IP81</f>
        <v>0.804166666666667</v>
      </c>
      <c r="IP81" s="8">
        <v>240</v>
      </c>
      <c r="IQ81" s="8" cm="1">
        <f t="array" ref="IQ81">SUM(ABS(C81:IH81-'企业的订货量（m³）'!C81:IH81))</f>
        <v>1527</v>
      </c>
    </row>
    <row r="82" spans="1:251">
      <c r="A82" s="2" t="s">
        <v>328</v>
      </c>
      <c r="B82" s="2" t="s">
        <v>246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1</v>
      </c>
      <c r="CP82" s="5">
        <v>5</v>
      </c>
      <c r="CQ82" s="5">
        <v>1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2</v>
      </c>
      <c r="DO82" s="5">
        <v>0</v>
      </c>
      <c r="DP82" s="5">
        <v>1</v>
      </c>
      <c r="DQ82" s="5">
        <v>0</v>
      </c>
      <c r="DR82" s="5">
        <v>2</v>
      </c>
      <c r="DS82" s="5">
        <v>2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2</v>
      </c>
      <c r="EC82" s="5">
        <v>1</v>
      </c>
      <c r="ED82" s="5">
        <v>0</v>
      </c>
      <c r="EE82" s="5">
        <v>0</v>
      </c>
      <c r="EF82" s="5">
        <v>0</v>
      </c>
      <c r="EG82" s="5">
        <v>13</v>
      </c>
      <c r="EH82" s="5">
        <v>1</v>
      </c>
      <c r="EI82" s="5">
        <v>0</v>
      </c>
      <c r="EJ82" s="5">
        <v>0</v>
      </c>
      <c r="EK82" s="5">
        <v>0</v>
      </c>
      <c r="EL82" s="5">
        <v>1</v>
      </c>
      <c r="EM82" s="5">
        <v>0</v>
      </c>
      <c r="EN82" s="5">
        <v>1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1</v>
      </c>
      <c r="FH82" s="5">
        <v>0</v>
      </c>
      <c r="FI82" s="5">
        <v>0</v>
      </c>
      <c r="FJ82" s="5">
        <v>1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5</v>
      </c>
      <c r="FZ82" s="5">
        <v>0</v>
      </c>
      <c r="GA82" s="5">
        <v>0</v>
      </c>
      <c r="GB82" s="5">
        <v>0</v>
      </c>
      <c r="GC82" s="5">
        <v>1</v>
      </c>
      <c r="GD82" s="5">
        <v>0</v>
      </c>
      <c r="GE82" s="5">
        <v>2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f t="shared" si="7"/>
        <v>0.204166666666667</v>
      </c>
      <c r="IJ82" s="8">
        <f t="shared" si="6"/>
        <v>23</v>
      </c>
      <c r="IK82" s="8">
        <f t="shared" si="8"/>
        <v>1.01659006959322</v>
      </c>
      <c r="IL82" s="8">
        <f t="shared" si="9"/>
        <v>13</v>
      </c>
      <c r="IM82" s="8">
        <f t="shared" si="10"/>
        <v>49</v>
      </c>
      <c r="IN82" s="8" cm="1">
        <f t="array" ref="IN82">SUMPRODUCT(--('企业的订货量（m³）'!C82:IH82&gt;C82:IH82))/IP82</f>
        <v>0.32258064516129</v>
      </c>
      <c r="IO82" s="8" cm="1">
        <f t="array" ref="IO82">SUMPRODUCT(--('企业的订货量（m³）'!D82:II82&lt;D82:II82))/IP82</f>
        <v>0.32258064516129</v>
      </c>
      <c r="IP82" s="8">
        <v>31</v>
      </c>
      <c r="IQ82" s="8" cm="1">
        <f t="array" ref="IQ82">SUM(ABS(C82:IH82-'企业的订货量（m³）'!C82:IH82))</f>
        <v>21</v>
      </c>
    </row>
    <row r="83" spans="1:251">
      <c r="A83" s="2" t="s">
        <v>329</v>
      </c>
      <c r="B83" s="2" t="s">
        <v>248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2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1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3</v>
      </c>
      <c r="DE83" s="5">
        <v>0</v>
      </c>
      <c r="DF83" s="5">
        <v>0</v>
      </c>
      <c r="DG83" s="5">
        <v>1</v>
      </c>
      <c r="DH83" s="5">
        <v>0</v>
      </c>
      <c r="DI83" s="5">
        <v>0</v>
      </c>
      <c r="DJ83" s="5">
        <v>3</v>
      </c>
      <c r="DK83" s="5">
        <v>1</v>
      </c>
      <c r="DL83" s="5">
        <v>9</v>
      </c>
      <c r="DM83" s="5">
        <v>0</v>
      </c>
      <c r="DN83" s="5">
        <v>3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1</v>
      </c>
      <c r="EE83" s="5">
        <v>0</v>
      </c>
      <c r="EF83" s="5">
        <v>6</v>
      </c>
      <c r="EG83" s="5">
        <v>2</v>
      </c>
      <c r="EH83" s="5">
        <v>2</v>
      </c>
      <c r="EI83" s="5">
        <v>3</v>
      </c>
      <c r="EJ83" s="5">
        <v>2</v>
      </c>
      <c r="EK83" s="5">
        <v>0</v>
      </c>
      <c r="EL83" s="5">
        <v>0</v>
      </c>
      <c r="EM83" s="5">
        <v>0</v>
      </c>
      <c r="EN83" s="5">
        <v>1</v>
      </c>
      <c r="EO83" s="5">
        <v>0</v>
      </c>
      <c r="EP83" s="5">
        <v>3</v>
      </c>
      <c r="EQ83" s="5">
        <v>1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1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f t="shared" si="7"/>
        <v>0.241666666666667</v>
      </c>
      <c r="IJ83" s="8">
        <f t="shared" si="6"/>
        <v>27</v>
      </c>
      <c r="IK83" s="8">
        <f t="shared" si="8"/>
        <v>0.896257521769138</v>
      </c>
      <c r="IL83" s="8">
        <f t="shared" si="9"/>
        <v>9</v>
      </c>
      <c r="IM83" s="8">
        <f t="shared" si="10"/>
        <v>58</v>
      </c>
      <c r="IN83" s="8" cm="1">
        <f t="array" ref="IN83">SUMPRODUCT(--('企业的订货量（m³）'!C83:IH83&gt;C83:IH83))/IP83</f>
        <v>0.722222222222222</v>
      </c>
      <c r="IO83" s="8" cm="1">
        <f t="array" ref="IO83">SUMPRODUCT(--('企业的订货量（m³）'!D83:II83&lt;D83:II83))/IP83</f>
        <v>0.138888888888889</v>
      </c>
      <c r="IP83" s="8">
        <v>72</v>
      </c>
      <c r="IQ83" s="8" cm="1">
        <f t="array" ref="IQ83">SUM(ABS(C83:IH83-'企业的订货量（m³）'!C83:IH83))</f>
        <v>62</v>
      </c>
    </row>
    <row r="84" spans="1:251">
      <c r="A84" s="2" t="s">
        <v>330</v>
      </c>
      <c r="B84" s="2" t="s">
        <v>248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3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0</v>
      </c>
      <c r="DH84" s="5">
        <v>0</v>
      </c>
      <c r="DI84" s="5">
        <v>3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</v>
      </c>
      <c r="FY84" s="5">
        <v>0</v>
      </c>
      <c r="FZ84" s="5">
        <v>1</v>
      </c>
      <c r="GA84" s="5">
        <v>2</v>
      </c>
      <c r="GB84" s="5">
        <v>2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1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f t="shared" si="7"/>
        <v>0.116666666666667</v>
      </c>
      <c r="IJ84" s="8">
        <f t="shared" si="6"/>
        <v>14</v>
      </c>
      <c r="IK84" s="8">
        <f t="shared" si="8"/>
        <v>0.573958337288361</v>
      </c>
      <c r="IL84" s="8">
        <f t="shared" si="9"/>
        <v>6</v>
      </c>
      <c r="IM84" s="8">
        <f t="shared" si="10"/>
        <v>28</v>
      </c>
      <c r="IN84" s="8" cm="1">
        <f t="array" ref="IN84">SUMPRODUCT(--('企业的订货量（m³）'!C84:IH84&gt;C84:IH84))/IP84</f>
        <v>0.625</v>
      </c>
      <c r="IO84" s="8" cm="1">
        <f t="array" ref="IO84">SUMPRODUCT(--('企业的订货量（m³）'!D84:II84&lt;D84:II84))/IP84</f>
        <v>0.15625</v>
      </c>
      <c r="IP84" s="8">
        <v>32</v>
      </c>
      <c r="IQ84" s="8" cm="1">
        <f t="array" ref="IQ84">SUM(ABS(C84:IH84-'企业的订货量（m³）'!C84:IH84))</f>
        <v>2182</v>
      </c>
    </row>
    <row r="85" spans="1:251">
      <c r="A85" s="2" t="s">
        <v>331</v>
      </c>
      <c r="B85" s="2" t="s">
        <v>250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3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2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4</v>
      </c>
      <c r="EZ85" s="5">
        <v>10</v>
      </c>
      <c r="FA85" s="5">
        <v>3</v>
      </c>
      <c r="FB85" s="5">
        <v>2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9</v>
      </c>
      <c r="FY85" s="5">
        <v>0</v>
      </c>
      <c r="FZ85" s="5">
        <v>5</v>
      </c>
      <c r="GA85" s="5">
        <v>2</v>
      </c>
      <c r="GB85" s="5">
        <v>0</v>
      </c>
      <c r="GC85" s="5">
        <v>0</v>
      </c>
      <c r="GD85" s="5">
        <v>0</v>
      </c>
      <c r="GE85" s="5">
        <v>2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4</v>
      </c>
      <c r="GY85" s="5">
        <v>0</v>
      </c>
      <c r="GZ85" s="5">
        <v>0</v>
      </c>
      <c r="HA85" s="5">
        <v>9</v>
      </c>
      <c r="HB85" s="5">
        <v>5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f t="shared" si="7"/>
        <v>0.291666666666667</v>
      </c>
      <c r="IJ85" s="8">
        <f t="shared" si="6"/>
        <v>18</v>
      </c>
      <c r="IK85" s="8">
        <f t="shared" si="8"/>
        <v>1.26686668023716</v>
      </c>
      <c r="IL85" s="8">
        <f t="shared" si="9"/>
        <v>10</v>
      </c>
      <c r="IM85" s="8">
        <f t="shared" si="10"/>
        <v>70</v>
      </c>
      <c r="IN85" s="8" cm="1">
        <f t="array" ref="IN85">SUMPRODUCT(--('企业的订货量（m³）'!C85:IH85&gt;C85:IH85))/IP85</f>
        <v>0.788732394366197</v>
      </c>
      <c r="IO85" s="8" cm="1">
        <f t="array" ref="IO85">SUMPRODUCT(--('企业的订货量（m³）'!D85:II85&lt;D85:II85))/IP85</f>
        <v>0.183098591549296</v>
      </c>
      <c r="IP85" s="8">
        <v>71</v>
      </c>
      <c r="IQ85" s="8" cm="1">
        <f t="array" ref="IQ85">SUM(ABS(C85:IH85-'企业的订货量（m³）'!C85:IH85))</f>
        <v>506</v>
      </c>
    </row>
    <row r="86" spans="1:251">
      <c r="A86" s="2" t="s">
        <v>332</v>
      </c>
      <c r="B86" s="2" t="s">
        <v>250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2</v>
      </c>
      <c r="CK86" s="5">
        <v>0</v>
      </c>
      <c r="CL86" s="5">
        <v>0</v>
      </c>
      <c r="CM86" s="5">
        <v>3</v>
      </c>
      <c r="CN86" s="5">
        <v>1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4</v>
      </c>
      <c r="DF86" s="5">
        <v>0</v>
      </c>
      <c r="DG86" s="5">
        <v>0</v>
      </c>
      <c r="DH86" s="5">
        <v>0</v>
      </c>
      <c r="DI86" s="5">
        <v>0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1</v>
      </c>
      <c r="EE86" s="5">
        <v>1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1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1</v>
      </c>
      <c r="GC86" s="5">
        <v>8</v>
      </c>
      <c r="GD86" s="5">
        <v>0</v>
      </c>
      <c r="GE86" s="5">
        <v>7</v>
      </c>
      <c r="GF86" s="5">
        <v>1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f t="shared" si="7"/>
        <v>0.191666666666667</v>
      </c>
      <c r="IJ86" s="8">
        <f t="shared" si="6"/>
        <v>23</v>
      </c>
      <c r="IK86" s="8">
        <f t="shared" si="8"/>
        <v>0.841356081447092</v>
      </c>
      <c r="IL86" s="8">
        <f t="shared" si="9"/>
        <v>8</v>
      </c>
      <c r="IM86" s="8">
        <f t="shared" si="10"/>
        <v>46</v>
      </c>
      <c r="IN86" s="8" cm="1">
        <f t="array" ref="IN86">SUMPRODUCT(--('企业的订货量（m³）'!C86:IH86&gt;C86:IH86))/IP86</f>
        <v>0.642857142857143</v>
      </c>
      <c r="IO86" s="8" cm="1">
        <f t="array" ref="IO86">SUMPRODUCT(--('企业的订货量（m³）'!D86:II86&lt;D86:II86))/IP86</f>
        <v>0.107142857142857</v>
      </c>
      <c r="IP86" s="8">
        <v>56</v>
      </c>
      <c r="IQ86" s="8" cm="1">
        <f t="array" ref="IQ86">SUM(ABS(C86:IH86-'企业的订货量（m³）'!C86:IH86))</f>
        <v>66</v>
      </c>
    </row>
    <row r="87" spans="1:251">
      <c r="A87" s="2" t="s">
        <v>333</v>
      </c>
      <c r="B87" s="2" t="s">
        <v>250</v>
      </c>
      <c r="C87" s="5">
        <v>3</v>
      </c>
      <c r="D87" s="5">
        <v>0</v>
      </c>
      <c r="E87" s="5">
        <v>666</v>
      </c>
      <c r="F87" s="5">
        <v>0</v>
      </c>
      <c r="G87" s="5">
        <v>0</v>
      </c>
      <c r="H87" s="5">
        <v>2</v>
      </c>
      <c r="I87" s="5">
        <v>1</v>
      </c>
      <c r="J87" s="5">
        <v>1</v>
      </c>
      <c r="K87" s="5">
        <v>4</v>
      </c>
      <c r="L87" s="5">
        <v>5</v>
      </c>
      <c r="M87" s="5">
        <v>2</v>
      </c>
      <c r="N87" s="5">
        <v>3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7</v>
      </c>
      <c r="U87" s="5">
        <v>2</v>
      </c>
      <c r="V87" s="5">
        <v>2</v>
      </c>
      <c r="W87" s="5">
        <v>7</v>
      </c>
      <c r="X87" s="5">
        <v>2</v>
      </c>
      <c r="Y87" s="5">
        <v>6</v>
      </c>
      <c r="Z87" s="5">
        <v>3</v>
      </c>
      <c r="AA87" s="5">
        <v>696</v>
      </c>
      <c r="AB87" s="5">
        <v>0</v>
      </c>
      <c r="AC87" s="5">
        <v>1091</v>
      </c>
      <c r="AD87" s="5">
        <v>0</v>
      </c>
      <c r="AE87" s="5">
        <v>0</v>
      </c>
      <c r="AF87" s="5">
        <v>9</v>
      </c>
      <c r="AG87" s="5">
        <v>6</v>
      </c>
      <c r="AH87" s="5">
        <v>4</v>
      </c>
      <c r="AI87" s="5">
        <v>6</v>
      </c>
      <c r="AJ87" s="5">
        <v>3</v>
      </c>
      <c r="AK87" s="5">
        <v>9</v>
      </c>
      <c r="AL87" s="5">
        <v>7</v>
      </c>
      <c r="AM87" s="5">
        <v>5</v>
      </c>
      <c r="AN87" s="5">
        <v>3</v>
      </c>
      <c r="AO87" s="5">
        <v>2</v>
      </c>
      <c r="AP87" s="5">
        <v>6</v>
      </c>
      <c r="AQ87" s="5">
        <v>5</v>
      </c>
      <c r="AR87" s="5">
        <v>3</v>
      </c>
      <c r="AS87" s="5">
        <v>7</v>
      </c>
      <c r="AT87" s="5">
        <v>7</v>
      </c>
      <c r="AU87" s="5">
        <v>3</v>
      </c>
      <c r="AV87" s="5">
        <v>3</v>
      </c>
      <c r="AW87" s="5">
        <v>2</v>
      </c>
      <c r="AX87" s="5">
        <v>5</v>
      </c>
      <c r="AY87" s="5">
        <v>969</v>
      </c>
      <c r="AZ87" s="5">
        <v>0</v>
      </c>
      <c r="BA87" s="5">
        <v>940</v>
      </c>
      <c r="BB87" s="5">
        <v>0</v>
      </c>
      <c r="BC87" s="5">
        <v>0</v>
      </c>
      <c r="BD87" s="5">
        <v>15</v>
      </c>
      <c r="BE87" s="5">
        <v>7</v>
      </c>
      <c r="BF87" s="5">
        <v>10</v>
      </c>
      <c r="BG87" s="5">
        <v>8</v>
      </c>
      <c r="BH87" s="5">
        <v>1</v>
      </c>
      <c r="BI87" s="5">
        <v>2</v>
      </c>
      <c r="BJ87" s="5">
        <v>4</v>
      </c>
      <c r="BK87" s="5">
        <v>6</v>
      </c>
      <c r="BL87" s="5">
        <v>5</v>
      </c>
      <c r="BM87" s="5">
        <v>1</v>
      </c>
      <c r="BN87" s="5">
        <v>5</v>
      </c>
      <c r="BO87" s="5">
        <v>2</v>
      </c>
      <c r="BP87" s="5">
        <v>0</v>
      </c>
      <c r="BQ87" s="5">
        <v>2</v>
      </c>
      <c r="BR87" s="5">
        <v>3</v>
      </c>
      <c r="BS87" s="5">
        <v>5</v>
      </c>
      <c r="BT87" s="5">
        <v>3</v>
      </c>
      <c r="BU87" s="5">
        <v>6</v>
      </c>
      <c r="BV87" s="5">
        <v>6</v>
      </c>
      <c r="BW87" s="5">
        <v>786</v>
      </c>
      <c r="BX87" s="5">
        <v>0</v>
      </c>
      <c r="BY87" s="5">
        <v>1003</v>
      </c>
      <c r="BZ87" s="5">
        <v>0</v>
      </c>
      <c r="CA87" s="5">
        <v>0</v>
      </c>
      <c r="CB87" s="5">
        <v>12</v>
      </c>
      <c r="CC87" s="5">
        <v>4</v>
      </c>
      <c r="CD87" s="5">
        <v>7</v>
      </c>
      <c r="CE87" s="5">
        <v>12</v>
      </c>
      <c r="CF87" s="5">
        <v>3</v>
      </c>
      <c r="CG87" s="5">
        <v>3</v>
      </c>
      <c r="CH87" s="5">
        <v>3</v>
      </c>
      <c r="CI87" s="5">
        <v>3</v>
      </c>
      <c r="CJ87" s="5">
        <v>5</v>
      </c>
      <c r="CK87" s="5">
        <v>4</v>
      </c>
      <c r="CL87" s="5">
        <v>1</v>
      </c>
      <c r="CM87" s="5">
        <v>4</v>
      </c>
      <c r="CN87" s="5">
        <v>7</v>
      </c>
      <c r="CO87" s="5">
        <v>6</v>
      </c>
      <c r="CP87" s="5">
        <v>2</v>
      </c>
      <c r="CQ87" s="5">
        <v>0</v>
      </c>
      <c r="CR87" s="5">
        <v>2</v>
      </c>
      <c r="CS87" s="5">
        <v>0</v>
      </c>
      <c r="CT87" s="5">
        <v>4</v>
      </c>
      <c r="CU87" s="5">
        <v>583</v>
      </c>
      <c r="CV87" s="5">
        <v>0</v>
      </c>
      <c r="CW87" s="5">
        <v>800</v>
      </c>
      <c r="CX87" s="5">
        <v>0</v>
      </c>
      <c r="CY87" s="5">
        <v>0</v>
      </c>
      <c r="CZ87" s="5">
        <v>13</v>
      </c>
      <c r="DA87" s="5">
        <v>6</v>
      </c>
      <c r="DB87" s="5">
        <v>8</v>
      </c>
      <c r="DC87" s="5">
        <v>4</v>
      </c>
      <c r="DD87" s="5">
        <v>3</v>
      </c>
      <c r="DE87" s="5">
        <v>4</v>
      </c>
      <c r="DF87" s="5">
        <v>3</v>
      </c>
      <c r="DG87" s="5">
        <v>3</v>
      </c>
      <c r="DH87" s="5">
        <v>4</v>
      </c>
      <c r="DI87" s="5">
        <v>3</v>
      </c>
      <c r="DJ87" s="5">
        <v>6</v>
      </c>
      <c r="DK87" s="5">
        <v>2</v>
      </c>
      <c r="DL87" s="5">
        <v>1</v>
      </c>
      <c r="DM87" s="5">
        <v>5</v>
      </c>
      <c r="DN87" s="5">
        <v>4</v>
      </c>
      <c r="DO87" s="5">
        <v>1</v>
      </c>
      <c r="DP87" s="5">
        <v>5</v>
      </c>
      <c r="DQ87" s="5">
        <v>1</v>
      </c>
      <c r="DR87" s="5">
        <v>6</v>
      </c>
      <c r="DS87" s="5">
        <v>1035</v>
      </c>
      <c r="DT87" s="5">
        <v>0</v>
      </c>
      <c r="DU87" s="5">
        <v>810</v>
      </c>
      <c r="DV87" s="5">
        <v>0</v>
      </c>
      <c r="DW87" s="5">
        <v>0</v>
      </c>
      <c r="DX87" s="5">
        <v>4</v>
      </c>
      <c r="DY87" s="5">
        <v>3</v>
      </c>
      <c r="DZ87" s="5">
        <v>5</v>
      </c>
      <c r="EA87" s="5">
        <v>15</v>
      </c>
      <c r="EB87" s="5">
        <v>4</v>
      </c>
      <c r="EC87" s="5">
        <v>3</v>
      </c>
      <c r="ED87" s="5">
        <v>4</v>
      </c>
      <c r="EE87" s="5">
        <v>4</v>
      </c>
      <c r="EF87" s="5">
        <v>1</v>
      </c>
      <c r="EG87" s="5">
        <v>1</v>
      </c>
      <c r="EH87" s="5">
        <v>3</v>
      </c>
      <c r="EI87" s="5">
        <v>1</v>
      </c>
      <c r="EJ87" s="5">
        <v>5</v>
      </c>
      <c r="EK87" s="5">
        <v>1</v>
      </c>
      <c r="EL87" s="5">
        <v>5</v>
      </c>
      <c r="EM87" s="5">
        <v>4</v>
      </c>
      <c r="EN87" s="5">
        <v>6</v>
      </c>
      <c r="EO87" s="5">
        <v>6</v>
      </c>
      <c r="EP87" s="5">
        <v>5</v>
      </c>
      <c r="EQ87" s="5">
        <v>882</v>
      </c>
      <c r="ER87" s="5">
        <v>0</v>
      </c>
      <c r="ES87" s="5">
        <v>1241</v>
      </c>
      <c r="ET87" s="5">
        <v>0</v>
      </c>
      <c r="EU87" s="5">
        <v>0</v>
      </c>
      <c r="EV87" s="5">
        <v>8</v>
      </c>
      <c r="EW87" s="5">
        <v>6</v>
      </c>
      <c r="EX87" s="5">
        <v>1</v>
      </c>
      <c r="EY87" s="5">
        <v>7</v>
      </c>
      <c r="EZ87" s="5">
        <v>1</v>
      </c>
      <c r="FA87" s="5">
        <v>4</v>
      </c>
      <c r="FB87" s="5">
        <v>3</v>
      </c>
      <c r="FC87" s="5">
        <v>1</v>
      </c>
      <c r="FD87" s="5">
        <v>3</v>
      </c>
      <c r="FE87" s="5">
        <v>3</v>
      </c>
      <c r="FF87" s="5">
        <v>4</v>
      </c>
      <c r="FG87" s="5">
        <v>3</v>
      </c>
      <c r="FH87" s="5">
        <v>4</v>
      </c>
      <c r="FI87" s="5">
        <v>3</v>
      </c>
      <c r="FJ87" s="5">
        <v>4</v>
      </c>
      <c r="FK87" s="5">
        <v>3</v>
      </c>
      <c r="FL87" s="5">
        <v>2</v>
      </c>
      <c r="FM87" s="5">
        <v>4</v>
      </c>
      <c r="FN87" s="5">
        <v>2</v>
      </c>
      <c r="FO87" s="5">
        <v>645</v>
      </c>
      <c r="FP87" s="5">
        <v>0</v>
      </c>
      <c r="FQ87" s="5">
        <v>945</v>
      </c>
      <c r="FR87" s="5">
        <v>0</v>
      </c>
      <c r="FS87" s="5">
        <v>0</v>
      </c>
      <c r="FT87" s="5">
        <v>7</v>
      </c>
      <c r="FU87" s="5">
        <v>5</v>
      </c>
      <c r="FV87" s="5">
        <v>3</v>
      </c>
      <c r="FW87" s="5">
        <v>4</v>
      </c>
      <c r="FX87" s="5">
        <v>1</v>
      </c>
      <c r="FY87" s="5">
        <v>3</v>
      </c>
      <c r="FZ87" s="5">
        <v>3</v>
      </c>
      <c r="GA87" s="5">
        <v>3</v>
      </c>
      <c r="GB87" s="5">
        <v>7</v>
      </c>
      <c r="GC87" s="5">
        <v>13</v>
      </c>
      <c r="GD87" s="5">
        <v>8</v>
      </c>
      <c r="GE87" s="5">
        <v>5</v>
      </c>
      <c r="GF87" s="5">
        <v>6</v>
      </c>
      <c r="GG87" s="5">
        <v>1</v>
      </c>
      <c r="GH87" s="5">
        <v>2</v>
      </c>
      <c r="GI87" s="5">
        <v>3</v>
      </c>
      <c r="GJ87" s="5">
        <v>1</v>
      </c>
      <c r="GK87" s="5">
        <v>5</v>
      </c>
      <c r="GL87" s="5">
        <v>1</v>
      </c>
      <c r="GM87" s="5">
        <v>992</v>
      </c>
      <c r="GN87" s="5">
        <v>0</v>
      </c>
      <c r="GO87" s="5">
        <v>885</v>
      </c>
      <c r="GP87" s="5">
        <v>0</v>
      </c>
      <c r="GQ87" s="5">
        <v>0</v>
      </c>
      <c r="GR87" s="5">
        <v>8</v>
      </c>
      <c r="GS87" s="5">
        <v>1</v>
      </c>
      <c r="GT87" s="5">
        <v>11</v>
      </c>
      <c r="GU87" s="5">
        <v>9</v>
      </c>
      <c r="GV87" s="5">
        <v>3</v>
      </c>
      <c r="GW87" s="5">
        <v>2</v>
      </c>
      <c r="GX87" s="5">
        <v>6</v>
      </c>
      <c r="GY87" s="5">
        <v>5</v>
      </c>
      <c r="GZ87" s="5">
        <v>6</v>
      </c>
      <c r="HA87" s="5">
        <v>7</v>
      </c>
      <c r="HB87" s="5">
        <v>3</v>
      </c>
      <c r="HC87" s="5">
        <v>6</v>
      </c>
      <c r="HD87" s="5">
        <v>5</v>
      </c>
      <c r="HE87" s="5">
        <v>6</v>
      </c>
      <c r="HF87" s="5">
        <v>8</v>
      </c>
      <c r="HG87" s="5">
        <v>7</v>
      </c>
      <c r="HH87" s="5">
        <v>4</v>
      </c>
      <c r="HI87" s="5">
        <v>4</v>
      </c>
      <c r="HJ87" s="5">
        <v>5</v>
      </c>
      <c r="HK87" s="5">
        <v>874</v>
      </c>
      <c r="HL87" s="5">
        <v>0</v>
      </c>
      <c r="HM87" s="5">
        <v>1265</v>
      </c>
      <c r="HN87" s="5">
        <v>0</v>
      </c>
      <c r="HO87" s="5">
        <v>0</v>
      </c>
      <c r="HP87" s="5">
        <v>12</v>
      </c>
      <c r="HQ87" s="5">
        <v>0</v>
      </c>
      <c r="HR87" s="5">
        <v>6</v>
      </c>
      <c r="HS87" s="5">
        <v>8</v>
      </c>
      <c r="HT87" s="5">
        <v>4</v>
      </c>
      <c r="HU87" s="5">
        <v>4</v>
      </c>
      <c r="HV87" s="5">
        <v>5</v>
      </c>
      <c r="HW87" s="5">
        <v>4</v>
      </c>
      <c r="HX87" s="5">
        <v>5</v>
      </c>
      <c r="HY87" s="5">
        <v>4</v>
      </c>
      <c r="HZ87" s="5">
        <v>2</v>
      </c>
      <c r="IA87" s="5">
        <v>6</v>
      </c>
      <c r="IB87" s="5">
        <v>7</v>
      </c>
      <c r="IC87" s="5">
        <v>5</v>
      </c>
      <c r="ID87" s="5">
        <v>2</v>
      </c>
      <c r="IE87" s="5">
        <v>2</v>
      </c>
      <c r="IF87" s="5">
        <v>4</v>
      </c>
      <c r="IG87" s="5">
        <v>3</v>
      </c>
      <c r="IH87" s="5">
        <v>5</v>
      </c>
      <c r="II87" s="5">
        <f t="shared" si="7"/>
        <v>74.7875</v>
      </c>
      <c r="IJ87" s="8">
        <f t="shared" si="6"/>
        <v>206</v>
      </c>
      <c r="IK87" s="8">
        <f t="shared" si="8"/>
        <v>247.945956475672</v>
      </c>
      <c r="IL87" s="8">
        <f t="shared" si="9"/>
        <v>1265</v>
      </c>
      <c r="IM87" s="8">
        <f t="shared" si="10"/>
        <v>17949</v>
      </c>
      <c r="IN87" s="8" cm="1">
        <f t="array" ref="IN87">SUMPRODUCT(--('企业的订货量（m³）'!C87:IH87&gt;C87:IH87))/IP87</f>
        <v>0.157894736842105</v>
      </c>
      <c r="IO87" s="8" cm="1">
        <f t="array" ref="IO87">SUMPRODUCT(--('企业的订货量（m³）'!D87:II87&lt;D87:II87))/IP87</f>
        <v>0.736842105263158</v>
      </c>
      <c r="IP87" s="8">
        <v>209</v>
      </c>
      <c r="IQ87" s="8" cm="1">
        <f t="array" ref="IQ87">SUM(ABS(C87:IH87-'企业的订货量（m³）'!C87:IH87))</f>
        <v>12614</v>
      </c>
    </row>
    <row r="88" spans="1:251">
      <c r="A88" s="2" t="s">
        <v>334</v>
      </c>
      <c r="B88" s="2" t="s">
        <v>248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1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1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3</v>
      </c>
      <c r="DG88" s="5">
        <v>0</v>
      </c>
      <c r="DH88" s="5">
        <v>0</v>
      </c>
      <c r="DI88" s="5">
        <v>3</v>
      </c>
      <c r="DJ88" s="5">
        <v>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7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4</v>
      </c>
      <c r="FA88" s="5">
        <v>1</v>
      </c>
      <c r="FB88" s="5">
        <v>0</v>
      </c>
      <c r="FC88" s="5">
        <v>1</v>
      </c>
      <c r="FD88" s="5">
        <v>0</v>
      </c>
      <c r="FE88" s="5">
        <v>3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1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4</v>
      </c>
      <c r="FY88" s="5">
        <v>5</v>
      </c>
      <c r="FZ88" s="5">
        <v>0</v>
      </c>
      <c r="GA88" s="5">
        <v>3</v>
      </c>
      <c r="GB88" s="5">
        <v>2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1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f t="shared" si="7"/>
        <v>0.266666666666667</v>
      </c>
      <c r="IJ88" s="8">
        <f t="shared" si="6"/>
        <v>27</v>
      </c>
      <c r="IK88" s="8">
        <f t="shared" si="8"/>
        <v>0.974428989178374</v>
      </c>
      <c r="IL88" s="8">
        <f t="shared" si="9"/>
        <v>8</v>
      </c>
      <c r="IM88" s="8">
        <f t="shared" si="10"/>
        <v>64</v>
      </c>
      <c r="IN88" s="8" cm="1">
        <f t="array" ref="IN88">SUMPRODUCT(--('企业的订货量（m³）'!C88:IH88&gt;C88:IH88))/IP88</f>
        <v>0.342105263157895</v>
      </c>
      <c r="IO88" s="8" cm="1">
        <f t="array" ref="IO88">SUMPRODUCT(--('企业的订货量（m³）'!D88:II88&lt;D88:II88))/IP88</f>
        <v>0.368421052631579</v>
      </c>
      <c r="IP88" s="8">
        <v>38</v>
      </c>
      <c r="IQ88" s="8" cm="1">
        <f t="array" ref="IQ88">SUM(ABS(C88:IH88-'企业的订货量（m³）'!C88:IH88))</f>
        <v>50</v>
      </c>
    </row>
    <row r="89" spans="1:251">
      <c r="A89" s="2" t="s">
        <v>335</v>
      </c>
      <c r="B89" s="2" t="s">
        <v>246</v>
      </c>
      <c r="C89" s="5">
        <v>1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0</v>
      </c>
      <c r="J89" s="5">
        <v>1</v>
      </c>
      <c r="K89" s="5">
        <v>2</v>
      </c>
      <c r="L89" s="5">
        <v>0</v>
      </c>
      <c r="M89" s="5">
        <v>3</v>
      </c>
      <c r="N89" s="5">
        <v>3</v>
      </c>
      <c r="O89" s="5">
        <v>7</v>
      </c>
      <c r="P89" s="5">
        <v>0</v>
      </c>
      <c r="Q89" s="5">
        <v>10</v>
      </c>
      <c r="R89" s="5">
        <v>0</v>
      </c>
      <c r="S89" s="5">
        <v>1</v>
      </c>
      <c r="T89" s="5">
        <v>8</v>
      </c>
      <c r="U89" s="5">
        <v>8</v>
      </c>
      <c r="V89" s="5">
        <v>0</v>
      </c>
      <c r="W89" s="5">
        <v>2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5</v>
      </c>
      <c r="AF89" s="5">
        <v>0</v>
      </c>
      <c r="AG89" s="5">
        <v>6</v>
      </c>
      <c r="AH89" s="5">
        <v>0</v>
      </c>
      <c r="AI89" s="5">
        <v>4</v>
      </c>
      <c r="AJ89" s="5">
        <v>0</v>
      </c>
      <c r="AK89" s="5">
        <v>3</v>
      </c>
      <c r="AL89" s="5">
        <v>0</v>
      </c>
      <c r="AM89" s="5">
        <v>2</v>
      </c>
      <c r="AN89" s="5">
        <v>0</v>
      </c>
      <c r="AO89" s="5">
        <v>2</v>
      </c>
      <c r="AP89" s="5">
        <v>0</v>
      </c>
      <c r="AQ89" s="5">
        <v>2</v>
      </c>
      <c r="AR89" s="5">
        <v>0</v>
      </c>
      <c r="AS89" s="5">
        <v>4</v>
      </c>
      <c r="AT89" s="5">
        <v>0</v>
      </c>
      <c r="AU89" s="5">
        <v>2</v>
      </c>
      <c r="AV89" s="5">
        <v>0</v>
      </c>
      <c r="AW89" s="5">
        <v>3</v>
      </c>
      <c r="AX89" s="5">
        <v>0</v>
      </c>
      <c r="AY89" s="5">
        <v>5</v>
      </c>
      <c r="AZ89" s="5">
        <v>0</v>
      </c>
      <c r="BA89" s="5">
        <v>4</v>
      </c>
      <c r="BB89" s="5">
        <v>0</v>
      </c>
      <c r="BC89" s="5">
        <v>2</v>
      </c>
      <c r="BD89" s="5">
        <v>0</v>
      </c>
      <c r="BE89" s="5">
        <v>4</v>
      </c>
      <c r="BF89" s="5">
        <v>0</v>
      </c>
      <c r="BG89" s="5">
        <v>5</v>
      </c>
      <c r="BH89" s="5">
        <v>0</v>
      </c>
      <c r="BI89" s="5">
        <v>5</v>
      </c>
      <c r="BJ89" s="5">
        <v>0</v>
      </c>
      <c r="BK89" s="5">
        <v>4</v>
      </c>
      <c r="BL89" s="5">
        <v>0</v>
      </c>
      <c r="BM89" s="5">
        <v>3</v>
      </c>
      <c r="BN89" s="5">
        <v>0</v>
      </c>
      <c r="BO89" s="5">
        <v>6</v>
      </c>
      <c r="BP89" s="5">
        <v>2</v>
      </c>
      <c r="BQ89" s="5">
        <v>4</v>
      </c>
      <c r="BR89" s="5">
        <v>0</v>
      </c>
      <c r="BS89" s="5">
        <v>3</v>
      </c>
      <c r="BT89" s="5">
        <v>1</v>
      </c>
      <c r="BU89" s="5">
        <v>3</v>
      </c>
      <c r="BV89" s="5">
        <v>0</v>
      </c>
      <c r="BW89" s="5">
        <v>1</v>
      </c>
      <c r="BX89" s="5">
        <v>0</v>
      </c>
      <c r="BY89" s="5">
        <v>1</v>
      </c>
      <c r="BZ89" s="5">
        <v>0</v>
      </c>
      <c r="CA89" s="5">
        <v>4</v>
      </c>
      <c r="CB89" s="5">
        <v>1</v>
      </c>
      <c r="CC89" s="5">
        <v>1</v>
      </c>
      <c r="CD89" s="5">
        <v>0</v>
      </c>
      <c r="CE89" s="5">
        <v>4</v>
      </c>
      <c r="CF89" s="5">
        <v>2</v>
      </c>
      <c r="CG89" s="5">
        <v>1</v>
      </c>
      <c r="CH89" s="5">
        <v>0</v>
      </c>
      <c r="CI89" s="5">
        <v>1</v>
      </c>
      <c r="CJ89" s="5">
        <v>1</v>
      </c>
      <c r="CK89" s="5">
        <v>2</v>
      </c>
      <c r="CL89" s="5">
        <v>1</v>
      </c>
      <c r="CM89" s="5">
        <v>7</v>
      </c>
      <c r="CN89" s="5">
        <v>2</v>
      </c>
      <c r="CO89" s="5">
        <v>3</v>
      </c>
      <c r="CP89" s="5">
        <v>0</v>
      </c>
      <c r="CQ89" s="5">
        <v>1</v>
      </c>
      <c r="CR89" s="5">
        <v>0</v>
      </c>
      <c r="CS89" s="5">
        <v>3</v>
      </c>
      <c r="CT89" s="5">
        <v>0</v>
      </c>
      <c r="CU89" s="5">
        <v>4</v>
      </c>
      <c r="CV89" s="5">
        <v>0</v>
      </c>
      <c r="CW89" s="5">
        <v>6</v>
      </c>
      <c r="CX89" s="5">
        <v>0</v>
      </c>
      <c r="CY89" s="5">
        <v>5</v>
      </c>
      <c r="CZ89" s="5">
        <v>0</v>
      </c>
      <c r="DA89" s="5">
        <v>3</v>
      </c>
      <c r="DB89" s="5">
        <v>1</v>
      </c>
      <c r="DC89" s="5">
        <v>0</v>
      </c>
      <c r="DD89" s="5">
        <v>6</v>
      </c>
      <c r="DE89" s="5">
        <v>7</v>
      </c>
      <c r="DF89" s="5">
        <v>2</v>
      </c>
      <c r="DG89" s="5">
        <v>5</v>
      </c>
      <c r="DH89" s="5">
        <v>2</v>
      </c>
      <c r="DI89" s="5">
        <v>6</v>
      </c>
      <c r="DJ89" s="5">
        <v>3</v>
      </c>
      <c r="DK89" s="5">
        <v>8</v>
      </c>
      <c r="DL89" s="5">
        <v>0</v>
      </c>
      <c r="DM89" s="5">
        <v>2</v>
      </c>
      <c r="DN89" s="5">
        <v>0</v>
      </c>
      <c r="DO89" s="5">
        <v>0</v>
      </c>
      <c r="DP89" s="5">
        <v>0</v>
      </c>
      <c r="DQ89" s="5">
        <v>4</v>
      </c>
      <c r="DR89" s="5">
        <v>0</v>
      </c>
      <c r="DS89" s="5">
        <v>2</v>
      </c>
      <c r="DT89" s="5">
        <v>0</v>
      </c>
      <c r="DU89" s="5">
        <v>2</v>
      </c>
      <c r="DV89" s="5">
        <v>0</v>
      </c>
      <c r="DW89" s="5">
        <v>2</v>
      </c>
      <c r="DX89" s="5">
        <v>0</v>
      </c>
      <c r="DY89" s="5">
        <v>0</v>
      </c>
      <c r="DZ89" s="5">
        <v>0</v>
      </c>
      <c r="EA89" s="5">
        <v>4</v>
      </c>
      <c r="EB89" s="5">
        <v>0</v>
      </c>
      <c r="EC89" s="5">
        <v>4</v>
      </c>
      <c r="ED89" s="5">
        <v>1</v>
      </c>
      <c r="EE89" s="5">
        <v>1</v>
      </c>
      <c r="EF89" s="5">
        <v>0</v>
      </c>
      <c r="EG89" s="5">
        <v>8</v>
      </c>
      <c r="EH89" s="5">
        <v>0</v>
      </c>
      <c r="EI89" s="5">
        <v>2</v>
      </c>
      <c r="EJ89" s="5">
        <v>0</v>
      </c>
      <c r="EK89" s="5">
        <v>3</v>
      </c>
      <c r="EL89" s="5">
        <v>1</v>
      </c>
      <c r="EM89" s="5">
        <v>2</v>
      </c>
      <c r="EN89" s="5">
        <v>0</v>
      </c>
      <c r="EO89" s="5">
        <v>1</v>
      </c>
      <c r="EP89" s="5">
        <v>0</v>
      </c>
      <c r="EQ89" s="5">
        <v>2</v>
      </c>
      <c r="ER89" s="5">
        <v>1</v>
      </c>
      <c r="ES89" s="5">
        <v>0</v>
      </c>
      <c r="ET89" s="5">
        <v>0</v>
      </c>
      <c r="EU89" s="5">
        <v>5</v>
      </c>
      <c r="EV89" s="5">
        <v>0</v>
      </c>
      <c r="EW89" s="5">
        <v>4</v>
      </c>
      <c r="EX89" s="5">
        <v>1</v>
      </c>
      <c r="EY89" s="5">
        <v>3</v>
      </c>
      <c r="EZ89" s="5">
        <v>0</v>
      </c>
      <c r="FA89" s="5">
        <v>1</v>
      </c>
      <c r="FB89" s="5">
        <v>0</v>
      </c>
      <c r="FC89" s="5">
        <v>3</v>
      </c>
      <c r="FD89" s="5">
        <v>0</v>
      </c>
      <c r="FE89" s="5">
        <v>4</v>
      </c>
      <c r="FF89" s="5">
        <v>0</v>
      </c>
      <c r="FG89" s="5">
        <v>3</v>
      </c>
      <c r="FH89" s="5">
        <v>1</v>
      </c>
      <c r="FI89" s="5">
        <v>2</v>
      </c>
      <c r="FJ89" s="5">
        <v>1</v>
      </c>
      <c r="FK89" s="5">
        <v>1</v>
      </c>
      <c r="FL89" s="5">
        <v>0</v>
      </c>
      <c r="FM89" s="5">
        <v>3</v>
      </c>
      <c r="FN89" s="5">
        <v>1</v>
      </c>
      <c r="FO89" s="5">
        <v>2</v>
      </c>
      <c r="FP89" s="5">
        <v>0</v>
      </c>
      <c r="FQ89" s="5">
        <v>4</v>
      </c>
      <c r="FR89" s="5">
        <v>1</v>
      </c>
      <c r="FS89" s="5">
        <v>2</v>
      </c>
      <c r="FT89" s="5">
        <v>0</v>
      </c>
      <c r="FU89" s="5">
        <v>2</v>
      </c>
      <c r="FV89" s="5">
        <v>0</v>
      </c>
      <c r="FW89" s="5">
        <v>3</v>
      </c>
      <c r="FX89" s="5">
        <v>0</v>
      </c>
      <c r="FY89" s="5">
        <v>4</v>
      </c>
      <c r="FZ89" s="5">
        <v>0</v>
      </c>
      <c r="GA89" s="5">
        <v>4</v>
      </c>
      <c r="GB89" s="5">
        <v>1</v>
      </c>
      <c r="GC89" s="5">
        <v>10</v>
      </c>
      <c r="GD89" s="5">
        <v>0</v>
      </c>
      <c r="GE89" s="5">
        <v>2</v>
      </c>
      <c r="GF89" s="5">
        <v>0</v>
      </c>
      <c r="GG89" s="5">
        <v>3</v>
      </c>
      <c r="GH89" s="5">
        <v>0</v>
      </c>
      <c r="GI89" s="5">
        <v>3</v>
      </c>
      <c r="GJ89" s="5">
        <v>0</v>
      </c>
      <c r="GK89" s="5">
        <v>2</v>
      </c>
      <c r="GL89" s="5">
        <v>0</v>
      </c>
      <c r="GM89" s="5">
        <v>3</v>
      </c>
      <c r="GN89" s="5">
        <v>0</v>
      </c>
      <c r="GO89" s="5">
        <v>2</v>
      </c>
      <c r="GP89" s="5">
        <v>0</v>
      </c>
      <c r="GQ89" s="5">
        <v>5</v>
      </c>
      <c r="GR89" s="5">
        <v>0</v>
      </c>
      <c r="GS89" s="5">
        <v>6</v>
      </c>
      <c r="GT89" s="5">
        <v>0</v>
      </c>
      <c r="GU89" s="5">
        <v>1</v>
      </c>
      <c r="GV89" s="5">
        <v>1</v>
      </c>
      <c r="GW89" s="5">
        <v>5</v>
      </c>
      <c r="GX89" s="5">
        <v>0</v>
      </c>
      <c r="GY89" s="5">
        <v>5</v>
      </c>
      <c r="GZ89" s="5">
        <v>0</v>
      </c>
      <c r="HA89" s="5">
        <v>2</v>
      </c>
      <c r="HB89" s="5">
        <v>0</v>
      </c>
      <c r="HC89" s="5">
        <v>3</v>
      </c>
      <c r="HD89" s="5">
        <v>0</v>
      </c>
      <c r="HE89" s="5">
        <v>2</v>
      </c>
      <c r="HF89" s="5">
        <v>0</v>
      </c>
      <c r="HG89" s="5">
        <v>4</v>
      </c>
      <c r="HH89" s="5">
        <v>0</v>
      </c>
      <c r="HI89" s="5">
        <v>3</v>
      </c>
      <c r="HJ89" s="5">
        <v>0</v>
      </c>
      <c r="HK89" s="5">
        <v>6</v>
      </c>
      <c r="HL89" s="5">
        <v>0</v>
      </c>
      <c r="HM89" s="5">
        <v>3</v>
      </c>
      <c r="HN89" s="5">
        <v>0</v>
      </c>
      <c r="HO89" s="5">
        <v>3</v>
      </c>
      <c r="HP89" s="5">
        <v>0</v>
      </c>
      <c r="HQ89" s="5">
        <v>0</v>
      </c>
      <c r="HR89" s="5">
        <v>0</v>
      </c>
      <c r="HS89" s="5">
        <v>3</v>
      </c>
      <c r="HT89" s="5">
        <v>0</v>
      </c>
      <c r="HU89" s="5">
        <v>2</v>
      </c>
      <c r="HV89" s="5">
        <v>0</v>
      </c>
      <c r="HW89" s="5">
        <v>6</v>
      </c>
      <c r="HX89" s="5">
        <v>0</v>
      </c>
      <c r="HY89" s="5">
        <v>2</v>
      </c>
      <c r="HZ89" s="5">
        <v>0</v>
      </c>
      <c r="IA89" s="5">
        <v>2</v>
      </c>
      <c r="IB89" s="5">
        <v>0</v>
      </c>
      <c r="IC89" s="5">
        <v>3</v>
      </c>
      <c r="ID89" s="5">
        <v>0</v>
      </c>
      <c r="IE89" s="5">
        <v>1</v>
      </c>
      <c r="IF89" s="5">
        <v>0</v>
      </c>
      <c r="IG89" s="5">
        <v>3</v>
      </c>
      <c r="IH89" s="5">
        <v>0</v>
      </c>
      <c r="II89" s="5">
        <f t="shared" si="7"/>
        <v>1.77083333333333</v>
      </c>
      <c r="IJ89" s="8">
        <f t="shared" si="6"/>
        <v>139</v>
      </c>
      <c r="IK89" s="8">
        <f t="shared" si="8"/>
        <v>2.13400034246617</v>
      </c>
      <c r="IL89" s="8">
        <f t="shared" si="9"/>
        <v>10</v>
      </c>
      <c r="IM89" s="8">
        <f t="shared" si="10"/>
        <v>425</v>
      </c>
      <c r="IN89" s="8" cm="1">
        <f t="array" ref="IN89">SUMPRODUCT(--('企业的订货量（m³）'!C89:IH89&gt;C89:IH89))/IP89</f>
        <v>0.176470588235294</v>
      </c>
      <c r="IO89" s="8" cm="1">
        <f t="array" ref="IO89">SUMPRODUCT(--('企业的订货量（m³）'!D89:II89&lt;D89:II89))/IP89</f>
        <v>0.65359477124183</v>
      </c>
      <c r="IP89" s="8">
        <v>153</v>
      </c>
      <c r="IQ89" s="8" cm="1">
        <f t="array" ref="IQ89">SUM(ABS(C89:IH89-'企业的订货量（m³）'!C89:IH89))</f>
        <v>349</v>
      </c>
    </row>
    <row r="90" spans="1:251">
      <c r="A90" s="2" t="s">
        <v>336</v>
      </c>
      <c r="B90" s="2" t="s">
        <v>248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9</v>
      </c>
      <c r="M90" s="5">
        <v>2</v>
      </c>
      <c r="N90" s="5">
        <v>0</v>
      </c>
      <c r="O90" s="5">
        <v>0</v>
      </c>
      <c r="P90" s="5">
        <v>0</v>
      </c>
      <c r="Q90" s="5">
        <v>1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0</v>
      </c>
      <c r="CP90" s="5">
        <v>0</v>
      </c>
      <c r="CQ90" s="5">
        <v>0</v>
      </c>
      <c r="CR90" s="5">
        <v>17</v>
      </c>
      <c r="CS90" s="5">
        <v>17</v>
      </c>
      <c r="CT90" s="5">
        <v>28</v>
      </c>
      <c r="CU90" s="5">
        <v>7</v>
      </c>
      <c r="CV90" s="5">
        <v>0</v>
      </c>
      <c r="CW90" s="5">
        <v>8</v>
      </c>
      <c r="CX90" s="5">
        <v>14</v>
      </c>
      <c r="CY90" s="5">
        <v>3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5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1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6</v>
      </c>
      <c r="FN90" s="5">
        <v>4</v>
      </c>
      <c r="FO90" s="5">
        <v>0</v>
      </c>
      <c r="FP90" s="5">
        <v>0</v>
      </c>
      <c r="FQ90" s="5">
        <v>0</v>
      </c>
      <c r="FR90" s="5">
        <v>2</v>
      </c>
      <c r="FS90" s="5">
        <v>0</v>
      </c>
      <c r="FT90" s="5">
        <v>0</v>
      </c>
      <c r="FU90" s="5">
        <v>0</v>
      </c>
      <c r="FV90" s="5">
        <v>1</v>
      </c>
      <c r="FW90" s="5">
        <v>0</v>
      </c>
      <c r="FX90" s="5">
        <v>0</v>
      </c>
      <c r="FY90" s="5">
        <v>1</v>
      </c>
      <c r="FZ90" s="5">
        <v>3</v>
      </c>
      <c r="GA90" s="5">
        <v>0</v>
      </c>
      <c r="GB90" s="5">
        <v>0</v>
      </c>
      <c r="GC90" s="5">
        <v>2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f t="shared" si="7"/>
        <v>0.5875</v>
      </c>
      <c r="IJ90" s="8">
        <f t="shared" ref="IJ90:IJ153" si="11">COUNTIF(C90:IH90,"&gt;0")</f>
        <v>25</v>
      </c>
      <c r="IK90" s="8">
        <f t="shared" si="8"/>
        <v>2.7444599959657</v>
      </c>
      <c r="IL90" s="8">
        <f t="shared" si="9"/>
        <v>28</v>
      </c>
      <c r="IM90" s="8">
        <f t="shared" si="10"/>
        <v>141</v>
      </c>
      <c r="IN90" s="8" cm="1">
        <f t="array" ref="IN90">SUMPRODUCT(--('企业的订货量（m³）'!C90:IH90&gt;C90:IH90))/IP90</f>
        <v>0.441860465116279</v>
      </c>
      <c r="IO90" s="8" cm="1">
        <f t="array" ref="IO90">SUMPRODUCT(--('企业的订货量（m³）'!D90:II90&lt;D90:II90))/IP90</f>
        <v>0.395348837209302</v>
      </c>
      <c r="IP90" s="8">
        <v>43</v>
      </c>
      <c r="IQ90" s="8" cm="1">
        <f t="array" ref="IQ90">SUM(ABS(C90:IH90-'企业的订货量（m³）'!C90:IH90))</f>
        <v>192</v>
      </c>
    </row>
    <row r="91" spans="1:251">
      <c r="A91" s="2" t="s">
        <v>337</v>
      </c>
      <c r="B91" s="2" t="s">
        <v>250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1</v>
      </c>
      <c r="CJ91" s="5">
        <v>2</v>
      </c>
      <c r="CK91" s="5">
        <v>0</v>
      </c>
      <c r="CL91" s="5">
        <v>0</v>
      </c>
      <c r="CM91" s="5">
        <v>1</v>
      </c>
      <c r="CN91" s="5">
        <v>1</v>
      </c>
      <c r="CO91" s="5">
        <v>0</v>
      </c>
      <c r="CP91" s="5">
        <v>0</v>
      </c>
      <c r="CQ91" s="5">
        <v>0</v>
      </c>
      <c r="CR91" s="5">
        <v>9</v>
      </c>
      <c r="CS91" s="5">
        <v>22</v>
      </c>
      <c r="CT91" s="5">
        <v>23</v>
      </c>
      <c r="CU91" s="5">
        <v>2</v>
      </c>
      <c r="CV91" s="5">
        <v>0</v>
      </c>
      <c r="CW91" s="5">
        <v>17</v>
      </c>
      <c r="CX91" s="5">
        <v>19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4</v>
      </c>
      <c r="DV91" s="5">
        <v>4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  <c r="EB91" s="5">
        <v>4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1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1</v>
      </c>
      <c r="FM91" s="5">
        <v>4</v>
      </c>
      <c r="FN91" s="5">
        <v>2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1</v>
      </c>
      <c r="FY91" s="5">
        <v>3</v>
      </c>
      <c r="FZ91" s="5">
        <v>5</v>
      </c>
      <c r="GA91" s="5">
        <v>0</v>
      </c>
      <c r="GB91" s="5">
        <v>0</v>
      </c>
      <c r="GC91" s="5">
        <v>1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f t="shared" si="7"/>
        <v>0.604166666666667</v>
      </c>
      <c r="IJ91" s="8">
        <f t="shared" si="11"/>
        <v>29</v>
      </c>
      <c r="IK91" s="8">
        <f t="shared" si="8"/>
        <v>2.78474312670476</v>
      </c>
      <c r="IL91" s="8">
        <f t="shared" si="9"/>
        <v>23</v>
      </c>
      <c r="IM91" s="8">
        <f t="shared" si="10"/>
        <v>145</v>
      </c>
      <c r="IN91" s="8" cm="1">
        <f t="array" ref="IN91">SUMPRODUCT(--('企业的订货量（m³）'!C91:IH91&gt;C91:IH91))/IP91</f>
        <v>0.372093023255814</v>
      </c>
      <c r="IO91" s="8" cm="1">
        <f t="array" ref="IO91">SUMPRODUCT(--('企业的订货量（m³）'!D91:II91&lt;D91:II91))/IP91</f>
        <v>0.372093023255814</v>
      </c>
      <c r="IP91" s="8">
        <v>43</v>
      </c>
      <c r="IQ91" s="8" cm="1">
        <f t="array" ref="IQ91">SUM(ABS(C91:IH91-'企业的订货量（m³）'!C91:IH91))</f>
        <v>166</v>
      </c>
    </row>
    <row r="92" spans="1:251">
      <c r="A92" s="2" t="s">
        <v>338</v>
      </c>
      <c r="B92" s="2" t="s">
        <v>248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3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2</v>
      </c>
      <c r="AN92" s="5">
        <v>0</v>
      </c>
      <c r="AO92" s="5">
        <v>3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0</v>
      </c>
      <c r="CJ92" s="5">
        <v>1</v>
      </c>
      <c r="CK92" s="5">
        <v>0</v>
      </c>
      <c r="CL92" s="5">
        <v>0</v>
      </c>
      <c r="CM92" s="5">
        <v>1</v>
      </c>
      <c r="CN92" s="5">
        <v>2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2</v>
      </c>
      <c r="DG92" s="5">
        <v>0</v>
      </c>
      <c r="DH92" s="5">
        <v>0</v>
      </c>
      <c r="DI92" s="5">
        <v>3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5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2</v>
      </c>
      <c r="FA92" s="5">
        <v>0</v>
      </c>
      <c r="FB92" s="5">
        <v>0</v>
      </c>
      <c r="FC92" s="5">
        <v>1</v>
      </c>
      <c r="FD92" s="5">
        <v>1</v>
      </c>
      <c r="FE92" s="5">
        <v>2</v>
      </c>
      <c r="FF92" s="5">
        <v>0</v>
      </c>
      <c r="FG92" s="5">
        <v>1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1</v>
      </c>
      <c r="FX92" s="5">
        <v>3</v>
      </c>
      <c r="FY92" s="5">
        <v>7</v>
      </c>
      <c r="FZ92" s="5">
        <v>1</v>
      </c>
      <c r="GA92" s="5">
        <v>8</v>
      </c>
      <c r="GB92" s="5">
        <v>3</v>
      </c>
      <c r="GC92" s="5">
        <v>0</v>
      </c>
      <c r="GD92" s="5">
        <v>0</v>
      </c>
      <c r="GE92" s="5">
        <v>0</v>
      </c>
      <c r="GF92" s="5">
        <v>0</v>
      </c>
      <c r="GG92" s="5">
        <v>1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8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f t="shared" si="7"/>
        <v>0.304166666666667</v>
      </c>
      <c r="IJ92" s="8">
        <f t="shared" si="11"/>
        <v>29</v>
      </c>
      <c r="IK92" s="8">
        <f t="shared" si="8"/>
        <v>1.08005081496241</v>
      </c>
      <c r="IL92" s="8">
        <f t="shared" si="9"/>
        <v>8</v>
      </c>
      <c r="IM92" s="8">
        <f t="shared" si="10"/>
        <v>73</v>
      </c>
      <c r="IN92" s="8" cm="1">
        <f t="array" ref="IN92">SUMPRODUCT(--('企业的订货量（m³）'!C92:IH92&gt;C92:IH92))/IP92</f>
        <v>0.480769230769231</v>
      </c>
      <c r="IO92" s="8" cm="1">
        <f t="array" ref="IO92">SUMPRODUCT(--('企业的订货量（m³）'!D92:II92&lt;D92:II92))/IP92</f>
        <v>0.307692307692308</v>
      </c>
      <c r="IP92" s="8">
        <v>52</v>
      </c>
      <c r="IQ92" s="8" cm="1">
        <f t="array" ref="IQ92">SUM(ABS(C92:IH92-'企业的订货量（m³）'!C92:IH92))</f>
        <v>85</v>
      </c>
    </row>
    <row r="93" spans="1:251">
      <c r="A93" s="2" t="s">
        <v>339</v>
      </c>
      <c r="B93" s="2" t="s">
        <v>246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2</v>
      </c>
      <c r="N93" s="5">
        <v>1</v>
      </c>
      <c r="O93" s="5">
        <v>1</v>
      </c>
      <c r="P93" s="5">
        <v>1</v>
      </c>
      <c r="Q93" s="5">
        <v>3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0</v>
      </c>
      <c r="AA93" s="5">
        <v>4</v>
      </c>
      <c r="AB93" s="5">
        <v>0</v>
      </c>
      <c r="AC93" s="5">
        <v>3</v>
      </c>
      <c r="AD93" s="5">
        <v>0</v>
      </c>
      <c r="AE93" s="5">
        <v>3</v>
      </c>
      <c r="AF93" s="5">
        <v>1</v>
      </c>
      <c r="AG93" s="5">
        <v>2</v>
      </c>
      <c r="AH93" s="5">
        <v>0</v>
      </c>
      <c r="AI93" s="5">
        <v>3</v>
      </c>
      <c r="AJ93" s="5">
        <v>0</v>
      </c>
      <c r="AK93" s="5">
        <v>2</v>
      </c>
      <c r="AL93" s="5">
        <v>0</v>
      </c>
      <c r="AM93" s="5">
        <v>5</v>
      </c>
      <c r="AN93" s="5">
        <v>0</v>
      </c>
      <c r="AO93" s="5">
        <v>4</v>
      </c>
      <c r="AP93" s="5">
        <v>0</v>
      </c>
      <c r="AQ93" s="5">
        <v>4</v>
      </c>
      <c r="AR93" s="5">
        <v>0</v>
      </c>
      <c r="AS93" s="5">
        <v>3</v>
      </c>
      <c r="AT93" s="5">
        <v>0</v>
      </c>
      <c r="AU93" s="5">
        <v>3</v>
      </c>
      <c r="AV93" s="5">
        <v>0</v>
      </c>
      <c r="AW93" s="5">
        <v>6</v>
      </c>
      <c r="AX93" s="5">
        <v>0</v>
      </c>
      <c r="AY93" s="5">
        <v>1</v>
      </c>
      <c r="AZ93" s="5">
        <v>1</v>
      </c>
      <c r="BA93" s="5">
        <v>4</v>
      </c>
      <c r="BB93" s="5">
        <v>0</v>
      </c>
      <c r="BC93" s="5">
        <v>5</v>
      </c>
      <c r="BD93" s="5">
        <v>0</v>
      </c>
      <c r="BE93" s="5">
        <v>3</v>
      </c>
      <c r="BF93" s="5">
        <v>0</v>
      </c>
      <c r="BG93" s="5">
        <v>4</v>
      </c>
      <c r="BH93" s="5">
        <v>0</v>
      </c>
      <c r="BI93" s="5">
        <v>0</v>
      </c>
      <c r="BJ93" s="5">
        <v>0</v>
      </c>
      <c r="BK93" s="5">
        <v>2</v>
      </c>
      <c r="BL93" s="5">
        <v>0</v>
      </c>
      <c r="BM93" s="5">
        <v>2</v>
      </c>
      <c r="BN93" s="5">
        <v>0</v>
      </c>
      <c r="BO93" s="5">
        <v>3</v>
      </c>
      <c r="BP93" s="5">
        <v>1</v>
      </c>
      <c r="BQ93" s="5">
        <v>3</v>
      </c>
      <c r="BR93" s="5">
        <v>0</v>
      </c>
      <c r="BS93" s="5">
        <v>6</v>
      </c>
      <c r="BT93" s="5">
        <v>0</v>
      </c>
      <c r="BU93" s="5">
        <v>5</v>
      </c>
      <c r="BV93" s="5">
        <v>0</v>
      </c>
      <c r="BW93" s="5">
        <v>4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5</v>
      </c>
      <c r="CD93" s="5">
        <v>0</v>
      </c>
      <c r="CE93" s="5">
        <v>3</v>
      </c>
      <c r="CF93" s="5">
        <v>1</v>
      </c>
      <c r="CG93" s="5">
        <v>2</v>
      </c>
      <c r="CH93" s="5">
        <v>0</v>
      </c>
      <c r="CI93" s="5">
        <v>6</v>
      </c>
      <c r="CJ93" s="5">
        <v>1</v>
      </c>
      <c r="CK93" s="5">
        <v>3</v>
      </c>
      <c r="CL93" s="5">
        <v>0</v>
      </c>
      <c r="CM93" s="5">
        <v>2</v>
      </c>
      <c r="CN93" s="5">
        <v>2</v>
      </c>
      <c r="CO93" s="5">
        <v>7</v>
      </c>
      <c r="CP93" s="5">
        <v>0</v>
      </c>
      <c r="CQ93" s="5">
        <v>2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3</v>
      </c>
      <c r="CX93" s="5">
        <v>0</v>
      </c>
      <c r="CY93" s="5">
        <v>3</v>
      </c>
      <c r="CZ93" s="5">
        <v>0</v>
      </c>
      <c r="DA93" s="5">
        <v>1</v>
      </c>
      <c r="DB93" s="5">
        <v>0</v>
      </c>
      <c r="DC93" s="5">
        <v>3</v>
      </c>
      <c r="DD93" s="5">
        <v>3</v>
      </c>
      <c r="DE93" s="5">
        <v>2</v>
      </c>
      <c r="DF93" s="5">
        <v>0</v>
      </c>
      <c r="DG93" s="5">
        <v>5</v>
      </c>
      <c r="DH93" s="5">
        <v>0</v>
      </c>
      <c r="DI93" s="5">
        <v>2</v>
      </c>
      <c r="DJ93" s="5">
        <v>8</v>
      </c>
      <c r="DK93" s="5">
        <v>3</v>
      </c>
      <c r="DL93" s="5">
        <v>0</v>
      </c>
      <c r="DM93" s="5">
        <v>2</v>
      </c>
      <c r="DN93" s="5">
        <v>0</v>
      </c>
      <c r="DO93" s="5">
        <v>2</v>
      </c>
      <c r="DP93" s="5">
        <v>0</v>
      </c>
      <c r="DQ93" s="5">
        <v>4</v>
      </c>
      <c r="DR93" s="5">
        <v>0</v>
      </c>
      <c r="DS93" s="5">
        <v>3</v>
      </c>
      <c r="DT93" s="5">
        <v>0</v>
      </c>
      <c r="DU93" s="5">
        <v>6</v>
      </c>
      <c r="DV93" s="5">
        <v>0</v>
      </c>
      <c r="DW93" s="5">
        <v>9</v>
      </c>
      <c r="DX93" s="5">
        <v>0</v>
      </c>
      <c r="DY93" s="5">
        <v>5</v>
      </c>
      <c r="DZ93" s="5">
        <v>0</v>
      </c>
      <c r="EA93" s="5">
        <v>2</v>
      </c>
      <c r="EB93" s="5">
        <v>0</v>
      </c>
      <c r="EC93" s="5">
        <v>4</v>
      </c>
      <c r="ED93" s="5">
        <v>1</v>
      </c>
      <c r="EE93" s="5">
        <v>2</v>
      </c>
      <c r="EF93" s="5">
        <v>0</v>
      </c>
      <c r="EG93" s="5">
        <v>8</v>
      </c>
      <c r="EH93" s="5">
        <v>0</v>
      </c>
      <c r="EI93" s="5">
        <v>3</v>
      </c>
      <c r="EJ93" s="5">
        <v>0</v>
      </c>
      <c r="EK93" s="5">
        <v>1</v>
      </c>
      <c r="EL93" s="5">
        <v>0</v>
      </c>
      <c r="EM93" s="5">
        <v>4</v>
      </c>
      <c r="EN93" s="5">
        <v>0</v>
      </c>
      <c r="EO93" s="5">
        <v>2</v>
      </c>
      <c r="EP93" s="5">
        <v>0</v>
      </c>
      <c r="EQ93" s="5">
        <v>1</v>
      </c>
      <c r="ER93" s="5">
        <v>0</v>
      </c>
      <c r="ES93" s="5">
        <v>6</v>
      </c>
      <c r="ET93" s="5">
        <v>0</v>
      </c>
      <c r="EU93" s="5">
        <v>3</v>
      </c>
      <c r="EV93" s="5">
        <v>0</v>
      </c>
      <c r="EW93" s="5">
        <v>3</v>
      </c>
      <c r="EX93" s="5">
        <v>0</v>
      </c>
      <c r="EY93" s="5">
        <v>1</v>
      </c>
      <c r="EZ93" s="5">
        <v>0</v>
      </c>
      <c r="FA93" s="5">
        <v>5</v>
      </c>
      <c r="FB93" s="5">
        <v>0</v>
      </c>
      <c r="FC93" s="5">
        <v>3</v>
      </c>
      <c r="FD93" s="5">
        <v>0</v>
      </c>
      <c r="FE93" s="5">
        <v>1</v>
      </c>
      <c r="FF93" s="5">
        <v>0</v>
      </c>
      <c r="FG93" s="5">
        <v>1</v>
      </c>
      <c r="FH93" s="5">
        <v>0</v>
      </c>
      <c r="FI93" s="5">
        <v>4</v>
      </c>
      <c r="FJ93" s="5">
        <v>0</v>
      </c>
      <c r="FK93" s="5">
        <v>3</v>
      </c>
      <c r="FL93" s="5">
        <v>0</v>
      </c>
      <c r="FM93" s="5">
        <v>5</v>
      </c>
      <c r="FN93" s="5">
        <v>0</v>
      </c>
      <c r="FO93" s="5">
        <v>5</v>
      </c>
      <c r="FP93" s="5">
        <v>0</v>
      </c>
      <c r="FQ93" s="5">
        <v>3</v>
      </c>
      <c r="FR93" s="5">
        <v>0</v>
      </c>
      <c r="FS93" s="5">
        <v>3</v>
      </c>
      <c r="FT93" s="5">
        <v>0</v>
      </c>
      <c r="FU93" s="5">
        <v>3</v>
      </c>
      <c r="FV93" s="5">
        <v>0</v>
      </c>
      <c r="FW93" s="5">
        <v>4</v>
      </c>
      <c r="FX93" s="5">
        <v>0</v>
      </c>
      <c r="FY93" s="5">
        <v>4</v>
      </c>
      <c r="FZ93" s="5">
        <v>0</v>
      </c>
      <c r="GA93" s="5">
        <v>3</v>
      </c>
      <c r="GB93" s="5">
        <v>0</v>
      </c>
      <c r="GC93" s="5">
        <v>3</v>
      </c>
      <c r="GD93" s="5">
        <v>0</v>
      </c>
      <c r="GE93" s="5">
        <v>4</v>
      </c>
      <c r="GF93" s="5">
        <v>0</v>
      </c>
      <c r="GG93" s="5">
        <v>2</v>
      </c>
      <c r="GH93" s="5">
        <v>0</v>
      </c>
      <c r="GI93" s="5">
        <v>4</v>
      </c>
      <c r="GJ93" s="5">
        <v>0</v>
      </c>
      <c r="GK93" s="5">
        <v>5</v>
      </c>
      <c r="GL93" s="5">
        <v>0</v>
      </c>
      <c r="GM93" s="5">
        <v>3</v>
      </c>
      <c r="GN93" s="5">
        <v>0</v>
      </c>
      <c r="GO93" s="5">
        <v>3</v>
      </c>
      <c r="GP93" s="5">
        <v>0</v>
      </c>
      <c r="GQ93" s="5">
        <v>5</v>
      </c>
      <c r="GR93" s="5">
        <v>0</v>
      </c>
      <c r="GS93" s="5">
        <v>2</v>
      </c>
      <c r="GT93" s="5">
        <v>0</v>
      </c>
      <c r="GU93" s="5">
        <v>2</v>
      </c>
      <c r="GV93" s="5">
        <v>0</v>
      </c>
      <c r="GW93" s="5">
        <v>0</v>
      </c>
      <c r="GX93" s="5">
        <v>0</v>
      </c>
      <c r="GY93" s="5">
        <v>2</v>
      </c>
      <c r="GZ93" s="5">
        <v>0</v>
      </c>
      <c r="HA93" s="5">
        <v>1</v>
      </c>
      <c r="HB93" s="5">
        <v>0</v>
      </c>
      <c r="HC93" s="5">
        <v>5</v>
      </c>
      <c r="HD93" s="5">
        <v>0</v>
      </c>
      <c r="HE93" s="5">
        <v>3</v>
      </c>
      <c r="HF93" s="5">
        <v>0</v>
      </c>
      <c r="HG93" s="5">
        <v>1</v>
      </c>
      <c r="HH93" s="5">
        <v>0</v>
      </c>
      <c r="HI93" s="5">
        <v>8</v>
      </c>
      <c r="HJ93" s="5">
        <v>0</v>
      </c>
      <c r="HK93" s="5">
        <v>3</v>
      </c>
      <c r="HL93" s="5">
        <v>0</v>
      </c>
      <c r="HM93" s="5">
        <v>2</v>
      </c>
      <c r="HN93" s="5">
        <v>0</v>
      </c>
      <c r="HO93" s="5">
        <v>5</v>
      </c>
      <c r="HP93" s="5">
        <v>0</v>
      </c>
      <c r="HQ93" s="5">
        <v>3</v>
      </c>
      <c r="HR93" s="5">
        <v>0</v>
      </c>
      <c r="HS93" s="5">
        <v>2</v>
      </c>
      <c r="HT93" s="5">
        <v>0</v>
      </c>
      <c r="HU93" s="5">
        <v>7</v>
      </c>
      <c r="HV93" s="5">
        <v>0</v>
      </c>
      <c r="HW93" s="5">
        <v>2</v>
      </c>
      <c r="HX93" s="5">
        <v>0</v>
      </c>
      <c r="HY93" s="5">
        <v>3</v>
      </c>
      <c r="HZ93" s="5">
        <v>0</v>
      </c>
      <c r="IA93" s="5">
        <v>6</v>
      </c>
      <c r="IB93" s="5">
        <v>0</v>
      </c>
      <c r="IC93" s="5">
        <v>2</v>
      </c>
      <c r="ID93" s="5">
        <v>0</v>
      </c>
      <c r="IE93" s="5">
        <v>5</v>
      </c>
      <c r="IF93" s="5">
        <v>0</v>
      </c>
      <c r="IG93" s="5">
        <v>7</v>
      </c>
      <c r="IH93" s="5">
        <v>0</v>
      </c>
      <c r="II93" s="5">
        <f t="shared" si="7"/>
        <v>1.65833333333333</v>
      </c>
      <c r="IJ93" s="8">
        <f t="shared" si="11"/>
        <v>126</v>
      </c>
      <c r="IK93" s="8">
        <f t="shared" si="8"/>
        <v>2.04549032835725</v>
      </c>
      <c r="IL93" s="8">
        <f t="shared" si="9"/>
        <v>9</v>
      </c>
      <c r="IM93" s="8">
        <f t="shared" si="10"/>
        <v>398</v>
      </c>
      <c r="IN93" s="8" cm="1">
        <f t="array" ref="IN93">SUMPRODUCT(--('企业的订货量（m³）'!C93:IH93&gt;C93:IH93))/IP93</f>
        <v>0.115384615384615</v>
      </c>
      <c r="IO93" s="8" cm="1">
        <f t="array" ref="IO93">SUMPRODUCT(--('企业的订货量（m³）'!D93:II93&lt;D93:II93))/IP93</f>
        <v>0.707692307692308</v>
      </c>
      <c r="IP93" s="8">
        <v>130</v>
      </c>
      <c r="IQ93" s="8" cm="1">
        <f t="array" ref="IQ93">SUM(ABS(C93:IH93-'企业的订货量（m³）'!C93:IH93))</f>
        <v>106</v>
      </c>
    </row>
    <row r="94" spans="1:251">
      <c r="A94" s="2" t="s">
        <v>340</v>
      </c>
      <c r="B94" s="2" t="s">
        <v>248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7</v>
      </c>
      <c r="M94" s="5">
        <v>2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1</v>
      </c>
      <c r="CL94" s="5">
        <v>0</v>
      </c>
      <c r="CM94" s="5">
        <v>1</v>
      </c>
      <c r="CN94" s="5">
        <v>1</v>
      </c>
      <c r="CO94" s="5">
        <v>0</v>
      </c>
      <c r="CP94" s="5">
        <v>0</v>
      </c>
      <c r="CQ94" s="5">
        <v>0</v>
      </c>
      <c r="CR94" s="5">
        <v>0</v>
      </c>
      <c r="CS94" s="5">
        <v>3</v>
      </c>
      <c r="CT94" s="5">
        <v>5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4</v>
      </c>
      <c r="DG94" s="5">
        <v>0</v>
      </c>
      <c r="DH94" s="5">
        <v>0</v>
      </c>
      <c r="DI94" s="5">
        <v>0</v>
      </c>
      <c r="DJ94" s="5">
        <v>4</v>
      </c>
      <c r="DK94" s="5">
        <v>0</v>
      </c>
      <c r="DL94" s="5">
        <v>0</v>
      </c>
      <c r="DM94" s="5">
        <v>0</v>
      </c>
      <c r="DN94" s="5">
        <v>5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f t="shared" si="7"/>
        <v>0.15</v>
      </c>
      <c r="IJ94" s="8">
        <f t="shared" si="11"/>
        <v>12</v>
      </c>
      <c r="IK94" s="8">
        <f t="shared" si="8"/>
        <v>0.783191624916224</v>
      </c>
      <c r="IL94" s="8">
        <f t="shared" si="9"/>
        <v>7</v>
      </c>
      <c r="IM94" s="8">
        <f t="shared" si="10"/>
        <v>36</v>
      </c>
      <c r="IN94" s="8" cm="1">
        <f t="array" ref="IN94">SUMPRODUCT(--('企业的订货量（m³）'!C94:IH94&gt;C94:IH94))/IP94</f>
        <v>0.830508474576271</v>
      </c>
      <c r="IO94" s="8" cm="1">
        <f t="array" ref="IO94">SUMPRODUCT(--('企业的订货量（m³）'!D94:II94&lt;D94:II94))/IP94</f>
        <v>0.11864406779661</v>
      </c>
      <c r="IP94" s="8">
        <v>59</v>
      </c>
      <c r="IQ94" s="8" cm="1">
        <f t="array" ref="IQ94">SUM(ABS(C94:IH94-'企业的订货量（m³）'!C94:IH94))</f>
        <v>1192</v>
      </c>
    </row>
    <row r="95" spans="1:251">
      <c r="A95" s="2" t="s">
        <v>341</v>
      </c>
      <c r="B95" s="2" t="s">
        <v>250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2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3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0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1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1</v>
      </c>
      <c r="FA95" s="5">
        <v>1</v>
      </c>
      <c r="FB95" s="5">
        <v>1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3</v>
      </c>
      <c r="FX95" s="5">
        <v>1</v>
      </c>
      <c r="FY95" s="5">
        <v>0</v>
      </c>
      <c r="FZ95" s="5">
        <v>0</v>
      </c>
      <c r="GA95" s="5">
        <v>0</v>
      </c>
      <c r="GB95" s="5">
        <v>0</v>
      </c>
      <c r="GC95" s="5">
        <v>5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1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2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f t="shared" si="7"/>
        <v>0.170833333333333</v>
      </c>
      <c r="IJ95" s="8">
        <f t="shared" si="11"/>
        <v>24</v>
      </c>
      <c r="IK95" s="8">
        <f t="shared" si="8"/>
        <v>0.63376352562736</v>
      </c>
      <c r="IL95" s="8">
        <f t="shared" si="9"/>
        <v>5</v>
      </c>
      <c r="IM95" s="8">
        <f t="shared" si="10"/>
        <v>41</v>
      </c>
      <c r="IN95" s="8" cm="1">
        <f t="array" ref="IN95">SUMPRODUCT(--('企业的订货量（m³）'!C95:IH95&gt;C95:IH95))/IP95</f>
        <v>0.588235294117647</v>
      </c>
      <c r="IO95" s="8" cm="1">
        <f t="array" ref="IO95">SUMPRODUCT(--('企业的订货量（m³）'!D95:II95&lt;D95:II95))/IP95</f>
        <v>0.137254901960784</v>
      </c>
      <c r="IP95" s="8">
        <v>51</v>
      </c>
      <c r="IQ95" s="8" cm="1">
        <f t="array" ref="IQ95">SUM(ABS(C95:IH95-'企业的订货量（m³）'!C95:IH95))</f>
        <v>216</v>
      </c>
    </row>
    <row r="96" spans="1:251">
      <c r="A96" s="2" t="s">
        <v>342</v>
      </c>
      <c r="B96" s="2" t="s">
        <v>246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3</v>
      </c>
      <c r="AL96" s="5">
        <v>7</v>
      </c>
      <c r="AM96" s="5">
        <v>2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1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2</v>
      </c>
      <c r="GD96" s="5">
        <v>2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f t="shared" si="7"/>
        <v>0.133333333333333</v>
      </c>
      <c r="IJ96" s="8">
        <f t="shared" si="11"/>
        <v>13</v>
      </c>
      <c r="IK96" s="8">
        <f t="shared" si="8"/>
        <v>0.707796785876873</v>
      </c>
      <c r="IL96" s="8">
        <f t="shared" si="9"/>
        <v>7</v>
      </c>
      <c r="IM96" s="8">
        <f t="shared" si="10"/>
        <v>32</v>
      </c>
      <c r="IN96" s="8" cm="1">
        <f t="array" ref="IN96">SUMPRODUCT(--('企业的订货量（m³）'!C96:IH96&gt;C96:IH96))/IP96</f>
        <v>0.859154929577465</v>
      </c>
      <c r="IO96" s="8" cm="1">
        <f t="array" ref="IO96">SUMPRODUCT(--('企业的订货量（m³）'!D96:II96&lt;D96:II96))/IP96</f>
        <v>0.0845070422535211</v>
      </c>
      <c r="IP96" s="8">
        <v>71</v>
      </c>
      <c r="IQ96" s="8" cm="1">
        <f t="array" ref="IQ96">SUM(ABS(C96:IH96-'企业的订货量（m³）'!C96:IH96))</f>
        <v>89</v>
      </c>
    </row>
    <row r="97" spans="1:251">
      <c r="A97" s="2" t="s">
        <v>343</v>
      </c>
      <c r="B97" s="2" t="s">
        <v>248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5</v>
      </c>
      <c r="T97" s="5">
        <v>2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3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5</v>
      </c>
      <c r="CI97" s="5">
        <v>0</v>
      </c>
      <c r="CJ97" s="5">
        <v>0</v>
      </c>
      <c r="CK97" s="5">
        <v>1</v>
      </c>
      <c r="CL97" s="5">
        <v>0</v>
      </c>
      <c r="CM97" s="5">
        <v>3</v>
      </c>
      <c r="CN97" s="5">
        <v>2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4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2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5</v>
      </c>
      <c r="FA97" s="5">
        <v>2</v>
      </c>
      <c r="FB97" s="5">
        <v>0</v>
      </c>
      <c r="FC97" s="5">
        <v>2</v>
      </c>
      <c r="FD97" s="5">
        <v>1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1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2</v>
      </c>
      <c r="FY97" s="5">
        <v>9</v>
      </c>
      <c r="FZ97" s="5">
        <v>0</v>
      </c>
      <c r="GA97" s="5">
        <v>8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2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f t="shared" si="7"/>
        <v>0.304166666666667</v>
      </c>
      <c r="IJ97" s="8">
        <f t="shared" si="11"/>
        <v>28</v>
      </c>
      <c r="IK97" s="8">
        <f t="shared" si="8"/>
        <v>1.09543715759885</v>
      </c>
      <c r="IL97" s="8">
        <f t="shared" si="9"/>
        <v>9</v>
      </c>
      <c r="IM97" s="8">
        <f t="shared" si="10"/>
        <v>73</v>
      </c>
      <c r="IN97" s="8" cm="1">
        <f t="array" ref="IN97">SUMPRODUCT(--('企业的订货量（m³）'!C97:IH97&gt;C97:IH97))/IP97</f>
        <v>0.537037037037037</v>
      </c>
      <c r="IO97" s="8" cm="1">
        <f t="array" ref="IO97">SUMPRODUCT(--('企业的订货量（m³）'!D97:II97&lt;D97:II97))/IP97</f>
        <v>0.296296296296296</v>
      </c>
      <c r="IP97" s="8">
        <v>54</v>
      </c>
      <c r="IQ97" s="8" cm="1">
        <f t="array" ref="IQ97">SUM(ABS(C97:IH97-'企业的订货量（m³）'!C97:IH97))</f>
        <v>18265</v>
      </c>
    </row>
    <row r="98" spans="1:251">
      <c r="A98" s="2" t="s">
        <v>344</v>
      </c>
      <c r="B98" s="2" t="s">
        <v>248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0</v>
      </c>
      <c r="P98" s="5">
        <v>0</v>
      </c>
      <c r="Q98" s="5">
        <v>0</v>
      </c>
      <c r="R98" s="5">
        <v>1</v>
      </c>
      <c r="S98" s="5">
        <v>4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2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5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1</v>
      </c>
      <c r="DG98" s="5">
        <v>0</v>
      </c>
      <c r="DH98" s="5">
        <v>0</v>
      </c>
      <c r="DI98" s="5">
        <v>3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6</v>
      </c>
      <c r="EJ98" s="5">
        <v>1</v>
      </c>
      <c r="EK98" s="5">
        <v>0</v>
      </c>
      <c r="EL98" s="5">
        <v>0</v>
      </c>
      <c r="EM98" s="5">
        <v>1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</v>
      </c>
      <c r="FA98" s="5">
        <v>1</v>
      </c>
      <c r="FB98" s="5">
        <v>1</v>
      </c>
      <c r="FC98" s="5">
        <v>1</v>
      </c>
      <c r="FD98" s="5">
        <v>1</v>
      </c>
      <c r="FE98" s="5">
        <v>2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3</v>
      </c>
      <c r="FY98" s="5">
        <v>6</v>
      </c>
      <c r="FZ98" s="5">
        <v>2</v>
      </c>
      <c r="GA98" s="5">
        <v>7</v>
      </c>
      <c r="GB98" s="5">
        <v>1</v>
      </c>
      <c r="GC98" s="5">
        <v>0</v>
      </c>
      <c r="GD98" s="5">
        <v>0</v>
      </c>
      <c r="GE98" s="5">
        <v>0</v>
      </c>
      <c r="GF98" s="5">
        <v>0</v>
      </c>
      <c r="GG98" s="5">
        <v>1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f t="shared" si="7"/>
        <v>0.2625</v>
      </c>
      <c r="IJ98" s="8">
        <f t="shared" si="11"/>
        <v>30</v>
      </c>
      <c r="IK98" s="8">
        <f t="shared" si="8"/>
        <v>0.929440601994545</v>
      </c>
      <c r="IL98" s="8">
        <f t="shared" si="9"/>
        <v>7</v>
      </c>
      <c r="IM98" s="8">
        <f t="shared" si="10"/>
        <v>63</v>
      </c>
      <c r="IN98" s="8" cm="1">
        <f t="array" ref="IN98">SUMPRODUCT(--('企业的订货量（m³）'!C98:IH98&gt;C98:IH98))/IP98</f>
        <v>0.702702702702703</v>
      </c>
      <c r="IO98" s="8" cm="1">
        <f t="array" ref="IO98">SUMPRODUCT(--('企业的订货量（m³）'!D98:II98&lt;D98:II98))/IP98</f>
        <v>0.135135135135135</v>
      </c>
      <c r="IP98" s="8">
        <v>74</v>
      </c>
      <c r="IQ98" s="8" cm="1">
        <f t="array" ref="IQ98">SUM(ABS(C98:IH98-'企业的订货量（m³）'!C98:IH98))</f>
        <v>15837</v>
      </c>
    </row>
    <row r="99" spans="1:251">
      <c r="A99" s="2" t="s">
        <v>345</v>
      </c>
      <c r="B99" s="2" t="s">
        <v>246</v>
      </c>
      <c r="C99" s="5">
        <v>1</v>
      </c>
      <c r="D99" s="5">
        <v>1</v>
      </c>
      <c r="E99" s="5">
        <v>0</v>
      </c>
      <c r="F99" s="5">
        <v>1</v>
      </c>
      <c r="G99" s="5">
        <v>1</v>
      </c>
      <c r="H99" s="5">
        <v>3</v>
      </c>
      <c r="I99" s="5">
        <v>1</v>
      </c>
      <c r="J99" s="5">
        <v>0</v>
      </c>
      <c r="K99" s="5">
        <v>3</v>
      </c>
      <c r="L99" s="5">
        <v>2</v>
      </c>
      <c r="M99" s="5">
        <v>1</v>
      </c>
      <c r="N99" s="5">
        <v>2</v>
      </c>
      <c r="O99" s="5">
        <v>1</v>
      </c>
      <c r="P99" s="5">
        <v>2</v>
      </c>
      <c r="Q99" s="5">
        <v>2</v>
      </c>
      <c r="R99" s="5">
        <v>3</v>
      </c>
      <c r="S99" s="5">
        <v>1</v>
      </c>
      <c r="T99" s="5">
        <v>2</v>
      </c>
      <c r="U99" s="5">
        <v>2</v>
      </c>
      <c r="V99" s="5">
        <v>4</v>
      </c>
      <c r="W99" s="5">
        <v>5</v>
      </c>
      <c r="X99" s="5">
        <v>2</v>
      </c>
      <c r="Y99" s="5">
        <v>2</v>
      </c>
      <c r="Z99" s="5">
        <v>1</v>
      </c>
      <c r="AA99" s="5">
        <v>2</v>
      </c>
      <c r="AB99" s="5">
        <v>1</v>
      </c>
      <c r="AC99" s="5">
        <v>3</v>
      </c>
      <c r="AD99" s="5">
        <v>3</v>
      </c>
      <c r="AE99" s="5">
        <v>1</v>
      </c>
      <c r="AF99" s="5">
        <v>2</v>
      </c>
      <c r="AG99" s="5">
        <v>0</v>
      </c>
      <c r="AH99" s="5">
        <v>0</v>
      </c>
      <c r="AI99" s="5">
        <v>7</v>
      </c>
      <c r="AJ99" s="5">
        <v>1</v>
      </c>
      <c r="AK99" s="5">
        <v>1</v>
      </c>
      <c r="AL99" s="5">
        <v>4</v>
      </c>
      <c r="AM99" s="5">
        <v>2</v>
      </c>
      <c r="AN99" s="5">
        <v>2</v>
      </c>
      <c r="AO99" s="5">
        <v>0</v>
      </c>
      <c r="AP99" s="5">
        <v>2</v>
      </c>
      <c r="AQ99" s="5">
        <v>3</v>
      </c>
      <c r="AR99" s="5">
        <v>2</v>
      </c>
      <c r="AS99" s="5">
        <v>2</v>
      </c>
      <c r="AT99" s="5">
        <v>2</v>
      </c>
      <c r="AU99" s="5">
        <v>1</v>
      </c>
      <c r="AV99" s="5">
        <v>2</v>
      </c>
      <c r="AW99" s="5">
        <v>1</v>
      </c>
      <c r="AX99" s="5">
        <v>2</v>
      </c>
      <c r="AY99" s="5">
        <v>1</v>
      </c>
      <c r="AZ99" s="5">
        <v>2</v>
      </c>
      <c r="BA99" s="5">
        <v>2</v>
      </c>
      <c r="BB99" s="5">
        <v>1</v>
      </c>
      <c r="BC99" s="5">
        <v>3</v>
      </c>
      <c r="BD99" s="5">
        <v>3</v>
      </c>
      <c r="BE99" s="5">
        <v>0</v>
      </c>
      <c r="BF99" s="5">
        <v>2</v>
      </c>
      <c r="BG99" s="5">
        <v>6</v>
      </c>
      <c r="BH99" s="5">
        <v>0</v>
      </c>
      <c r="BI99" s="5">
        <v>1</v>
      </c>
      <c r="BJ99" s="5">
        <v>1</v>
      </c>
      <c r="BK99" s="5">
        <v>1</v>
      </c>
      <c r="BL99" s="5">
        <v>0</v>
      </c>
      <c r="BM99" s="5">
        <v>5</v>
      </c>
      <c r="BN99" s="5">
        <v>0</v>
      </c>
      <c r="BO99" s="5">
        <v>2</v>
      </c>
      <c r="BP99" s="5">
        <v>2</v>
      </c>
      <c r="BQ99" s="5">
        <v>2</v>
      </c>
      <c r="BR99" s="5">
        <v>1</v>
      </c>
      <c r="BS99" s="5">
        <v>3</v>
      </c>
      <c r="BT99" s="5">
        <v>1</v>
      </c>
      <c r="BU99" s="5">
        <v>1</v>
      </c>
      <c r="BV99" s="5">
        <v>4</v>
      </c>
      <c r="BW99" s="5">
        <v>2</v>
      </c>
      <c r="BX99" s="5">
        <v>1</v>
      </c>
      <c r="BY99" s="5">
        <v>2</v>
      </c>
      <c r="BZ99" s="5">
        <v>3</v>
      </c>
      <c r="CA99" s="5">
        <v>1</v>
      </c>
      <c r="CB99" s="5">
        <v>2</v>
      </c>
      <c r="CC99" s="5">
        <v>3</v>
      </c>
      <c r="CD99" s="5">
        <v>2</v>
      </c>
      <c r="CE99" s="5">
        <v>3</v>
      </c>
      <c r="CF99" s="5">
        <v>2</v>
      </c>
      <c r="CG99" s="5">
        <v>3</v>
      </c>
      <c r="CH99" s="5">
        <v>2</v>
      </c>
      <c r="CI99" s="5">
        <v>1</v>
      </c>
      <c r="CJ99" s="5">
        <v>0</v>
      </c>
      <c r="CK99" s="5">
        <v>1</v>
      </c>
      <c r="CL99" s="5">
        <v>2</v>
      </c>
      <c r="CM99" s="5">
        <v>1</v>
      </c>
      <c r="CN99" s="5">
        <v>1</v>
      </c>
      <c r="CO99" s="5">
        <v>2</v>
      </c>
      <c r="CP99" s="5">
        <v>2</v>
      </c>
      <c r="CQ99" s="5">
        <v>1</v>
      </c>
      <c r="CR99" s="5">
        <v>2</v>
      </c>
      <c r="CS99" s="5">
        <v>1</v>
      </c>
      <c r="CT99" s="5">
        <v>1</v>
      </c>
      <c r="CU99" s="5">
        <v>0</v>
      </c>
      <c r="CV99" s="5">
        <v>0</v>
      </c>
      <c r="CW99" s="5">
        <v>1</v>
      </c>
      <c r="CX99" s="5">
        <v>2</v>
      </c>
      <c r="CY99" s="5">
        <v>0</v>
      </c>
      <c r="CZ99" s="5">
        <v>10</v>
      </c>
      <c r="DA99" s="5">
        <v>1</v>
      </c>
      <c r="DB99" s="5">
        <v>0</v>
      </c>
      <c r="DC99" s="5">
        <v>3</v>
      </c>
      <c r="DD99" s="5">
        <v>3</v>
      </c>
      <c r="DE99" s="5">
        <v>0</v>
      </c>
      <c r="DF99" s="5">
        <v>4</v>
      </c>
      <c r="DG99" s="5">
        <v>1</v>
      </c>
      <c r="DH99" s="5">
        <v>1</v>
      </c>
      <c r="DI99" s="5">
        <v>1</v>
      </c>
      <c r="DJ99" s="5">
        <v>2</v>
      </c>
      <c r="DK99" s="5">
        <v>2</v>
      </c>
      <c r="DL99" s="5">
        <v>2</v>
      </c>
      <c r="DM99" s="5">
        <v>2</v>
      </c>
      <c r="DN99" s="5">
        <v>0</v>
      </c>
      <c r="DO99" s="5">
        <v>4</v>
      </c>
      <c r="DP99" s="5">
        <v>2</v>
      </c>
      <c r="DQ99" s="5">
        <v>1</v>
      </c>
      <c r="DR99" s="5">
        <v>1</v>
      </c>
      <c r="DS99" s="5">
        <v>2</v>
      </c>
      <c r="DT99" s="5">
        <v>2</v>
      </c>
      <c r="DU99" s="5">
        <v>3</v>
      </c>
      <c r="DV99" s="5">
        <v>2</v>
      </c>
      <c r="DW99" s="5">
        <v>2</v>
      </c>
      <c r="DX99" s="5">
        <v>2</v>
      </c>
      <c r="DY99" s="5">
        <v>0</v>
      </c>
      <c r="DZ99" s="5">
        <v>2</v>
      </c>
      <c r="EA99" s="5">
        <v>4</v>
      </c>
      <c r="EB99" s="5">
        <v>2</v>
      </c>
      <c r="EC99" s="5">
        <v>0</v>
      </c>
      <c r="ED99" s="5">
        <v>1</v>
      </c>
      <c r="EE99" s="5">
        <v>0</v>
      </c>
      <c r="EF99" s="5">
        <v>1</v>
      </c>
      <c r="EG99" s="5">
        <v>2</v>
      </c>
      <c r="EH99" s="5">
        <v>1</v>
      </c>
      <c r="EI99" s="5">
        <v>2</v>
      </c>
      <c r="EJ99" s="5">
        <v>3</v>
      </c>
      <c r="EK99" s="5">
        <v>1</v>
      </c>
      <c r="EL99" s="5">
        <v>1</v>
      </c>
      <c r="EM99" s="5">
        <v>6</v>
      </c>
      <c r="EN99" s="5">
        <v>1</v>
      </c>
      <c r="EO99" s="5">
        <v>0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3</v>
      </c>
      <c r="EX99" s="5">
        <v>2</v>
      </c>
      <c r="EY99" s="5">
        <v>3</v>
      </c>
      <c r="EZ99" s="5">
        <v>0</v>
      </c>
      <c r="FA99" s="5">
        <v>0</v>
      </c>
      <c r="FB99" s="5">
        <v>1</v>
      </c>
      <c r="FC99" s="5">
        <v>3</v>
      </c>
      <c r="FD99" s="5">
        <v>1</v>
      </c>
      <c r="FE99" s="5">
        <v>1</v>
      </c>
      <c r="FF99" s="5">
        <v>1</v>
      </c>
      <c r="FG99" s="5">
        <v>2</v>
      </c>
      <c r="FH99" s="5">
        <v>0</v>
      </c>
      <c r="FI99" s="5">
        <v>0</v>
      </c>
      <c r="FJ99" s="5">
        <v>0</v>
      </c>
      <c r="FK99" s="5">
        <v>1</v>
      </c>
      <c r="FL99" s="5">
        <v>1</v>
      </c>
      <c r="FM99" s="5">
        <v>1</v>
      </c>
      <c r="FN99" s="5">
        <v>3</v>
      </c>
      <c r="FO99" s="5">
        <v>2</v>
      </c>
      <c r="FP99" s="5">
        <v>1</v>
      </c>
      <c r="FQ99" s="5">
        <v>4</v>
      </c>
      <c r="FR99" s="5">
        <v>3</v>
      </c>
      <c r="FS99" s="5">
        <v>3</v>
      </c>
      <c r="FT99" s="5">
        <v>2</v>
      </c>
      <c r="FU99" s="5">
        <v>1</v>
      </c>
      <c r="FV99" s="5">
        <v>2</v>
      </c>
      <c r="FW99" s="5">
        <v>2</v>
      </c>
      <c r="FX99" s="5">
        <v>0</v>
      </c>
      <c r="FY99" s="5">
        <v>2</v>
      </c>
      <c r="FZ99" s="5">
        <v>4</v>
      </c>
      <c r="GA99" s="5">
        <v>4</v>
      </c>
      <c r="GB99" s="5">
        <v>1</v>
      </c>
      <c r="GC99" s="5">
        <v>2</v>
      </c>
      <c r="GD99" s="5">
        <v>1</v>
      </c>
      <c r="GE99" s="5">
        <v>2</v>
      </c>
      <c r="GF99" s="5">
        <v>3</v>
      </c>
      <c r="GG99" s="5">
        <v>1</v>
      </c>
      <c r="GH99" s="5">
        <v>3</v>
      </c>
      <c r="GI99" s="5">
        <v>5</v>
      </c>
      <c r="GJ99" s="5">
        <v>4</v>
      </c>
      <c r="GK99" s="5">
        <v>1</v>
      </c>
      <c r="GL99" s="5">
        <v>1</v>
      </c>
      <c r="GM99" s="5">
        <v>2</v>
      </c>
      <c r="GN99" s="5">
        <v>1</v>
      </c>
      <c r="GO99" s="5">
        <v>0</v>
      </c>
      <c r="GP99" s="5">
        <v>1</v>
      </c>
      <c r="GQ99" s="5">
        <v>1</v>
      </c>
      <c r="GR99" s="5">
        <v>2</v>
      </c>
      <c r="GS99" s="5">
        <v>3</v>
      </c>
      <c r="GT99" s="5">
        <v>0</v>
      </c>
      <c r="GU99" s="5">
        <v>3</v>
      </c>
      <c r="GV99" s="5">
        <v>2</v>
      </c>
      <c r="GW99" s="5">
        <v>1</v>
      </c>
      <c r="GX99" s="5">
        <v>1</v>
      </c>
      <c r="GY99" s="5">
        <v>1</v>
      </c>
      <c r="GZ99" s="5">
        <v>0</v>
      </c>
      <c r="HA99" s="5">
        <v>2</v>
      </c>
      <c r="HB99" s="5">
        <v>2</v>
      </c>
      <c r="HC99" s="5">
        <v>2</v>
      </c>
      <c r="HD99" s="5">
        <v>0</v>
      </c>
      <c r="HE99" s="5">
        <v>2</v>
      </c>
      <c r="HF99" s="5">
        <v>2</v>
      </c>
      <c r="HG99" s="5">
        <v>1</v>
      </c>
      <c r="HH99" s="5">
        <v>2</v>
      </c>
      <c r="HI99" s="5">
        <v>2</v>
      </c>
      <c r="HJ99" s="5">
        <v>3</v>
      </c>
      <c r="HK99" s="5">
        <v>1</v>
      </c>
      <c r="HL99" s="5">
        <v>2</v>
      </c>
      <c r="HM99" s="5">
        <v>0</v>
      </c>
      <c r="HN99" s="5">
        <v>2</v>
      </c>
      <c r="HO99" s="5">
        <v>3</v>
      </c>
      <c r="HP99" s="5">
        <v>2</v>
      </c>
      <c r="HQ99" s="5">
        <v>1</v>
      </c>
      <c r="HR99" s="5">
        <v>0</v>
      </c>
      <c r="HS99" s="5">
        <v>4</v>
      </c>
      <c r="HT99" s="5">
        <v>2</v>
      </c>
      <c r="HU99" s="5">
        <v>0</v>
      </c>
      <c r="HV99" s="5">
        <v>1</v>
      </c>
      <c r="HW99" s="5">
        <v>2</v>
      </c>
      <c r="HX99" s="5">
        <v>1</v>
      </c>
      <c r="HY99" s="5">
        <v>1</v>
      </c>
      <c r="HZ99" s="5">
        <v>2</v>
      </c>
      <c r="IA99" s="5">
        <v>2</v>
      </c>
      <c r="IB99" s="5">
        <v>1</v>
      </c>
      <c r="IC99" s="5">
        <v>1</v>
      </c>
      <c r="ID99" s="5">
        <v>1</v>
      </c>
      <c r="IE99" s="5">
        <v>4</v>
      </c>
      <c r="IF99" s="5">
        <v>1</v>
      </c>
      <c r="IG99" s="5">
        <v>0</v>
      </c>
      <c r="IH99" s="5">
        <v>1</v>
      </c>
      <c r="II99" s="5">
        <f t="shared" si="7"/>
        <v>1.72083333333333</v>
      </c>
      <c r="IJ99" s="8">
        <f t="shared" si="11"/>
        <v>206</v>
      </c>
      <c r="IK99" s="8">
        <f t="shared" si="8"/>
        <v>1.33240248190238</v>
      </c>
      <c r="IL99" s="8">
        <f t="shared" si="9"/>
        <v>10</v>
      </c>
      <c r="IM99" s="8">
        <f t="shared" si="10"/>
        <v>413</v>
      </c>
      <c r="IN99" s="8" cm="1">
        <f t="array" ref="IN99">SUMPRODUCT(--('企业的订货量（m³）'!C99:IH99&gt;C99:IH99))/IP99</f>
        <v>0.0717703349282297</v>
      </c>
      <c r="IO99" s="8" cm="1">
        <f t="array" ref="IO99">SUMPRODUCT(--('企业的订货量（m³）'!D99:II99&lt;D99:II99))/IP99</f>
        <v>0.555023923444976</v>
      </c>
      <c r="IP99" s="8">
        <v>209</v>
      </c>
      <c r="IQ99" s="8" cm="1">
        <f t="array" ref="IQ99">SUM(ABS(C99:IH99-'企业的订货量（m³）'!C99:IH99))</f>
        <v>150</v>
      </c>
    </row>
    <row r="100" spans="1:251">
      <c r="A100" s="2" t="s">
        <v>346</v>
      </c>
      <c r="B100" s="2" t="s">
        <v>248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0</v>
      </c>
      <c r="CM100" s="5">
        <v>2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1</v>
      </c>
      <c r="DG100" s="5">
        <v>0</v>
      </c>
      <c r="DH100" s="5">
        <v>0</v>
      </c>
      <c r="DI100" s="5">
        <v>2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5</v>
      </c>
      <c r="EJ100" s="5">
        <v>3</v>
      </c>
      <c r="EK100" s="5">
        <v>0</v>
      </c>
      <c r="EL100" s="5">
        <v>0</v>
      </c>
      <c r="EM100" s="5">
        <v>1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3</v>
      </c>
      <c r="FA100" s="5">
        <v>1</v>
      </c>
      <c r="FB100" s="5">
        <v>0</v>
      </c>
      <c r="FC100" s="5">
        <v>2</v>
      </c>
      <c r="FD100" s="5">
        <v>0</v>
      </c>
      <c r="FE100" s="5">
        <v>4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5</v>
      </c>
      <c r="FZ100" s="5">
        <v>0</v>
      </c>
      <c r="GA100" s="5">
        <v>4</v>
      </c>
      <c r="GB100" s="5">
        <v>6</v>
      </c>
      <c r="GC100" s="5">
        <v>0</v>
      </c>
      <c r="GD100" s="5">
        <v>0</v>
      </c>
      <c r="GE100" s="5">
        <v>0</v>
      </c>
      <c r="GF100" s="5">
        <v>0</v>
      </c>
      <c r="GG100" s="5">
        <v>2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f t="shared" si="7"/>
        <v>0.25</v>
      </c>
      <c r="IJ100" s="8">
        <f t="shared" si="11"/>
        <v>25</v>
      </c>
      <c r="IK100" s="8">
        <f t="shared" si="8"/>
        <v>0.875037357241985</v>
      </c>
      <c r="IL100" s="8">
        <f t="shared" si="9"/>
        <v>6</v>
      </c>
      <c r="IM100" s="8">
        <f t="shared" si="10"/>
        <v>60</v>
      </c>
      <c r="IN100" s="8" cm="1">
        <f t="array" ref="IN100">SUMPRODUCT(--('企业的订货量（m³）'!C100:IH100&gt;C100:IH100))/IP100</f>
        <v>0.463414634146341</v>
      </c>
      <c r="IO100" s="8" cm="1">
        <f t="array" ref="IO100">SUMPRODUCT(--('企业的订货量（m³）'!D100:II100&lt;D100:II100))/IP100</f>
        <v>0.341463414634146</v>
      </c>
      <c r="IP100" s="8">
        <v>41</v>
      </c>
      <c r="IQ100" s="8" cm="1">
        <f t="array" ref="IQ100">SUM(ABS(C100:IH100-'企业的订货量（m³）'!C100:IH100))</f>
        <v>1381</v>
      </c>
    </row>
    <row r="101" spans="1:251">
      <c r="A101" s="2" t="s">
        <v>347</v>
      </c>
      <c r="B101" s="2" t="s">
        <v>250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5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4</v>
      </c>
      <c r="AL101" s="5">
        <v>7</v>
      </c>
      <c r="AM101" s="5">
        <v>1</v>
      </c>
      <c r="AN101" s="5">
        <v>0</v>
      </c>
      <c r="AO101" s="5">
        <v>0</v>
      </c>
      <c r="AP101" s="5">
        <v>2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3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2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7</v>
      </c>
      <c r="GD101" s="5">
        <v>3</v>
      </c>
      <c r="GE101" s="5">
        <v>0</v>
      </c>
      <c r="GF101" s="5">
        <v>1</v>
      </c>
      <c r="GG101" s="5">
        <v>1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f t="shared" si="7"/>
        <v>0.175</v>
      </c>
      <c r="IJ101" s="8">
        <f t="shared" si="11"/>
        <v>16</v>
      </c>
      <c r="IK101" s="8">
        <f t="shared" si="8"/>
        <v>0.840028889720378</v>
      </c>
      <c r="IL101" s="8">
        <f t="shared" si="9"/>
        <v>7</v>
      </c>
      <c r="IM101" s="8">
        <f t="shared" si="10"/>
        <v>42</v>
      </c>
      <c r="IN101" s="8" cm="1">
        <f t="array" ref="IN101">SUMPRODUCT(--('企业的订货量（m³）'!C101:IH101&gt;C101:IH101))/IP101</f>
        <v>0.901098901098901</v>
      </c>
      <c r="IO101" s="8" cm="1">
        <f t="array" ref="IO101">SUMPRODUCT(--('企业的订货量（m³）'!D101:II101&lt;D101:II101))/IP101</f>
        <v>0.0549450549450549</v>
      </c>
      <c r="IP101" s="8">
        <v>91</v>
      </c>
      <c r="IQ101" s="8" cm="1">
        <f t="array" ref="IQ101">SUM(ABS(C101:IH101-'企业的订货量（m³）'!C101:IH101))</f>
        <v>1438</v>
      </c>
    </row>
    <row r="102" spans="1:251">
      <c r="A102" s="2" t="s">
        <v>348</v>
      </c>
      <c r="B102" s="2" t="s">
        <v>248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0</v>
      </c>
      <c r="CL102" s="5">
        <v>0</v>
      </c>
      <c r="CM102" s="5">
        <v>2</v>
      </c>
      <c r="CN102" s="5">
        <v>0</v>
      </c>
      <c r="CO102" s="5">
        <v>0</v>
      </c>
      <c r="CP102" s="5">
        <v>2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5</v>
      </c>
      <c r="DJ102" s="5">
        <v>2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5</v>
      </c>
      <c r="EJ102" s="5">
        <v>1</v>
      </c>
      <c r="EK102" s="5">
        <v>0</v>
      </c>
      <c r="EL102" s="5">
        <v>0</v>
      </c>
      <c r="EM102" s="5">
        <v>1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1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1</v>
      </c>
      <c r="FX102" s="5">
        <v>3</v>
      </c>
      <c r="FY102" s="5">
        <v>6</v>
      </c>
      <c r="FZ102" s="5">
        <v>2</v>
      </c>
      <c r="GA102" s="5">
        <v>7</v>
      </c>
      <c r="GB102" s="5">
        <v>3</v>
      </c>
      <c r="GC102" s="5">
        <v>0</v>
      </c>
      <c r="GD102" s="5">
        <v>0</v>
      </c>
      <c r="GE102" s="5">
        <v>0</v>
      </c>
      <c r="GF102" s="5">
        <v>0</v>
      </c>
      <c r="GG102" s="5">
        <v>1</v>
      </c>
      <c r="GH102" s="5">
        <v>0</v>
      </c>
      <c r="GI102" s="5">
        <v>0</v>
      </c>
      <c r="GJ102" s="5">
        <v>1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2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f t="shared" si="7"/>
        <v>0.233333333333333</v>
      </c>
      <c r="IJ102" s="8">
        <f t="shared" si="11"/>
        <v>25</v>
      </c>
      <c r="IK102" s="8">
        <f t="shared" si="8"/>
        <v>0.879647450617554</v>
      </c>
      <c r="IL102" s="8">
        <f t="shared" si="9"/>
        <v>7</v>
      </c>
      <c r="IM102" s="8">
        <f t="shared" si="10"/>
        <v>56</v>
      </c>
      <c r="IN102" s="8" cm="1">
        <f t="array" ref="IN102">SUMPRODUCT(--('企业的订货量（m³）'!C102:IH102&gt;C102:IH102))/IP102</f>
        <v>0.767123287671233</v>
      </c>
      <c r="IO102" s="8" cm="1">
        <f t="array" ref="IO102">SUMPRODUCT(--('企业的订货量（m³）'!D102:II102&lt;D102:II102))/IP102</f>
        <v>0.136986301369863</v>
      </c>
      <c r="IP102" s="8">
        <v>73</v>
      </c>
      <c r="IQ102" s="8" cm="1">
        <f t="array" ref="IQ102">SUM(ABS(C102:IH102-'企业的订货量（m³）'!C102:IH102))</f>
        <v>754</v>
      </c>
    </row>
    <row r="103" spans="1:251">
      <c r="A103" s="2" t="s">
        <v>349</v>
      </c>
      <c r="B103" s="2" t="s">
        <v>248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2</v>
      </c>
      <c r="AP103" s="5">
        <v>2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2</v>
      </c>
      <c r="CJ103" s="5">
        <v>2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2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1</v>
      </c>
      <c r="DF103" s="5">
        <v>5</v>
      </c>
      <c r="DG103" s="5">
        <v>0</v>
      </c>
      <c r="DH103" s="5">
        <v>3</v>
      </c>
      <c r="DI103" s="5">
        <v>12</v>
      </c>
      <c r="DJ103" s="5">
        <v>4</v>
      </c>
      <c r="DK103" s="5">
        <v>0</v>
      </c>
      <c r="DL103" s="5">
        <v>1</v>
      </c>
      <c r="DM103" s="5">
        <v>0</v>
      </c>
      <c r="DN103" s="5">
        <v>0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</v>
      </c>
      <c r="ED103" s="5">
        <v>2</v>
      </c>
      <c r="EE103" s="5">
        <v>0</v>
      </c>
      <c r="EF103" s="5">
        <v>2</v>
      </c>
      <c r="EG103" s="5">
        <v>0</v>
      </c>
      <c r="EH103" s="5">
        <v>1</v>
      </c>
      <c r="EI103" s="5">
        <v>4</v>
      </c>
      <c r="EJ103" s="5">
        <v>3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1</v>
      </c>
      <c r="FC103" s="5">
        <v>4</v>
      </c>
      <c r="FD103" s="5">
        <v>2</v>
      </c>
      <c r="FE103" s="5">
        <v>4</v>
      </c>
      <c r="FF103" s="5">
        <v>1</v>
      </c>
      <c r="FG103" s="5">
        <v>2</v>
      </c>
      <c r="FH103" s="5">
        <v>0</v>
      </c>
      <c r="FI103" s="5">
        <v>0</v>
      </c>
      <c r="FJ103" s="5">
        <v>0</v>
      </c>
      <c r="FK103" s="5">
        <v>1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5</v>
      </c>
      <c r="FX103" s="5">
        <v>6</v>
      </c>
      <c r="FY103" s="5">
        <v>10</v>
      </c>
      <c r="FZ103" s="5">
        <v>2</v>
      </c>
      <c r="GA103" s="5">
        <v>10</v>
      </c>
      <c r="GB103" s="5">
        <v>2</v>
      </c>
      <c r="GC103" s="5">
        <v>2</v>
      </c>
      <c r="GD103" s="5">
        <v>0</v>
      </c>
      <c r="GE103" s="5">
        <v>1</v>
      </c>
      <c r="GF103" s="5">
        <v>0</v>
      </c>
      <c r="GG103" s="5">
        <v>2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2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f t="shared" si="7"/>
        <v>0.545833333333333</v>
      </c>
      <c r="IJ103" s="8">
        <f t="shared" si="11"/>
        <v>50</v>
      </c>
      <c r="IK103" s="8">
        <f t="shared" si="8"/>
        <v>1.53276056551096</v>
      </c>
      <c r="IL103" s="8">
        <f t="shared" si="9"/>
        <v>12</v>
      </c>
      <c r="IM103" s="8">
        <f t="shared" si="10"/>
        <v>131</v>
      </c>
      <c r="IN103" s="8" cm="1">
        <f t="array" ref="IN103">SUMPRODUCT(--('企业的订货量（m³）'!C103:IH103&gt;C103:IH103))/IP103</f>
        <v>0.5</v>
      </c>
      <c r="IO103" s="8" cm="1">
        <f t="array" ref="IO103">SUMPRODUCT(--('企业的订货量（m³）'!D103:II103&lt;D103:II103))/IP103</f>
        <v>0.3125</v>
      </c>
      <c r="IP103" s="8">
        <v>64</v>
      </c>
      <c r="IQ103" s="8" cm="1">
        <f t="array" ref="IQ103">SUM(ABS(C103:IH103-'企业的订货量（m³）'!C103:IH103))</f>
        <v>528</v>
      </c>
    </row>
    <row r="104" spans="1:251">
      <c r="A104" s="2" t="s">
        <v>350</v>
      </c>
      <c r="B104" s="2" t="s">
        <v>250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2</v>
      </c>
      <c r="O104" s="5">
        <v>0</v>
      </c>
      <c r="P104" s="5">
        <v>0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0</v>
      </c>
      <c r="CI104" s="5">
        <v>0</v>
      </c>
      <c r="CJ104" s="5">
        <v>2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2</v>
      </c>
      <c r="DK104" s="5">
        <v>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1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1</v>
      </c>
      <c r="FI104" s="5">
        <v>1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1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10</v>
      </c>
      <c r="GG104" s="5">
        <v>1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f t="shared" si="7"/>
        <v>0.125</v>
      </c>
      <c r="IJ104" s="8">
        <f t="shared" si="11"/>
        <v>18</v>
      </c>
      <c r="IK104" s="8">
        <f t="shared" si="8"/>
        <v>0.715196669560637</v>
      </c>
      <c r="IL104" s="8">
        <f t="shared" si="9"/>
        <v>10</v>
      </c>
      <c r="IM104" s="8">
        <f t="shared" si="10"/>
        <v>30</v>
      </c>
      <c r="IN104" s="8" cm="1">
        <f t="array" ref="IN104">SUMPRODUCT(--('企业的订货量（m³）'!C104:IH104&gt;C104:IH104))/IP104</f>
        <v>0.746031746031746</v>
      </c>
      <c r="IO104" s="8" cm="1">
        <f t="array" ref="IO104">SUMPRODUCT(--('企业的订货量（m³）'!D104:II104&lt;D104:II104))/IP104</f>
        <v>0.0634920634920635</v>
      </c>
      <c r="IP104" s="8">
        <v>63</v>
      </c>
      <c r="IQ104" s="8" cm="1">
        <f t="array" ref="IQ104">SUM(ABS(C104:IH104-'企业的订货量（m³）'!C104:IH104))</f>
        <v>2509</v>
      </c>
    </row>
    <row r="105" spans="1:251">
      <c r="A105" s="2" t="s">
        <v>351</v>
      </c>
      <c r="B105" s="2" t="s">
        <v>248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39</v>
      </c>
      <c r="AZ105" s="5">
        <v>6</v>
      </c>
      <c r="BA105" s="5">
        <v>0</v>
      </c>
      <c r="BB105" s="5">
        <v>1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7</v>
      </c>
      <c r="BX105" s="5">
        <v>0</v>
      </c>
      <c r="BY105" s="5">
        <v>0</v>
      </c>
      <c r="BZ105" s="5">
        <v>2</v>
      </c>
      <c r="CA105" s="5">
        <v>1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4</v>
      </c>
      <c r="CV105" s="5">
        <v>5</v>
      </c>
      <c r="CW105" s="5">
        <v>0</v>
      </c>
      <c r="CX105" s="5">
        <v>2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26</v>
      </c>
      <c r="DT105" s="5">
        <v>5</v>
      </c>
      <c r="DU105" s="5">
        <v>0</v>
      </c>
      <c r="DV105" s="5">
        <v>1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5</v>
      </c>
      <c r="ER105" s="5">
        <v>0</v>
      </c>
      <c r="ES105" s="5">
        <v>0</v>
      </c>
      <c r="ET105" s="5">
        <v>0</v>
      </c>
      <c r="EU105" s="5">
        <v>1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3</v>
      </c>
      <c r="FQ105" s="5">
        <v>0</v>
      </c>
      <c r="FR105" s="5">
        <v>1</v>
      </c>
      <c r="FS105" s="5">
        <v>1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5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27</v>
      </c>
      <c r="HL105" s="5">
        <v>3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f t="shared" si="7"/>
        <v>0.645833333333333</v>
      </c>
      <c r="IJ105" s="8">
        <f t="shared" si="11"/>
        <v>25</v>
      </c>
      <c r="IK105" s="8">
        <f t="shared" si="8"/>
        <v>3.59619500993923</v>
      </c>
      <c r="IL105" s="8">
        <f t="shared" si="9"/>
        <v>39</v>
      </c>
      <c r="IM105" s="8">
        <f t="shared" si="10"/>
        <v>155</v>
      </c>
      <c r="IN105" s="8" cm="1">
        <f t="array" ref="IN105">SUMPRODUCT(--('企业的订货量（m³）'!C105:IH105&gt;C105:IH105))/IP105</f>
        <v>0.736111111111111</v>
      </c>
      <c r="IO105" s="8" cm="1">
        <f t="array" ref="IO105">SUMPRODUCT(--('企业的订货量（m³）'!D105:II105&lt;D105:II105))/IP105</f>
        <v>0.152777777777778</v>
      </c>
      <c r="IP105" s="8">
        <v>72</v>
      </c>
      <c r="IQ105" s="8" cm="1">
        <f t="array" ref="IQ105">SUM(ABS(C105:IH105-'企业的订货量（m³）'!C105:IH105))</f>
        <v>372</v>
      </c>
    </row>
    <row r="106" spans="1:251">
      <c r="A106" s="2" t="s">
        <v>352</v>
      </c>
      <c r="B106" s="2" t="s">
        <v>246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4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1</v>
      </c>
      <c r="DG106" s="5">
        <v>0</v>
      </c>
      <c r="DH106" s="5">
        <v>0</v>
      </c>
      <c r="DI106" s="5">
        <v>6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5</v>
      </c>
      <c r="EJ106" s="5">
        <v>1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6</v>
      </c>
      <c r="FA106" s="5">
        <v>2</v>
      </c>
      <c r="FB106" s="5">
        <v>7</v>
      </c>
      <c r="FC106" s="5">
        <v>3</v>
      </c>
      <c r="FD106" s="5">
        <v>1</v>
      </c>
      <c r="FE106" s="5">
        <v>48</v>
      </c>
      <c r="FF106" s="5">
        <v>0</v>
      </c>
      <c r="FG106" s="5">
        <v>5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</v>
      </c>
      <c r="FX106" s="5">
        <v>4</v>
      </c>
      <c r="FY106" s="5">
        <v>6</v>
      </c>
      <c r="FZ106" s="5">
        <v>0</v>
      </c>
      <c r="GA106" s="5">
        <v>8</v>
      </c>
      <c r="GB106" s="5">
        <v>2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1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f t="shared" si="7"/>
        <v>0.5</v>
      </c>
      <c r="IJ106" s="8">
        <f t="shared" si="11"/>
        <v>25</v>
      </c>
      <c r="IK106" s="8">
        <f t="shared" si="8"/>
        <v>3.28684457806187</v>
      </c>
      <c r="IL106" s="8">
        <f t="shared" si="9"/>
        <v>48</v>
      </c>
      <c r="IM106" s="8">
        <f t="shared" si="10"/>
        <v>120</v>
      </c>
      <c r="IN106" s="8" cm="1">
        <f t="array" ref="IN106">SUMPRODUCT(--('企业的订货量（m³）'!C106:IH106&gt;C106:IH106))/IP106</f>
        <v>0.654545454545455</v>
      </c>
      <c r="IO106" s="8" cm="1">
        <f t="array" ref="IO106">SUMPRODUCT(--('企业的订货量（m³）'!D106:II106&lt;D106:II106))/IP106</f>
        <v>0.2</v>
      </c>
      <c r="IP106" s="8">
        <v>55</v>
      </c>
      <c r="IQ106" s="8" cm="1">
        <f t="array" ref="IQ106">SUM(ABS(C106:IH106-'企业的订货量（m³）'!C106:IH106))</f>
        <v>93</v>
      </c>
    </row>
    <row r="107" spans="1:251">
      <c r="A107" s="2" t="s">
        <v>353</v>
      </c>
      <c r="B107" s="2" t="s">
        <v>248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3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3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1</v>
      </c>
      <c r="CL107" s="5">
        <v>1</v>
      </c>
      <c r="CM107" s="5">
        <v>2</v>
      </c>
      <c r="CN107" s="5">
        <v>1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3</v>
      </c>
      <c r="DG107" s="5">
        <v>0</v>
      </c>
      <c r="DH107" s="5">
        <v>0</v>
      </c>
      <c r="DI107" s="5">
        <v>4</v>
      </c>
      <c r="DJ107" s="5">
        <v>3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</v>
      </c>
      <c r="ED107" s="5">
        <v>0</v>
      </c>
      <c r="EE107" s="5">
        <v>1</v>
      </c>
      <c r="EF107" s="5">
        <v>0</v>
      </c>
      <c r="EG107" s="5">
        <v>0</v>
      </c>
      <c r="EH107" s="5">
        <v>0</v>
      </c>
      <c r="EI107" s="5">
        <v>6</v>
      </c>
      <c r="EJ107" s="5">
        <v>2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0</v>
      </c>
      <c r="FC107" s="5">
        <v>2</v>
      </c>
      <c r="FD107" s="5">
        <v>2</v>
      </c>
      <c r="FE107" s="5">
        <v>3</v>
      </c>
      <c r="FF107" s="5">
        <v>0</v>
      </c>
      <c r="FG107" s="5">
        <v>2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1</v>
      </c>
      <c r="FW107" s="5">
        <v>0</v>
      </c>
      <c r="FX107" s="5">
        <v>5</v>
      </c>
      <c r="FY107" s="5">
        <v>5</v>
      </c>
      <c r="FZ107" s="5">
        <v>0</v>
      </c>
      <c r="GA107" s="5">
        <v>4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2</v>
      </c>
      <c r="GH107" s="5">
        <v>0</v>
      </c>
      <c r="GI107" s="5">
        <v>0</v>
      </c>
      <c r="GJ107" s="5">
        <v>2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1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f t="shared" si="7"/>
        <v>0.320833333333333</v>
      </c>
      <c r="IJ107" s="8">
        <f t="shared" si="11"/>
        <v>37</v>
      </c>
      <c r="IK107" s="8">
        <f t="shared" si="8"/>
        <v>0.915455012578877</v>
      </c>
      <c r="IL107" s="8">
        <f t="shared" si="9"/>
        <v>6</v>
      </c>
      <c r="IM107" s="8">
        <f t="shared" si="10"/>
        <v>77</v>
      </c>
      <c r="IN107" s="8" cm="1">
        <f t="array" ref="IN107">SUMPRODUCT(--('企业的订货量（m³）'!C107:IH107&gt;C107:IH107))/IP107</f>
        <v>0.0769230769230769</v>
      </c>
      <c r="IO107" s="8" cm="1">
        <f t="array" ref="IO107">SUMPRODUCT(--('企业的订货量（m³）'!D107:II107&lt;D107:II107))/IP107</f>
        <v>0.512820512820513</v>
      </c>
      <c r="IP107" s="8">
        <v>39</v>
      </c>
      <c r="IQ107" s="8" cm="1">
        <f t="array" ref="IQ107">SUM(ABS(C107:IH107-'企业的订货量（m³）'!C107:IH107))</f>
        <v>22</v>
      </c>
    </row>
    <row r="108" spans="1:251">
      <c r="A108" s="2" t="s">
        <v>354</v>
      </c>
      <c r="B108" s="2" t="s">
        <v>250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2</v>
      </c>
      <c r="CI108" s="5">
        <v>0</v>
      </c>
      <c r="CJ108" s="5">
        <v>2</v>
      </c>
      <c r="CK108" s="5">
        <v>0</v>
      </c>
      <c r="CL108" s="5">
        <v>0</v>
      </c>
      <c r="CM108" s="5">
        <v>1</v>
      </c>
      <c r="CN108" s="5">
        <v>2</v>
      </c>
      <c r="CO108" s="5">
        <v>0</v>
      </c>
      <c r="CP108" s="5">
        <v>0</v>
      </c>
      <c r="CQ108" s="5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</v>
      </c>
      <c r="DG108" s="5">
        <v>0</v>
      </c>
      <c r="DH108" s="5">
        <v>0</v>
      </c>
      <c r="DI108" s="5">
        <v>3</v>
      </c>
      <c r="DJ108" s="5">
        <v>1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3</v>
      </c>
      <c r="EJ108" s="5">
        <v>2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3</v>
      </c>
      <c r="FA108" s="5">
        <v>0</v>
      </c>
      <c r="FB108" s="5">
        <v>0</v>
      </c>
      <c r="FC108" s="5">
        <v>2</v>
      </c>
      <c r="FD108" s="5">
        <v>2</v>
      </c>
      <c r="FE108" s="5">
        <v>2</v>
      </c>
      <c r="FF108" s="5">
        <v>0</v>
      </c>
      <c r="FG108" s="5">
        <v>2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5</v>
      </c>
      <c r="FY108" s="5">
        <v>3</v>
      </c>
      <c r="FZ108" s="5">
        <v>1</v>
      </c>
      <c r="GA108" s="5">
        <v>7</v>
      </c>
      <c r="GB108" s="5">
        <v>4</v>
      </c>
      <c r="GC108" s="5">
        <v>0</v>
      </c>
      <c r="GD108" s="5">
        <v>0</v>
      </c>
      <c r="GE108" s="5">
        <v>0</v>
      </c>
      <c r="GF108" s="5">
        <v>0</v>
      </c>
      <c r="GG108" s="5">
        <v>1</v>
      </c>
      <c r="GH108" s="5">
        <v>0</v>
      </c>
      <c r="GI108" s="5">
        <v>0</v>
      </c>
      <c r="GJ108" s="5">
        <v>1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4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f t="shared" si="7"/>
        <v>0.2875</v>
      </c>
      <c r="IJ108" s="8">
        <f t="shared" si="11"/>
        <v>29</v>
      </c>
      <c r="IK108" s="8">
        <f t="shared" si="8"/>
        <v>0.921982809631087</v>
      </c>
      <c r="IL108" s="8">
        <f t="shared" si="9"/>
        <v>7</v>
      </c>
      <c r="IM108" s="8">
        <f t="shared" si="10"/>
        <v>69</v>
      </c>
      <c r="IN108" s="8" cm="1">
        <f t="array" ref="IN108">SUMPRODUCT(--('企业的订货量（m³）'!C108:IH108&gt;C108:IH108))/IP108</f>
        <v>0.634920634920635</v>
      </c>
      <c r="IO108" s="8" cm="1">
        <f t="array" ref="IO108">SUMPRODUCT(--('企业的订货量（m³）'!D108:II108&lt;D108:II108))/IP108</f>
        <v>0.26984126984127</v>
      </c>
      <c r="IP108" s="8">
        <v>63</v>
      </c>
      <c r="IQ108" s="8" cm="1">
        <f t="array" ref="IQ108">SUM(ABS(C108:IH108-'企业的订货量（m³）'!C108:IH108))</f>
        <v>1456</v>
      </c>
    </row>
    <row r="109" spans="1:251">
      <c r="A109" s="2" t="s">
        <v>355</v>
      </c>
      <c r="B109" s="2" t="s">
        <v>246</v>
      </c>
      <c r="C109" s="5">
        <v>556</v>
      </c>
      <c r="D109" s="5">
        <v>7871</v>
      </c>
      <c r="E109" s="5">
        <v>832</v>
      </c>
      <c r="F109" s="5">
        <v>636</v>
      </c>
      <c r="G109" s="5">
        <v>761</v>
      </c>
      <c r="H109" s="5">
        <v>707</v>
      </c>
      <c r="I109" s="5">
        <v>615</v>
      </c>
      <c r="J109" s="5">
        <v>636</v>
      </c>
      <c r="K109" s="5">
        <v>736</v>
      </c>
      <c r="L109" s="5">
        <v>730</v>
      </c>
      <c r="M109" s="5">
        <v>676</v>
      </c>
      <c r="N109" s="5">
        <v>685</v>
      </c>
      <c r="O109" s="5">
        <v>802</v>
      </c>
      <c r="P109" s="5">
        <v>862</v>
      </c>
      <c r="Q109" s="5">
        <v>902</v>
      </c>
      <c r="R109" s="5">
        <v>1082</v>
      </c>
      <c r="S109" s="5">
        <v>948</v>
      </c>
      <c r="T109" s="5">
        <v>779</v>
      </c>
      <c r="U109" s="5">
        <v>754</v>
      </c>
      <c r="V109" s="5">
        <v>716</v>
      </c>
      <c r="W109" s="5">
        <v>713</v>
      </c>
      <c r="X109" s="5">
        <v>710</v>
      </c>
      <c r="Y109" s="5">
        <v>736</v>
      </c>
      <c r="Z109" s="5">
        <v>627</v>
      </c>
      <c r="AA109" s="5">
        <v>599</v>
      </c>
      <c r="AB109" s="5">
        <v>7586</v>
      </c>
      <c r="AC109" s="5">
        <v>744</v>
      </c>
      <c r="AD109" s="5">
        <v>683</v>
      </c>
      <c r="AE109" s="5">
        <v>853</v>
      </c>
      <c r="AF109" s="5">
        <v>785</v>
      </c>
      <c r="AG109" s="5">
        <v>676</v>
      </c>
      <c r="AH109" s="5">
        <v>643</v>
      </c>
      <c r="AI109" s="5">
        <v>895</v>
      </c>
      <c r="AJ109" s="5">
        <v>789</v>
      </c>
      <c r="AK109" s="5">
        <v>748</v>
      </c>
      <c r="AL109" s="5">
        <v>737</v>
      </c>
      <c r="AM109" s="5">
        <v>876</v>
      </c>
      <c r="AN109" s="5">
        <v>798</v>
      </c>
      <c r="AO109" s="5">
        <v>882</v>
      </c>
      <c r="AP109" s="5">
        <v>723</v>
      </c>
      <c r="AQ109" s="5">
        <v>796</v>
      </c>
      <c r="AR109" s="5">
        <v>794</v>
      </c>
      <c r="AS109" s="5">
        <v>782</v>
      </c>
      <c r="AT109" s="5">
        <v>566</v>
      </c>
      <c r="AU109" s="5">
        <v>710</v>
      </c>
      <c r="AV109" s="5">
        <v>715</v>
      </c>
      <c r="AW109" s="5">
        <v>768</v>
      </c>
      <c r="AX109" s="5">
        <v>759</v>
      </c>
      <c r="AY109" s="5">
        <v>798</v>
      </c>
      <c r="AZ109" s="5">
        <v>7170</v>
      </c>
      <c r="BA109" s="5">
        <v>880</v>
      </c>
      <c r="BB109" s="5">
        <v>731</v>
      </c>
      <c r="BC109" s="5">
        <v>913</v>
      </c>
      <c r="BD109" s="5">
        <v>817</v>
      </c>
      <c r="BE109" s="5">
        <v>726</v>
      </c>
      <c r="BF109" s="5">
        <v>638</v>
      </c>
      <c r="BG109" s="5">
        <v>824</v>
      </c>
      <c r="BH109" s="5">
        <v>793</v>
      </c>
      <c r="BI109" s="5">
        <v>755</v>
      </c>
      <c r="BJ109" s="5">
        <v>782</v>
      </c>
      <c r="BK109" s="5">
        <v>899</v>
      </c>
      <c r="BL109" s="5">
        <v>811</v>
      </c>
      <c r="BM109" s="5">
        <v>896</v>
      </c>
      <c r="BN109" s="5">
        <v>853</v>
      </c>
      <c r="BO109" s="5">
        <v>949</v>
      </c>
      <c r="BP109" s="5">
        <v>803</v>
      </c>
      <c r="BQ109" s="5">
        <v>813</v>
      </c>
      <c r="BR109" s="5">
        <v>808</v>
      </c>
      <c r="BS109" s="5">
        <v>890</v>
      </c>
      <c r="BT109" s="5">
        <v>854</v>
      </c>
      <c r="BU109" s="5">
        <v>1054</v>
      </c>
      <c r="BV109" s="5">
        <v>913</v>
      </c>
      <c r="BW109" s="5">
        <v>804</v>
      </c>
      <c r="BX109" s="5">
        <v>6508</v>
      </c>
      <c r="BY109" s="5">
        <v>837</v>
      </c>
      <c r="BZ109" s="5">
        <v>656</v>
      </c>
      <c r="CA109" s="5">
        <v>805</v>
      </c>
      <c r="CB109" s="5">
        <v>901</v>
      </c>
      <c r="CC109" s="5">
        <v>685</v>
      </c>
      <c r="CD109" s="5">
        <v>660</v>
      </c>
      <c r="CE109" s="5">
        <v>806</v>
      </c>
      <c r="CF109" s="5">
        <v>707</v>
      </c>
      <c r="CG109" s="5">
        <v>691</v>
      </c>
      <c r="CH109" s="5">
        <v>659</v>
      </c>
      <c r="CI109" s="5">
        <v>777</v>
      </c>
      <c r="CJ109" s="5">
        <v>749</v>
      </c>
      <c r="CK109" s="5">
        <v>776</v>
      </c>
      <c r="CL109" s="5">
        <v>705</v>
      </c>
      <c r="CM109" s="5">
        <v>865</v>
      </c>
      <c r="CN109" s="5">
        <v>732</v>
      </c>
      <c r="CO109" s="5">
        <v>791</v>
      </c>
      <c r="CP109" s="5">
        <v>588</v>
      </c>
      <c r="CQ109" s="5">
        <v>622</v>
      </c>
      <c r="CR109" s="5">
        <v>616</v>
      </c>
      <c r="CS109" s="5">
        <v>713</v>
      </c>
      <c r="CT109" s="5">
        <v>724</v>
      </c>
      <c r="CU109" s="5">
        <v>698</v>
      </c>
      <c r="CV109" s="5">
        <v>7243</v>
      </c>
      <c r="CW109" s="5">
        <v>1062</v>
      </c>
      <c r="CX109" s="5">
        <v>712</v>
      </c>
      <c r="CY109" s="5">
        <v>880</v>
      </c>
      <c r="CZ109" s="5">
        <v>860</v>
      </c>
      <c r="DA109" s="5">
        <v>799</v>
      </c>
      <c r="DB109" s="5">
        <v>797</v>
      </c>
      <c r="DC109" s="5">
        <v>884</v>
      </c>
      <c r="DD109" s="5">
        <v>715</v>
      </c>
      <c r="DE109" s="5">
        <v>764</v>
      </c>
      <c r="DF109" s="5">
        <v>744</v>
      </c>
      <c r="DG109" s="5">
        <v>756</v>
      </c>
      <c r="DH109" s="5">
        <v>779</v>
      </c>
      <c r="DI109" s="5">
        <v>831</v>
      </c>
      <c r="DJ109" s="5">
        <v>703</v>
      </c>
      <c r="DK109" s="5">
        <v>824</v>
      </c>
      <c r="DL109" s="5">
        <v>656</v>
      </c>
      <c r="DM109" s="5">
        <v>751</v>
      </c>
      <c r="DN109" s="5">
        <v>724</v>
      </c>
      <c r="DO109" s="5">
        <v>692</v>
      </c>
      <c r="DP109" s="5">
        <v>588</v>
      </c>
      <c r="DQ109" s="5">
        <v>593</v>
      </c>
      <c r="DR109" s="5">
        <v>726</v>
      </c>
      <c r="DS109" s="5">
        <v>817</v>
      </c>
      <c r="DT109" s="5">
        <v>7885</v>
      </c>
      <c r="DU109" s="5">
        <v>850</v>
      </c>
      <c r="DV109" s="5">
        <v>736</v>
      </c>
      <c r="DW109" s="5">
        <v>981</v>
      </c>
      <c r="DX109" s="5">
        <v>820</v>
      </c>
      <c r="DY109" s="5">
        <v>781</v>
      </c>
      <c r="DZ109" s="5">
        <v>727</v>
      </c>
      <c r="EA109" s="5">
        <v>832</v>
      </c>
      <c r="EB109" s="5">
        <v>806</v>
      </c>
      <c r="EC109" s="5">
        <v>745</v>
      </c>
      <c r="ED109" s="5">
        <v>638</v>
      </c>
      <c r="EE109" s="5">
        <v>748</v>
      </c>
      <c r="EF109" s="5">
        <v>730</v>
      </c>
      <c r="EG109" s="5">
        <v>850</v>
      </c>
      <c r="EH109" s="5">
        <v>891</v>
      </c>
      <c r="EI109" s="5">
        <v>733</v>
      </c>
      <c r="EJ109" s="5">
        <v>671</v>
      </c>
      <c r="EK109" s="5">
        <v>724</v>
      </c>
      <c r="EL109" s="5">
        <v>633</v>
      </c>
      <c r="EM109" s="5">
        <v>722</v>
      </c>
      <c r="EN109" s="5">
        <v>731</v>
      </c>
      <c r="EO109" s="5">
        <v>737</v>
      </c>
      <c r="EP109" s="5">
        <v>666</v>
      </c>
      <c r="EQ109" s="5">
        <v>781</v>
      </c>
      <c r="ER109" s="5">
        <v>6416</v>
      </c>
      <c r="ES109" s="5">
        <v>928</v>
      </c>
      <c r="ET109" s="5">
        <v>743</v>
      </c>
      <c r="EU109" s="5">
        <v>911</v>
      </c>
      <c r="EV109" s="5">
        <v>801</v>
      </c>
      <c r="EW109" s="5">
        <v>740</v>
      </c>
      <c r="EX109" s="5">
        <v>722</v>
      </c>
      <c r="EY109" s="5">
        <v>874</v>
      </c>
      <c r="EZ109" s="5">
        <v>847</v>
      </c>
      <c r="FA109" s="5">
        <v>763</v>
      </c>
      <c r="FB109" s="5">
        <v>693</v>
      </c>
      <c r="FC109" s="5">
        <v>728</v>
      </c>
      <c r="FD109" s="5">
        <v>682</v>
      </c>
      <c r="FE109" s="5">
        <v>855</v>
      </c>
      <c r="FF109" s="5">
        <v>739</v>
      </c>
      <c r="FG109" s="5">
        <v>729</v>
      </c>
      <c r="FH109" s="5">
        <v>603</v>
      </c>
      <c r="FI109" s="5">
        <v>597</v>
      </c>
      <c r="FJ109" s="5">
        <v>542</v>
      </c>
      <c r="FK109" s="5">
        <v>629</v>
      </c>
      <c r="FL109" s="5">
        <v>581</v>
      </c>
      <c r="FM109" s="5">
        <v>715</v>
      </c>
      <c r="FN109" s="5">
        <v>724</v>
      </c>
      <c r="FO109" s="5">
        <v>692</v>
      </c>
      <c r="FP109" s="5">
        <v>5556</v>
      </c>
      <c r="FQ109" s="5">
        <v>834</v>
      </c>
      <c r="FR109" s="5">
        <v>760</v>
      </c>
      <c r="FS109" s="5">
        <v>926</v>
      </c>
      <c r="FT109" s="5">
        <v>817</v>
      </c>
      <c r="FU109" s="5">
        <v>778</v>
      </c>
      <c r="FV109" s="5">
        <v>713</v>
      </c>
      <c r="FW109" s="5">
        <v>883</v>
      </c>
      <c r="FX109" s="5">
        <v>781</v>
      </c>
      <c r="FY109" s="5">
        <v>790</v>
      </c>
      <c r="FZ109" s="5">
        <v>694</v>
      </c>
      <c r="GA109" s="5">
        <v>727</v>
      </c>
      <c r="GB109" s="5">
        <v>739</v>
      </c>
      <c r="GC109" s="5">
        <v>951</v>
      </c>
      <c r="GD109" s="5">
        <v>818</v>
      </c>
      <c r="GE109" s="5">
        <v>705</v>
      </c>
      <c r="GF109" s="5">
        <v>686</v>
      </c>
      <c r="GG109" s="5">
        <v>733</v>
      </c>
      <c r="GH109" s="5">
        <v>666</v>
      </c>
      <c r="GI109" s="5">
        <v>639</v>
      </c>
      <c r="GJ109" s="5">
        <v>618</v>
      </c>
      <c r="GK109" s="5">
        <v>738</v>
      </c>
      <c r="GL109" s="5">
        <v>620</v>
      </c>
      <c r="GM109" s="5">
        <v>684</v>
      </c>
      <c r="GN109" s="5">
        <v>5492</v>
      </c>
      <c r="GO109" s="5">
        <v>798</v>
      </c>
      <c r="GP109" s="5">
        <v>677</v>
      </c>
      <c r="GQ109" s="5">
        <v>817</v>
      </c>
      <c r="GR109" s="5">
        <v>777</v>
      </c>
      <c r="GS109" s="5">
        <v>746</v>
      </c>
      <c r="GT109" s="5">
        <v>672</v>
      </c>
      <c r="GU109" s="5">
        <v>719</v>
      </c>
      <c r="GV109" s="5">
        <v>728</v>
      </c>
      <c r="GW109" s="5">
        <v>742</v>
      </c>
      <c r="GX109" s="5">
        <v>622</v>
      </c>
      <c r="GY109" s="5">
        <v>685</v>
      </c>
      <c r="GZ109" s="5">
        <v>628</v>
      </c>
      <c r="HA109" s="5">
        <v>753</v>
      </c>
      <c r="HB109" s="5">
        <v>681</v>
      </c>
      <c r="HC109" s="5">
        <v>759</v>
      </c>
      <c r="HD109" s="5">
        <v>680</v>
      </c>
      <c r="HE109" s="5">
        <v>716</v>
      </c>
      <c r="HF109" s="5">
        <v>708</v>
      </c>
      <c r="HG109" s="5">
        <v>417</v>
      </c>
      <c r="HH109" s="5">
        <v>635</v>
      </c>
      <c r="HI109" s="5">
        <v>731</v>
      </c>
      <c r="HJ109" s="5">
        <v>688</v>
      </c>
      <c r="HK109" s="5">
        <v>774</v>
      </c>
      <c r="HL109" s="5">
        <v>6205</v>
      </c>
      <c r="HM109" s="5">
        <v>792</v>
      </c>
      <c r="HN109" s="5">
        <v>709</v>
      </c>
      <c r="HO109" s="5">
        <v>822</v>
      </c>
      <c r="HP109" s="5">
        <v>849</v>
      </c>
      <c r="HQ109" s="5">
        <v>773</v>
      </c>
      <c r="HR109" s="5">
        <v>700</v>
      </c>
      <c r="HS109" s="5">
        <v>814</v>
      </c>
      <c r="HT109" s="5">
        <v>708</v>
      </c>
      <c r="HU109" s="5">
        <v>779</v>
      </c>
      <c r="HV109" s="5">
        <v>688</v>
      </c>
      <c r="HW109" s="5">
        <v>786</v>
      </c>
      <c r="HX109" s="5">
        <v>759</v>
      </c>
      <c r="HY109" s="5">
        <v>781</v>
      </c>
      <c r="HZ109" s="5">
        <v>660</v>
      </c>
      <c r="IA109" s="5">
        <v>804</v>
      </c>
      <c r="IB109" s="5">
        <v>703</v>
      </c>
      <c r="IC109" s="5">
        <v>668</v>
      </c>
      <c r="ID109" s="5">
        <v>639</v>
      </c>
      <c r="IE109" s="5">
        <v>725</v>
      </c>
      <c r="IF109" s="5">
        <v>636</v>
      </c>
      <c r="IG109" s="5">
        <v>755</v>
      </c>
      <c r="IH109" s="5">
        <v>698</v>
      </c>
      <c r="II109" s="5">
        <f t="shared" si="7"/>
        <v>1003.95833333333</v>
      </c>
      <c r="IJ109" s="8">
        <f t="shared" si="11"/>
        <v>240</v>
      </c>
      <c r="IK109" s="8">
        <f t="shared" si="8"/>
        <v>1225.40696951439</v>
      </c>
      <c r="IL109" s="8">
        <f t="shared" si="9"/>
        <v>7885</v>
      </c>
      <c r="IM109" s="8">
        <f t="shared" si="10"/>
        <v>240950</v>
      </c>
      <c r="IN109" s="8" cm="1">
        <f t="array" ref="IN109">SUMPRODUCT(--('企业的订货量（m³）'!C109:IH109&gt;C109:IH109))/IP109</f>
        <v>0.0541666666666667</v>
      </c>
      <c r="IO109" s="8" cm="1">
        <f t="array" ref="IO109">SUMPRODUCT(--('企业的订货量（m³）'!D109:II109&lt;D109:II109))/IP109</f>
        <v>0.8625</v>
      </c>
      <c r="IP109" s="8">
        <v>240</v>
      </c>
      <c r="IQ109" s="8" cm="1">
        <f t="array" ref="IQ109">SUM(ABS(C109:IH109-'企业的订货量（m³）'!C109:IH109))</f>
        <v>32563</v>
      </c>
    </row>
    <row r="110" spans="1:251">
      <c r="A110" s="2" t="s">
        <v>356</v>
      </c>
      <c r="B110" s="2" t="s">
        <v>248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3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</v>
      </c>
      <c r="DG110" s="5">
        <v>0</v>
      </c>
      <c r="DH110" s="5">
        <v>0</v>
      </c>
      <c r="DI110" s="5">
        <v>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5</v>
      </c>
      <c r="EJ110" s="5">
        <v>2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1</v>
      </c>
      <c r="FB110" s="5">
        <v>0</v>
      </c>
      <c r="FC110" s="5">
        <v>0</v>
      </c>
      <c r="FD110" s="5">
        <v>1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1</v>
      </c>
      <c r="FY110" s="5">
        <v>0</v>
      </c>
      <c r="FZ110" s="5">
        <v>1</v>
      </c>
      <c r="GA110" s="5">
        <v>4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1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f t="shared" si="7"/>
        <v>0.15</v>
      </c>
      <c r="IJ110" s="8">
        <f t="shared" si="11"/>
        <v>19</v>
      </c>
      <c r="IK110" s="8">
        <f t="shared" si="8"/>
        <v>0.642302344114692</v>
      </c>
      <c r="IL110" s="8">
        <f t="shared" si="9"/>
        <v>5</v>
      </c>
      <c r="IM110" s="8">
        <f t="shared" si="10"/>
        <v>36</v>
      </c>
      <c r="IN110" s="8" cm="1">
        <f t="array" ref="IN110">SUMPRODUCT(--('企业的订货量（m³）'!C110:IH110&gt;C110:IH110))/IP110</f>
        <v>0.678571428571429</v>
      </c>
      <c r="IO110" s="8" cm="1">
        <f t="array" ref="IO110">SUMPRODUCT(--('企业的订货量（m³）'!D110:II110&lt;D110:II110))/IP110</f>
        <v>0.125</v>
      </c>
      <c r="IP110" s="8">
        <v>56</v>
      </c>
      <c r="IQ110" s="8" cm="1">
        <f t="array" ref="IQ110">SUM(ABS(C110:IH110-'企业的订货量（m³）'!C110:IH110))</f>
        <v>108</v>
      </c>
    </row>
    <row r="111" spans="1:251">
      <c r="A111" s="2" t="s">
        <v>357</v>
      </c>
      <c r="B111" s="2" t="s">
        <v>250</v>
      </c>
      <c r="C111" s="5">
        <v>1</v>
      </c>
      <c r="D111" s="5">
        <v>0</v>
      </c>
      <c r="E111" s="5">
        <v>3</v>
      </c>
      <c r="F111" s="5">
        <v>0</v>
      </c>
      <c r="G111" s="5">
        <v>2</v>
      </c>
      <c r="H111" s="5">
        <v>0</v>
      </c>
      <c r="I111" s="5">
        <v>3</v>
      </c>
      <c r="J111" s="5">
        <v>0</v>
      </c>
      <c r="K111" s="5">
        <v>5</v>
      </c>
      <c r="L111" s="5">
        <v>0</v>
      </c>
      <c r="M111" s="5">
        <v>3</v>
      </c>
      <c r="N111" s="5">
        <v>5</v>
      </c>
      <c r="O111" s="5">
        <v>4</v>
      </c>
      <c r="P111" s="5">
        <v>0</v>
      </c>
      <c r="Q111" s="5">
        <v>7</v>
      </c>
      <c r="R111" s="5">
        <v>0</v>
      </c>
      <c r="S111" s="5">
        <v>4</v>
      </c>
      <c r="T111" s="5">
        <v>0</v>
      </c>
      <c r="U111" s="5">
        <v>5</v>
      </c>
      <c r="V111" s="5">
        <v>0</v>
      </c>
      <c r="W111" s="5">
        <v>3</v>
      </c>
      <c r="X111" s="5">
        <v>0</v>
      </c>
      <c r="Y111" s="5">
        <v>3</v>
      </c>
      <c r="Z111" s="5">
        <v>0</v>
      </c>
      <c r="AA111" s="5">
        <v>2</v>
      </c>
      <c r="AB111" s="5">
        <v>1</v>
      </c>
      <c r="AC111" s="5">
        <v>4</v>
      </c>
      <c r="AD111" s="5">
        <v>0</v>
      </c>
      <c r="AE111" s="5">
        <v>3</v>
      </c>
      <c r="AF111" s="5">
        <v>0</v>
      </c>
      <c r="AG111" s="5">
        <v>6</v>
      </c>
      <c r="AH111" s="5">
        <v>0</v>
      </c>
      <c r="AI111" s="5">
        <v>3</v>
      </c>
      <c r="AJ111" s="5">
        <v>0</v>
      </c>
      <c r="AK111" s="5">
        <v>2</v>
      </c>
      <c r="AL111" s="5">
        <v>0</v>
      </c>
      <c r="AM111" s="5">
        <v>5</v>
      </c>
      <c r="AN111" s="5">
        <v>0</v>
      </c>
      <c r="AO111" s="5">
        <v>5</v>
      </c>
      <c r="AP111" s="5">
        <v>0</v>
      </c>
      <c r="AQ111" s="5">
        <v>3</v>
      </c>
      <c r="AR111" s="5">
        <v>0</v>
      </c>
      <c r="AS111" s="5">
        <v>2</v>
      </c>
      <c r="AT111" s="5">
        <v>0</v>
      </c>
      <c r="AU111" s="5">
        <v>3</v>
      </c>
      <c r="AV111" s="5">
        <v>0</v>
      </c>
      <c r="AW111" s="5">
        <v>6</v>
      </c>
      <c r="AX111" s="5">
        <v>0</v>
      </c>
      <c r="AY111" s="5">
        <v>2</v>
      </c>
      <c r="AZ111" s="5">
        <v>0</v>
      </c>
      <c r="BA111" s="5">
        <v>6</v>
      </c>
      <c r="BB111" s="5">
        <v>0</v>
      </c>
      <c r="BC111" s="5">
        <v>4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3</v>
      </c>
      <c r="BJ111" s="5">
        <v>0</v>
      </c>
      <c r="BK111" s="5">
        <v>3</v>
      </c>
      <c r="BL111" s="5">
        <v>0</v>
      </c>
      <c r="BM111" s="5">
        <v>7</v>
      </c>
      <c r="BN111" s="5">
        <v>0</v>
      </c>
      <c r="BO111" s="5">
        <v>5</v>
      </c>
      <c r="BP111" s="5">
        <v>2</v>
      </c>
      <c r="BQ111" s="5">
        <v>4</v>
      </c>
      <c r="BR111" s="5">
        <v>0</v>
      </c>
      <c r="BS111" s="5">
        <v>4</v>
      </c>
      <c r="BT111" s="5">
        <v>0</v>
      </c>
      <c r="BU111" s="5">
        <v>5</v>
      </c>
      <c r="BV111" s="5">
        <v>0</v>
      </c>
      <c r="BW111" s="5">
        <v>2</v>
      </c>
      <c r="BX111" s="5">
        <v>0</v>
      </c>
      <c r="BY111" s="5">
        <v>3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2</v>
      </c>
      <c r="CF111" s="5">
        <v>3</v>
      </c>
      <c r="CG111" s="5">
        <v>2</v>
      </c>
      <c r="CH111" s="5">
        <v>0</v>
      </c>
      <c r="CI111" s="5">
        <v>3</v>
      </c>
      <c r="CJ111" s="5">
        <v>1</v>
      </c>
      <c r="CK111" s="5">
        <v>3</v>
      </c>
      <c r="CL111" s="5">
        <v>1</v>
      </c>
      <c r="CM111" s="5">
        <v>5</v>
      </c>
      <c r="CN111" s="5">
        <v>1</v>
      </c>
      <c r="CO111" s="5">
        <v>4</v>
      </c>
      <c r="CP111" s="5">
        <v>0</v>
      </c>
      <c r="CQ111" s="5">
        <v>2</v>
      </c>
      <c r="CR111" s="5">
        <v>0</v>
      </c>
      <c r="CS111" s="5">
        <v>3</v>
      </c>
      <c r="CT111" s="5">
        <v>0</v>
      </c>
      <c r="CU111" s="5">
        <v>2</v>
      </c>
      <c r="CV111" s="5">
        <v>0</v>
      </c>
      <c r="CW111" s="5">
        <v>2</v>
      </c>
      <c r="CX111" s="5">
        <v>0</v>
      </c>
      <c r="CY111" s="5">
        <v>3</v>
      </c>
      <c r="CZ111" s="5">
        <v>1</v>
      </c>
      <c r="DA111" s="5">
        <v>1</v>
      </c>
      <c r="DB111" s="5">
        <v>0</v>
      </c>
      <c r="DC111" s="5">
        <v>6</v>
      </c>
      <c r="DD111" s="5">
        <v>5</v>
      </c>
      <c r="DE111" s="5">
        <v>5</v>
      </c>
      <c r="DF111" s="5">
        <v>1</v>
      </c>
      <c r="DG111" s="5">
        <v>1</v>
      </c>
      <c r="DH111" s="5">
        <v>0</v>
      </c>
      <c r="DI111" s="5">
        <v>1</v>
      </c>
      <c r="DJ111" s="5">
        <v>5</v>
      </c>
      <c r="DK111" s="5">
        <v>6</v>
      </c>
      <c r="DL111" s="5">
        <v>0</v>
      </c>
      <c r="DM111" s="5">
        <v>1</v>
      </c>
      <c r="DN111" s="5">
        <v>0</v>
      </c>
      <c r="DO111" s="5">
        <v>0</v>
      </c>
      <c r="DP111" s="5">
        <v>0</v>
      </c>
      <c r="DQ111" s="5">
        <v>3</v>
      </c>
      <c r="DR111" s="5">
        <v>0</v>
      </c>
      <c r="DS111" s="5">
        <v>5</v>
      </c>
      <c r="DT111" s="5">
        <v>0</v>
      </c>
      <c r="DU111" s="5">
        <v>5</v>
      </c>
      <c r="DV111" s="5">
        <v>0</v>
      </c>
      <c r="DW111" s="5">
        <v>5</v>
      </c>
      <c r="DX111" s="5">
        <v>0</v>
      </c>
      <c r="DY111" s="5">
        <v>2</v>
      </c>
      <c r="DZ111" s="5">
        <v>0</v>
      </c>
      <c r="EA111" s="5">
        <v>4</v>
      </c>
      <c r="EB111" s="5">
        <v>1</v>
      </c>
      <c r="EC111" s="5">
        <v>1</v>
      </c>
      <c r="ED111" s="5">
        <v>0</v>
      </c>
      <c r="EE111" s="5">
        <v>2</v>
      </c>
      <c r="EF111" s="5">
        <v>0</v>
      </c>
      <c r="EG111" s="5">
        <v>6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6</v>
      </c>
      <c r="EN111" s="5">
        <v>0</v>
      </c>
      <c r="EO111" s="5">
        <v>3</v>
      </c>
      <c r="EP111" s="5">
        <v>0</v>
      </c>
      <c r="EQ111" s="5">
        <v>2</v>
      </c>
      <c r="ER111" s="5">
        <v>0</v>
      </c>
      <c r="ES111" s="5">
        <v>5</v>
      </c>
      <c r="ET111" s="5">
        <v>0</v>
      </c>
      <c r="EU111" s="5">
        <v>2</v>
      </c>
      <c r="EV111" s="5">
        <v>0</v>
      </c>
      <c r="EW111" s="5">
        <v>2</v>
      </c>
      <c r="EX111" s="5">
        <v>0</v>
      </c>
      <c r="EY111" s="5">
        <v>2</v>
      </c>
      <c r="EZ111" s="5">
        <v>0</v>
      </c>
      <c r="FA111" s="5">
        <v>1</v>
      </c>
      <c r="FB111" s="5">
        <v>0</v>
      </c>
      <c r="FC111" s="5">
        <v>3</v>
      </c>
      <c r="FD111" s="5">
        <v>0</v>
      </c>
      <c r="FE111" s="5">
        <v>4</v>
      </c>
      <c r="FF111" s="5">
        <v>0</v>
      </c>
      <c r="FG111" s="5">
        <v>1</v>
      </c>
      <c r="FH111" s="5">
        <v>0</v>
      </c>
      <c r="FI111" s="5">
        <v>0</v>
      </c>
      <c r="FJ111" s="5">
        <v>1</v>
      </c>
      <c r="FK111" s="5">
        <v>6</v>
      </c>
      <c r="FL111" s="5">
        <v>0</v>
      </c>
      <c r="FM111" s="5">
        <v>0</v>
      </c>
      <c r="FN111" s="5">
        <v>0</v>
      </c>
      <c r="FO111" s="5">
        <v>3</v>
      </c>
      <c r="FP111" s="5">
        <v>0</v>
      </c>
      <c r="FQ111" s="5">
        <v>5</v>
      </c>
      <c r="FR111" s="5">
        <v>0</v>
      </c>
      <c r="FS111" s="5">
        <v>2</v>
      </c>
      <c r="FT111" s="5">
        <v>0</v>
      </c>
      <c r="FU111" s="5">
        <v>3</v>
      </c>
      <c r="FV111" s="5">
        <v>0</v>
      </c>
      <c r="FW111" s="5">
        <v>1</v>
      </c>
      <c r="FX111" s="5">
        <v>0</v>
      </c>
      <c r="FY111" s="5">
        <v>7</v>
      </c>
      <c r="FZ111" s="5">
        <v>0</v>
      </c>
      <c r="GA111" s="5">
        <v>2</v>
      </c>
      <c r="GB111" s="5">
        <v>0</v>
      </c>
      <c r="GC111" s="5">
        <v>5</v>
      </c>
      <c r="GD111" s="5">
        <v>0</v>
      </c>
      <c r="GE111" s="5">
        <v>2</v>
      </c>
      <c r="GF111" s="5">
        <v>0</v>
      </c>
      <c r="GG111" s="5">
        <v>3</v>
      </c>
      <c r="GH111" s="5">
        <v>0</v>
      </c>
      <c r="GI111" s="5">
        <v>0</v>
      </c>
      <c r="GJ111" s="5">
        <v>0</v>
      </c>
      <c r="GK111" s="5">
        <v>3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7</v>
      </c>
      <c r="GR111" s="5">
        <v>0</v>
      </c>
      <c r="GS111" s="5">
        <v>2</v>
      </c>
      <c r="GT111" s="5">
        <v>0</v>
      </c>
      <c r="GU111" s="5">
        <v>4</v>
      </c>
      <c r="GV111" s="5">
        <v>0</v>
      </c>
      <c r="GW111" s="5">
        <v>3</v>
      </c>
      <c r="GX111" s="5">
        <v>0</v>
      </c>
      <c r="GY111" s="5">
        <v>7</v>
      </c>
      <c r="GZ111" s="5">
        <v>0</v>
      </c>
      <c r="HA111" s="5">
        <v>0</v>
      </c>
      <c r="HB111" s="5">
        <v>0</v>
      </c>
      <c r="HC111" s="5">
        <v>2</v>
      </c>
      <c r="HD111" s="5">
        <v>0</v>
      </c>
      <c r="HE111" s="5">
        <v>2</v>
      </c>
      <c r="HF111" s="5">
        <v>0</v>
      </c>
      <c r="HG111" s="5">
        <v>2</v>
      </c>
      <c r="HH111" s="5">
        <v>0</v>
      </c>
      <c r="HI111" s="5">
        <v>3</v>
      </c>
      <c r="HJ111" s="5">
        <v>0</v>
      </c>
      <c r="HK111" s="5">
        <v>6</v>
      </c>
      <c r="HL111" s="5">
        <v>0</v>
      </c>
      <c r="HM111" s="5">
        <v>4</v>
      </c>
      <c r="HN111" s="5">
        <v>0</v>
      </c>
      <c r="HO111" s="5">
        <v>2</v>
      </c>
      <c r="HP111" s="5">
        <v>0</v>
      </c>
      <c r="HQ111" s="5">
        <v>6</v>
      </c>
      <c r="HR111" s="5">
        <v>0</v>
      </c>
      <c r="HS111" s="5">
        <v>0</v>
      </c>
      <c r="HT111" s="5">
        <v>0</v>
      </c>
      <c r="HU111" s="5">
        <v>1</v>
      </c>
      <c r="HV111" s="5">
        <v>0</v>
      </c>
      <c r="HW111" s="5">
        <v>1</v>
      </c>
      <c r="HX111" s="5">
        <v>0</v>
      </c>
      <c r="HY111" s="5">
        <v>5</v>
      </c>
      <c r="HZ111" s="5">
        <v>0</v>
      </c>
      <c r="IA111" s="5">
        <v>6</v>
      </c>
      <c r="IB111" s="5">
        <v>0</v>
      </c>
      <c r="IC111" s="5">
        <v>6</v>
      </c>
      <c r="ID111" s="5">
        <v>0</v>
      </c>
      <c r="IE111" s="5">
        <v>4</v>
      </c>
      <c r="IF111" s="5">
        <v>0</v>
      </c>
      <c r="IG111" s="5">
        <v>4</v>
      </c>
      <c r="IH111" s="5">
        <v>0</v>
      </c>
      <c r="II111" s="5">
        <f t="shared" si="7"/>
        <v>1.775</v>
      </c>
      <c r="IJ111" s="8">
        <f t="shared" si="11"/>
        <v>128</v>
      </c>
      <c r="IK111" s="8">
        <f t="shared" si="8"/>
        <v>2.0818502391887</v>
      </c>
      <c r="IL111" s="8">
        <f t="shared" si="9"/>
        <v>7</v>
      </c>
      <c r="IM111" s="8">
        <f t="shared" si="10"/>
        <v>426</v>
      </c>
      <c r="IN111" s="8" cm="1">
        <f t="array" ref="IN111">SUMPRODUCT(--('企业的订货量（m³）'!C111:IH111&gt;C111:IH111))/IP111</f>
        <v>0.292207792207792</v>
      </c>
      <c r="IO111" s="8" cm="1">
        <f t="array" ref="IO111">SUMPRODUCT(--('企业的订货量（m³）'!D111:II111&lt;D111:II111))/IP111</f>
        <v>0.590909090909091</v>
      </c>
      <c r="IP111" s="8">
        <v>154</v>
      </c>
      <c r="IQ111" s="8" cm="1">
        <f t="array" ref="IQ111">SUM(ABS(C111:IH111-'企业的订货量（m³）'!C111:IH111))</f>
        <v>178</v>
      </c>
    </row>
    <row r="112" spans="1:251">
      <c r="A112" s="2" t="s">
        <v>358</v>
      </c>
      <c r="B112" s="2" t="s">
        <v>246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2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3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6</v>
      </c>
      <c r="EJ112" s="5">
        <v>1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3</v>
      </c>
      <c r="FA112" s="5">
        <v>0</v>
      </c>
      <c r="FB112" s="5">
        <v>0</v>
      </c>
      <c r="FC112" s="5">
        <v>0</v>
      </c>
      <c r="FD112" s="5">
        <v>1</v>
      </c>
      <c r="FE112" s="5">
        <v>1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</v>
      </c>
      <c r="FY112" s="5">
        <v>0</v>
      </c>
      <c r="FZ112" s="5">
        <v>2</v>
      </c>
      <c r="GA112" s="5">
        <v>2</v>
      </c>
      <c r="GB112" s="5">
        <v>1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f t="shared" si="7"/>
        <v>0.129166666666667</v>
      </c>
      <c r="IJ112" s="8">
        <f t="shared" si="11"/>
        <v>16</v>
      </c>
      <c r="IK112" s="8">
        <f t="shared" si="8"/>
        <v>0.589290167045309</v>
      </c>
      <c r="IL112" s="8">
        <f t="shared" si="9"/>
        <v>6</v>
      </c>
      <c r="IM112" s="8">
        <f t="shared" si="10"/>
        <v>31</v>
      </c>
      <c r="IN112" s="8" cm="1">
        <f t="array" ref="IN112">SUMPRODUCT(--('企业的订货量（m³）'!C112:IH112&gt;C112:IH112))/IP112</f>
        <v>0.631578947368421</v>
      </c>
      <c r="IO112" s="8" cm="1">
        <f t="array" ref="IO112">SUMPRODUCT(--('企业的订货量（m³）'!D112:II112&lt;D112:II112))/IP112</f>
        <v>0.184210526315789</v>
      </c>
      <c r="IP112" s="8">
        <v>38</v>
      </c>
      <c r="IQ112" s="8" cm="1">
        <f t="array" ref="IQ112">SUM(ABS(C112:IH112-'企业的订货量（m³）'!C112:IH112))</f>
        <v>1043</v>
      </c>
    </row>
    <row r="113" spans="1:251">
      <c r="A113" s="2" t="s">
        <v>359</v>
      </c>
      <c r="B113" s="2" t="s">
        <v>246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69</v>
      </c>
      <c r="ED113" s="5">
        <v>0</v>
      </c>
      <c r="EE113" s="5">
        <v>0</v>
      </c>
      <c r="EF113" s="5">
        <v>31</v>
      </c>
      <c r="EG113" s="5">
        <v>21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1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1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f t="shared" si="7"/>
        <v>0.5125</v>
      </c>
      <c r="IJ113" s="8">
        <f t="shared" si="11"/>
        <v>5</v>
      </c>
      <c r="IK113" s="8">
        <f t="shared" si="8"/>
        <v>5.05284314513843</v>
      </c>
      <c r="IL113" s="8">
        <f t="shared" si="9"/>
        <v>69</v>
      </c>
      <c r="IM113" s="8">
        <f t="shared" si="10"/>
        <v>123</v>
      </c>
      <c r="IN113" s="8" cm="1">
        <f t="array" ref="IN113">SUMPRODUCT(--('企业的订货量（m³）'!C113:IH113&gt;C113:IH113))/IP113</f>
        <v>0.6875</v>
      </c>
      <c r="IO113" s="8" cm="1">
        <f t="array" ref="IO113">SUMPRODUCT(--('企业的订货量（m³）'!D113:II113&lt;D113:II113))/IP113</f>
        <v>0.1875</v>
      </c>
      <c r="IP113" s="8">
        <v>16</v>
      </c>
      <c r="IQ113" s="8" cm="1">
        <f t="array" ref="IQ113">SUM(ABS(C113:IH113-'企业的订货量（m³）'!C113:IH113))</f>
        <v>88</v>
      </c>
    </row>
    <row r="114" spans="1:251">
      <c r="A114" s="2" t="s">
        <v>360</v>
      </c>
      <c r="B114" s="2" t="s">
        <v>250</v>
      </c>
      <c r="C114" s="5">
        <v>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2</v>
      </c>
      <c r="J114" s="5">
        <v>0</v>
      </c>
      <c r="K114" s="5">
        <v>6</v>
      </c>
      <c r="L114" s="5">
        <v>0</v>
      </c>
      <c r="M114" s="5">
        <v>6</v>
      </c>
      <c r="N114" s="5">
        <v>3</v>
      </c>
      <c r="O114" s="5">
        <v>3</v>
      </c>
      <c r="P114" s="5">
        <v>0</v>
      </c>
      <c r="Q114" s="5">
        <v>11</v>
      </c>
      <c r="R114" s="5">
        <v>0</v>
      </c>
      <c r="S114" s="5">
        <v>5</v>
      </c>
      <c r="T114" s="5">
        <v>0</v>
      </c>
      <c r="U114" s="5">
        <v>4</v>
      </c>
      <c r="V114" s="5">
        <v>0</v>
      </c>
      <c r="W114" s="5">
        <v>2</v>
      </c>
      <c r="X114" s="5">
        <v>0</v>
      </c>
      <c r="Y114" s="5">
        <v>1</v>
      </c>
      <c r="Z114" s="5">
        <v>2</v>
      </c>
      <c r="AA114" s="5">
        <v>1</v>
      </c>
      <c r="AB114" s="5">
        <v>0</v>
      </c>
      <c r="AC114" s="5">
        <v>1</v>
      </c>
      <c r="AD114" s="5">
        <v>0</v>
      </c>
      <c r="AE114" s="5">
        <v>4</v>
      </c>
      <c r="AF114" s="5">
        <v>1</v>
      </c>
      <c r="AG114" s="5">
        <v>3</v>
      </c>
      <c r="AH114" s="5">
        <v>0</v>
      </c>
      <c r="AI114" s="5">
        <v>2</v>
      </c>
      <c r="AJ114" s="5">
        <v>0</v>
      </c>
      <c r="AK114" s="5">
        <v>2</v>
      </c>
      <c r="AL114" s="5">
        <v>0</v>
      </c>
      <c r="AM114" s="5">
        <v>4</v>
      </c>
      <c r="AN114" s="5">
        <v>0</v>
      </c>
      <c r="AO114" s="5">
        <v>4</v>
      </c>
      <c r="AP114" s="5">
        <v>0</v>
      </c>
      <c r="AQ114" s="5">
        <v>2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3</v>
      </c>
      <c r="AX114" s="5">
        <v>0</v>
      </c>
      <c r="AY114" s="5">
        <v>2</v>
      </c>
      <c r="AZ114" s="5">
        <v>1</v>
      </c>
      <c r="BA114" s="5">
        <v>4</v>
      </c>
      <c r="BB114" s="5">
        <v>0</v>
      </c>
      <c r="BC114" s="5">
        <v>3</v>
      </c>
      <c r="BD114" s="5">
        <v>0</v>
      </c>
      <c r="BE114" s="5">
        <v>2</v>
      </c>
      <c r="BF114" s="5">
        <v>0</v>
      </c>
      <c r="BG114" s="5">
        <v>4</v>
      </c>
      <c r="BH114" s="5">
        <v>0</v>
      </c>
      <c r="BI114" s="5">
        <v>4</v>
      </c>
      <c r="BJ114" s="5">
        <v>0</v>
      </c>
      <c r="BK114" s="5">
        <v>6</v>
      </c>
      <c r="BL114" s="5">
        <v>0</v>
      </c>
      <c r="BM114" s="5">
        <v>4</v>
      </c>
      <c r="BN114" s="5">
        <v>0</v>
      </c>
      <c r="BO114" s="5">
        <v>3</v>
      </c>
      <c r="BP114" s="5">
        <v>0</v>
      </c>
      <c r="BQ114" s="5">
        <v>4</v>
      </c>
      <c r="BR114" s="5">
        <v>0</v>
      </c>
      <c r="BS114" s="5">
        <v>4</v>
      </c>
      <c r="BT114" s="5">
        <v>0</v>
      </c>
      <c r="BU114" s="5">
        <v>7</v>
      </c>
      <c r="BV114" s="5">
        <v>0</v>
      </c>
      <c r="BW114" s="5">
        <v>2</v>
      </c>
      <c r="BX114" s="5">
        <v>0</v>
      </c>
      <c r="BY114" s="5">
        <v>1</v>
      </c>
      <c r="BZ114" s="5">
        <v>0</v>
      </c>
      <c r="CA114" s="5">
        <v>3</v>
      </c>
      <c r="CB114" s="5">
        <v>0</v>
      </c>
      <c r="CC114" s="5">
        <v>2</v>
      </c>
      <c r="CD114" s="5">
        <v>0</v>
      </c>
      <c r="CE114" s="5">
        <v>3</v>
      </c>
      <c r="CF114" s="5">
        <v>0</v>
      </c>
      <c r="CG114" s="5">
        <v>8</v>
      </c>
      <c r="CH114" s="5">
        <v>0</v>
      </c>
      <c r="CI114" s="5">
        <v>7</v>
      </c>
      <c r="CJ114" s="5">
        <v>0</v>
      </c>
      <c r="CK114" s="5">
        <v>3</v>
      </c>
      <c r="CL114" s="5">
        <v>1</v>
      </c>
      <c r="CM114" s="5">
        <v>3</v>
      </c>
      <c r="CN114" s="5">
        <v>2</v>
      </c>
      <c r="CO114" s="5">
        <v>6</v>
      </c>
      <c r="CP114" s="5">
        <v>0</v>
      </c>
      <c r="CQ114" s="5">
        <v>1</v>
      </c>
      <c r="CR114" s="5">
        <v>0</v>
      </c>
      <c r="CS114" s="5">
        <v>1</v>
      </c>
      <c r="CT114" s="5">
        <v>0</v>
      </c>
      <c r="CU114" s="5">
        <v>2</v>
      </c>
      <c r="CV114" s="5">
        <v>0</v>
      </c>
      <c r="CW114" s="5">
        <v>1</v>
      </c>
      <c r="CX114" s="5">
        <v>0</v>
      </c>
      <c r="CY114" s="5">
        <v>4</v>
      </c>
      <c r="CZ114" s="5">
        <v>0</v>
      </c>
      <c r="DA114" s="5">
        <v>2</v>
      </c>
      <c r="DB114" s="5">
        <v>0</v>
      </c>
      <c r="DC114" s="5">
        <v>3</v>
      </c>
      <c r="DD114" s="5">
        <v>1</v>
      </c>
      <c r="DE114" s="5">
        <v>3</v>
      </c>
      <c r="DF114" s="5">
        <v>2</v>
      </c>
      <c r="DG114" s="5">
        <v>4</v>
      </c>
      <c r="DH114" s="5">
        <v>0</v>
      </c>
      <c r="DI114" s="5">
        <v>2</v>
      </c>
      <c r="DJ114" s="5">
        <v>8</v>
      </c>
      <c r="DK114" s="5">
        <v>6</v>
      </c>
      <c r="DL114" s="5">
        <v>0</v>
      </c>
      <c r="DM114" s="5">
        <v>1</v>
      </c>
      <c r="DN114" s="5">
        <v>0</v>
      </c>
      <c r="DO114" s="5">
        <v>1</v>
      </c>
      <c r="DP114" s="5">
        <v>0</v>
      </c>
      <c r="DQ114" s="5">
        <v>3</v>
      </c>
      <c r="DR114" s="5">
        <v>0</v>
      </c>
      <c r="DS114" s="5">
        <v>4</v>
      </c>
      <c r="DT114" s="5">
        <v>0</v>
      </c>
      <c r="DU114" s="5">
        <v>1</v>
      </c>
      <c r="DV114" s="5">
        <v>0</v>
      </c>
      <c r="DW114" s="5">
        <v>3</v>
      </c>
      <c r="DX114" s="5">
        <v>0</v>
      </c>
      <c r="DY114" s="5">
        <v>1</v>
      </c>
      <c r="DZ114" s="5">
        <v>0</v>
      </c>
      <c r="EA114" s="5">
        <v>2</v>
      </c>
      <c r="EB114" s="5">
        <v>0</v>
      </c>
      <c r="EC114" s="5">
        <v>2</v>
      </c>
      <c r="ED114" s="5">
        <v>2</v>
      </c>
      <c r="EE114" s="5">
        <v>5</v>
      </c>
      <c r="EF114" s="5">
        <v>0</v>
      </c>
      <c r="EG114" s="5">
        <v>10</v>
      </c>
      <c r="EH114" s="5">
        <v>0</v>
      </c>
      <c r="EI114" s="5">
        <v>2</v>
      </c>
      <c r="EJ114" s="5">
        <v>0</v>
      </c>
      <c r="EK114" s="5">
        <v>1</v>
      </c>
      <c r="EL114" s="5">
        <v>1</v>
      </c>
      <c r="EM114" s="5">
        <v>6</v>
      </c>
      <c r="EN114" s="5">
        <v>0</v>
      </c>
      <c r="EO114" s="5">
        <v>4</v>
      </c>
      <c r="EP114" s="5">
        <v>0</v>
      </c>
      <c r="EQ114" s="5">
        <v>2</v>
      </c>
      <c r="ER114" s="5">
        <v>0</v>
      </c>
      <c r="ES114" s="5">
        <v>2</v>
      </c>
      <c r="ET114" s="5">
        <v>0</v>
      </c>
      <c r="EU114" s="5">
        <v>4</v>
      </c>
      <c r="EV114" s="5">
        <v>0</v>
      </c>
      <c r="EW114" s="5">
        <v>7</v>
      </c>
      <c r="EX114" s="5">
        <v>0</v>
      </c>
      <c r="EY114" s="5">
        <v>1</v>
      </c>
      <c r="EZ114" s="5">
        <v>0</v>
      </c>
      <c r="FA114" s="5">
        <v>0</v>
      </c>
      <c r="FB114" s="5">
        <v>0</v>
      </c>
      <c r="FC114" s="5">
        <v>3</v>
      </c>
      <c r="FD114" s="5">
        <v>0</v>
      </c>
      <c r="FE114" s="5">
        <v>4</v>
      </c>
      <c r="FF114" s="5">
        <v>0</v>
      </c>
      <c r="FG114" s="5">
        <v>1</v>
      </c>
      <c r="FH114" s="5">
        <v>0</v>
      </c>
      <c r="FI114" s="5">
        <v>1</v>
      </c>
      <c r="FJ114" s="5">
        <v>0</v>
      </c>
      <c r="FK114" s="5">
        <v>3</v>
      </c>
      <c r="FL114" s="5">
        <v>0</v>
      </c>
      <c r="FM114" s="5">
        <v>5</v>
      </c>
      <c r="FN114" s="5">
        <v>0</v>
      </c>
      <c r="FO114" s="5">
        <v>3</v>
      </c>
      <c r="FP114" s="5">
        <v>0</v>
      </c>
      <c r="FQ114" s="5">
        <v>2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7</v>
      </c>
      <c r="FX114" s="5">
        <v>0</v>
      </c>
      <c r="FY114" s="5">
        <v>6</v>
      </c>
      <c r="FZ114" s="5">
        <v>0</v>
      </c>
      <c r="GA114" s="5">
        <v>1</v>
      </c>
      <c r="GB114" s="5">
        <v>0</v>
      </c>
      <c r="GC114" s="5">
        <v>5</v>
      </c>
      <c r="GD114" s="5">
        <v>0</v>
      </c>
      <c r="GE114" s="5">
        <v>2</v>
      </c>
      <c r="GF114" s="5">
        <v>0</v>
      </c>
      <c r="GG114" s="5">
        <v>2</v>
      </c>
      <c r="GH114" s="5">
        <v>0</v>
      </c>
      <c r="GI114" s="5">
        <v>3</v>
      </c>
      <c r="GJ114" s="5">
        <v>1</v>
      </c>
      <c r="GK114" s="5">
        <v>0</v>
      </c>
      <c r="GL114" s="5">
        <v>0</v>
      </c>
      <c r="GM114" s="5">
        <v>3</v>
      </c>
      <c r="GN114" s="5">
        <v>0</v>
      </c>
      <c r="GO114" s="5">
        <v>1</v>
      </c>
      <c r="GP114" s="5">
        <v>0</v>
      </c>
      <c r="GQ114" s="5">
        <v>4</v>
      </c>
      <c r="GR114" s="5">
        <v>0</v>
      </c>
      <c r="GS114" s="5">
        <v>7</v>
      </c>
      <c r="GT114" s="5">
        <v>0</v>
      </c>
      <c r="GU114" s="5">
        <v>0</v>
      </c>
      <c r="GV114" s="5">
        <v>0</v>
      </c>
      <c r="GW114" s="5">
        <v>1</v>
      </c>
      <c r="GX114" s="5">
        <v>0</v>
      </c>
      <c r="GY114" s="5">
        <v>1</v>
      </c>
      <c r="GZ114" s="5">
        <v>0</v>
      </c>
      <c r="HA114" s="5">
        <v>5</v>
      </c>
      <c r="HB114" s="5">
        <v>0</v>
      </c>
      <c r="HC114" s="5">
        <v>3</v>
      </c>
      <c r="HD114" s="5">
        <v>0</v>
      </c>
      <c r="HE114" s="5">
        <v>2</v>
      </c>
      <c r="HF114" s="5">
        <v>0</v>
      </c>
      <c r="HG114" s="5">
        <v>1</v>
      </c>
      <c r="HH114" s="5">
        <v>0</v>
      </c>
      <c r="HI114" s="5">
        <v>5</v>
      </c>
      <c r="HJ114" s="5">
        <v>0</v>
      </c>
      <c r="HK114" s="5">
        <v>2</v>
      </c>
      <c r="HL114" s="5">
        <v>0</v>
      </c>
      <c r="HM114" s="5">
        <v>1</v>
      </c>
      <c r="HN114" s="5">
        <v>0</v>
      </c>
      <c r="HO114" s="5">
        <v>3</v>
      </c>
      <c r="HP114" s="5">
        <v>0</v>
      </c>
      <c r="HQ114" s="5">
        <v>4</v>
      </c>
      <c r="HR114" s="5">
        <v>0</v>
      </c>
      <c r="HS114" s="5">
        <v>1</v>
      </c>
      <c r="HT114" s="5">
        <v>0</v>
      </c>
      <c r="HU114" s="5">
        <v>3</v>
      </c>
      <c r="HV114" s="5">
        <v>0</v>
      </c>
      <c r="HW114" s="5">
        <v>5</v>
      </c>
      <c r="HX114" s="5">
        <v>0</v>
      </c>
      <c r="HY114" s="5">
        <v>7</v>
      </c>
      <c r="HZ114" s="5">
        <v>0</v>
      </c>
      <c r="IA114" s="5">
        <v>2</v>
      </c>
      <c r="IB114" s="5">
        <v>0</v>
      </c>
      <c r="IC114" s="5">
        <v>1</v>
      </c>
      <c r="ID114" s="5">
        <v>0</v>
      </c>
      <c r="IE114" s="5">
        <v>1</v>
      </c>
      <c r="IF114" s="5">
        <v>0</v>
      </c>
      <c r="IG114" s="5">
        <v>2</v>
      </c>
      <c r="IH114" s="5">
        <v>0</v>
      </c>
      <c r="II114" s="5">
        <f t="shared" si="7"/>
        <v>1.60416666666667</v>
      </c>
      <c r="IJ114" s="8">
        <f t="shared" si="11"/>
        <v>126</v>
      </c>
      <c r="IK114" s="8">
        <f t="shared" si="8"/>
        <v>2.13301977516087</v>
      </c>
      <c r="IL114" s="8">
        <f t="shared" si="9"/>
        <v>11</v>
      </c>
      <c r="IM114" s="8">
        <f t="shared" si="10"/>
        <v>385</v>
      </c>
      <c r="IN114" s="8" cm="1">
        <f t="array" ref="IN114">SUMPRODUCT(--('企业的订货量（m³）'!C114:IH114&gt;C114:IH114))/IP114</f>
        <v>0.0984848484848485</v>
      </c>
      <c r="IO114" s="8" cm="1">
        <f t="array" ref="IO114">SUMPRODUCT(--('企业的订货量（m³）'!D114:II114&lt;D114:II114))/IP114</f>
        <v>0.659090909090909</v>
      </c>
      <c r="IP114" s="8">
        <v>132</v>
      </c>
      <c r="IQ114" s="8" cm="1">
        <f t="array" ref="IQ114">SUM(ABS(C114:IH114-'企业的订货量（m³）'!C114:IH114))</f>
        <v>100</v>
      </c>
    </row>
    <row r="115" spans="1:251">
      <c r="A115" s="2" t="s">
        <v>361</v>
      </c>
      <c r="B115" s="2" t="s">
        <v>248</v>
      </c>
      <c r="C115" s="5">
        <v>354</v>
      </c>
      <c r="D115" s="5">
        <v>0</v>
      </c>
      <c r="E115" s="5">
        <v>1</v>
      </c>
      <c r="F115" s="5">
        <v>550</v>
      </c>
      <c r="G115" s="5">
        <v>4</v>
      </c>
      <c r="H115" s="5">
        <v>7</v>
      </c>
      <c r="I115" s="5">
        <v>4</v>
      </c>
      <c r="J115" s="5">
        <v>5</v>
      </c>
      <c r="K115" s="5">
        <v>12</v>
      </c>
      <c r="L115" s="5">
        <v>5</v>
      </c>
      <c r="M115" s="5">
        <v>8</v>
      </c>
      <c r="N115" s="5">
        <v>9</v>
      </c>
      <c r="O115" s="5">
        <v>9</v>
      </c>
      <c r="P115" s="5">
        <v>4</v>
      </c>
      <c r="Q115" s="5">
        <v>13</v>
      </c>
      <c r="R115" s="5">
        <v>6</v>
      </c>
      <c r="S115" s="5">
        <v>8</v>
      </c>
      <c r="T115" s="5">
        <v>4</v>
      </c>
      <c r="U115" s="5">
        <v>5</v>
      </c>
      <c r="V115" s="5">
        <v>0</v>
      </c>
      <c r="W115" s="5">
        <v>10</v>
      </c>
      <c r="X115" s="5">
        <v>2</v>
      </c>
      <c r="Y115" s="5">
        <v>5</v>
      </c>
      <c r="Z115" s="5">
        <v>6</v>
      </c>
      <c r="AA115" s="5">
        <v>406</v>
      </c>
      <c r="AB115" s="5">
        <v>0</v>
      </c>
      <c r="AC115" s="5">
        <v>1</v>
      </c>
      <c r="AD115" s="5">
        <v>651</v>
      </c>
      <c r="AE115" s="5">
        <v>5</v>
      </c>
      <c r="AF115" s="5">
        <v>8</v>
      </c>
      <c r="AG115" s="5">
        <v>9</v>
      </c>
      <c r="AH115" s="5">
        <v>9</v>
      </c>
      <c r="AI115" s="5">
        <v>14</v>
      </c>
      <c r="AJ115" s="5">
        <v>1</v>
      </c>
      <c r="AK115" s="5">
        <v>9</v>
      </c>
      <c r="AL115" s="5">
        <v>6</v>
      </c>
      <c r="AM115" s="5">
        <v>11</v>
      </c>
      <c r="AN115" s="5">
        <v>5</v>
      </c>
      <c r="AO115" s="5">
        <v>9</v>
      </c>
      <c r="AP115" s="5">
        <v>6</v>
      </c>
      <c r="AQ115" s="5">
        <v>5</v>
      </c>
      <c r="AR115" s="5">
        <v>3</v>
      </c>
      <c r="AS115" s="5">
        <v>11</v>
      </c>
      <c r="AT115" s="5">
        <v>6</v>
      </c>
      <c r="AU115" s="5">
        <v>3</v>
      </c>
      <c r="AV115" s="5">
        <v>3</v>
      </c>
      <c r="AW115" s="5">
        <v>11</v>
      </c>
      <c r="AX115" s="5">
        <v>5</v>
      </c>
      <c r="AY115" s="5">
        <v>632</v>
      </c>
      <c r="AZ115" s="5">
        <v>0</v>
      </c>
      <c r="BA115" s="5">
        <v>7</v>
      </c>
      <c r="BB115" s="5">
        <v>603</v>
      </c>
      <c r="BC115" s="5">
        <v>5</v>
      </c>
      <c r="BD115" s="5">
        <v>6</v>
      </c>
      <c r="BE115" s="5">
        <v>8</v>
      </c>
      <c r="BF115" s="5">
        <v>10</v>
      </c>
      <c r="BG115" s="5">
        <v>9</v>
      </c>
      <c r="BH115" s="5">
        <v>3</v>
      </c>
      <c r="BI115" s="5">
        <v>2</v>
      </c>
      <c r="BJ115" s="5">
        <v>5</v>
      </c>
      <c r="BK115" s="5">
        <v>10</v>
      </c>
      <c r="BL115" s="5">
        <v>3</v>
      </c>
      <c r="BM115" s="5">
        <v>6</v>
      </c>
      <c r="BN115" s="5">
        <v>2</v>
      </c>
      <c r="BO115" s="5">
        <v>10</v>
      </c>
      <c r="BP115" s="5">
        <v>2</v>
      </c>
      <c r="BQ115" s="5">
        <v>8</v>
      </c>
      <c r="BR115" s="5">
        <v>2</v>
      </c>
      <c r="BS115" s="5">
        <v>6</v>
      </c>
      <c r="BT115" s="5">
        <v>2</v>
      </c>
      <c r="BU115" s="5">
        <v>17</v>
      </c>
      <c r="BV115" s="5">
        <v>4</v>
      </c>
      <c r="BW115" s="5">
        <v>488</v>
      </c>
      <c r="BX115" s="5">
        <v>0</v>
      </c>
      <c r="BY115" s="5">
        <v>4</v>
      </c>
      <c r="BZ115" s="5">
        <v>443</v>
      </c>
      <c r="CA115" s="5">
        <v>5</v>
      </c>
      <c r="CB115" s="5">
        <v>11</v>
      </c>
      <c r="CC115" s="5">
        <v>5</v>
      </c>
      <c r="CD115" s="5">
        <v>3</v>
      </c>
      <c r="CE115" s="5">
        <v>15</v>
      </c>
      <c r="CF115" s="5">
        <v>6</v>
      </c>
      <c r="CG115" s="5">
        <v>7</v>
      </c>
      <c r="CH115" s="5">
        <v>1</v>
      </c>
      <c r="CI115" s="5">
        <v>9</v>
      </c>
      <c r="CJ115" s="5">
        <v>5</v>
      </c>
      <c r="CK115" s="5">
        <v>4</v>
      </c>
      <c r="CL115" s="5">
        <v>9</v>
      </c>
      <c r="CM115" s="5">
        <v>15</v>
      </c>
      <c r="CN115" s="5">
        <v>6</v>
      </c>
      <c r="CO115" s="5">
        <v>10</v>
      </c>
      <c r="CP115" s="5">
        <v>1</v>
      </c>
      <c r="CQ115" s="5">
        <v>4</v>
      </c>
      <c r="CR115" s="5">
        <v>0</v>
      </c>
      <c r="CS115" s="5">
        <v>5</v>
      </c>
      <c r="CT115" s="5">
        <v>3</v>
      </c>
      <c r="CU115" s="5">
        <v>355</v>
      </c>
      <c r="CV115" s="5">
        <v>0</v>
      </c>
      <c r="CW115" s="5">
        <v>3</v>
      </c>
      <c r="CX115" s="5">
        <v>442</v>
      </c>
      <c r="CY115" s="5">
        <v>1</v>
      </c>
      <c r="CZ115" s="5">
        <v>6</v>
      </c>
      <c r="DA115" s="5">
        <v>10</v>
      </c>
      <c r="DB115" s="5">
        <v>9</v>
      </c>
      <c r="DC115" s="5">
        <v>8</v>
      </c>
      <c r="DD115" s="5">
        <v>10</v>
      </c>
      <c r="DE115" s="5">
        <v>7</v>
      </c>
      <c r="DF115" s="5">
        <v>4</v>
      </c>
      <c r="DG115" s="5">
        <v>3</v>
      </c>
      <c r="DH115" s="5">
        <v>4</v>
      </c>
      <c r="DI115" s="5">
        <v>5</v>
      </c>
      <c r="DJ115" s="5">
        <v>9</v>
      </c>
      <c r="DK115" s="5">
        <v>8</v>
      </c>
      <c r="DL115" s="5">
        <v>3</v>
      </c>
      <c r="DM115" s="5">
        <v>6</v>
      </c>
      <c r="DN115" s="5">
        <v>1</v>
      </c>
      <c r="DO115" s="5">
        <v>6</v>
      </c>
      <c r="DP115" s="5">
        <v>4</v>
      </c>
      <c r="DQ115" s="5">
        <v>2</v>
      </c>
      <c r="DR115" s="5">
        <v>4</v>
      </c>
      <c r="DS115" s="5">
        <v>555</v>
      </c>
      <c r="DT115" s="5">
        <v>1</v>
      </c>
      <c r="DU115" s="5">
        <v>4</v>
      </c>
      <c r="DV115" s="5">
        <v>677</v>
      </c>
      <c r="DW115" s="5">
        <v>5</v>
      </c>
      <c r="DX115" s="5">
        <v>4</v>
      </c>
      <c r="DY115" s="5">
        <v>5</v>
      </c>
      <c r="DZ115" s="5">
        <v>6</v>
      </c>
      <c r="EA115" s="5">
        <v>4</v>
      </c>
      <c r="EB115" s="5">
        <v>2</v>
      </c>
      <c r="EC115" s="5">
        <v>8</v>
      </c>
      <c r="ED115" s="5">
        <v>3</v>
      </c>
      <c r="EE115" s="5">
        <v>5</v>
      </c>
      <c r="EF115" s="5">
        <v>6</v>
      </c>
      <c r="EG115" s="5">
        <v>4</v>
      </c>
      <c r="EH115" s="5">
        <v>2</v>
      </c>
      <c r="EI115" s="5">
        <v>8</v>
      </c>
      <c r="EJ115" s="5">
        <v>3</v>
      </c>
      <c r="EK115" s="5">
        <v>9</v>
      </c>
      <c r="EL115" s="5">
        <v>2</v>
      </c>
      <c r="EM115" s="5">
        <v>11</v>
      </c>
      <c r="EN115" s="5">
        <v>4</v>
      </c>
      <c r="EO115" s="5">
        <v>7</v>
      </c>
      <c r="EP115" s="5">
        <v>4</v>
      </c>
      <c r="EQ115" s="5">
        <v>444</v>
      </c>
      <c r="ER115" s="5">
        <v>0</v>
      </c>
      <c r="ES115" s="5">
        <v>3</v>
      </c>
      <c r="ET115" s="5">
        <v>420</v>
      </c>
      <c r="EU115" s="5">
        <v>3</v>
      </c>
      <c r="EV115" s="5">
        <v>6</v>
      </c>
      <c r="EW115" s="5">
        <v>9</v>
      </c>
      <c r="EX115" s="5">
        <v>3</v>
      </c>
      <c r="EY115" s="5">
        <v>10</v>
      </c>
      <c r="EZ115" s="5">
        <v>3</v>
      </c>
      <c r="FA115" s="5">
        <v>8</v>
      </c>
      <c r="FB115" s="5">
        <v>3</v>
      </c>
      <c r="FC115" s="5">
        <v>3</v>
      </c>
      <c r="FD115" s="5">
        <v>1</v>
      </c>
      <c r="FE115" s="5">
        <v>4</v>
      </c>
      <c r="FF115" s="5">
        <v>3</v>
      </c>
      <c r="FG115" s="5">
        <v>4</v>
      </c>
      <c r="FH115" s="5">
        <v>5</v>
      </c>
      <c r="FI115" s="5">
        <v>8</v>
      </c>
      <c r="FJ115" s="5">
        <v>1</v>
      </c>
      <c r="FK115" s="5">
        <v>3</v>
      </c>
      <c r="FL115" s="5">
        <v>1</v>
      </c>
      <c r="FM115" s="5">
        <v>4</v>
      </c>
      <c r="FN115" s="5">
        <v>1</v>
      </c>
      <c r="FO115" s="5">
        <v>332</v>
      </c>
      <c r="FP115" s="5">
        <v>0</v>
      </c>
      <c r="FQ115" s="5">
        <v>4</v>
      </c>
      <c r="FR115" s="5">
        <v>721</v>
      </c>
      <c r="FS115" s="5">
        <v>2</v>
      </c>
      <c r="FT115" s="5">
        <v>3</v>
      </c>
      <c r="FU115" s="5">
        <v>7</v>
      </c>
      <c r="FV115" s="5">
        <v>8</v>
      </c>
      <c r="FW115" s="5">
        <v>14</v>
      </c>
      <c r="FX115" s="5">
        <v>2</v>
      </c>
      <c r="FY115" s="5">
        <v>8</v>
      </c>
      <c r="FZ115" s="5">
        <v>2</v>
      </c>
      <c r="GA115" s="5">
        <v>6</v>
      </c>
      <c r="GB115" s="5">
        <v>4</v>
      </c>
      <c r="GC115" s="5">
        <v>7</v>
      </c>
      <c r="GD115" s="5">
        <v>2</v>
      </c>
      <c r="GE115" s="5">
        <v>7</v>
      </c>
      <c r="GF115" s="5">
        <v>3</v>
      </c>
      <c r="GG115" s="5">
        <v>8</v>
      </c>
      <c r="GH115" s="5">
        <v>4</v>
      </c>
      <c r="GI115" s="5">
        <v>8</v>
      </c>
      <c r="GJ115" s="5">
        <v>3</v>
      </c>
      <c r="GK115" s="5">
        <v>8</v>
      </c>
      <c r="GL115" s="5">
        <v>1</v>
      </c>
      <c r="GM115" s="5">
        <v>488</v>
      </c>
      <c r="GN115" s="5">
        <v>0</v>
      </c>
      <c r="GO115" s="5">
        <v>3</v>
      </c>
      <c r="GP115" s="5">
        <v>406</v>
      </c>
      <c r="GQ115" s="5">
        <v>9</v>
      </c>
      <c r="GR115" s="5">
        <v>5</v>
      </c>
      <c r="GS115" s="5">
        <v>9</v>
      </c>
      <c r="GT115" s="5">
        <v>6</v>
      </c>
      <c r="GU115" s="5">
        <v>8</v>
      </c>
      <c r="GV115" s="5">
        <v>5</v>
      </c>
      <c r="GW115" s="5">
        <v>9</v>
      </c>
      <c r="GX115" s="5">
        <v>4</v>
      </c>
      <c r="GY115" s="5">
        <v>4</v>
      </c>
      <c r="GZ115" s="5">
        <v>2</v>
      </c>
      <c r="HA115" s="5">
        <v>6</v>
      </c>
      <c r="HB115" s="5">
        <v>1</v>
      </c>
      <c r="HC115" s="5">
        <v>7</v>
      </c>
      <c r="HD115" s="5">
        <v>4</v>
      </c>
      <c r="HE115" s="5">
        <v>4</v>
      </c>
      <c r="HF115" s="5">
        <v>2</v>
      </c>
      <c r="HG115" s="5">
        <v>4</v>
      </c>
      <c r="HH115" s="5">
        <v>6</v>
      </c>
      <c r="HI115" s="5">
        <v>8</v>
      </c>
      <c r="HJ115" s="5">
        <v>1</v>
      </c>
      <c r="HK115" s="5">
        <v>466</v>
      </c>
      <c r="HL115" s="5">
        <v>0</v>
      </c>
      <c r="HM115" s="5">
        <v>4</v>
      </c>
      <c r="HN115" s="5">
        <v>312</v>
      </c>
      <c r="HO115" s="5">
        <v>5</v>
      </c>
      <c r="HP115" s="5">
        <v>8</v>
      </c>
      <c r="HQ115" s="5">
        <v>6</v>
      </c>
      <c r="HR115" s="5">
        <v>8</v>
      </c>
      <c r="HS115" s="5">
        <v>16</v>
      </c>
      <c r="HT115" s="5">
        <v>5</v>
      </c>
      <c r="HU115" s="5">
        <v>6</v>
      </c>
      <c r="HV115" s="5">
        <v>5</v>
      </c>
      <c r="HW115" s="5">
        <v>8</v>
      </c>
      <c r="HX115" s="5">
        <v>8</v>
      </c>
      <c r="HY115" s="5">
        <v>9</v>
      </c>
      <c r="HZ115" s="5">
        <v>5</v>
      </c>
      <c r="IA115" s="5">
        <v>12</v>
      </c>
      <c r="IB115" s="5">
        <v>5</v>
      </c>
      <c r="IC115" s="5">
        <v>6</v>
      </c>
      <c r="ID115" s="5">
        <v>4</v>
      </c>
      <c r="IE115" s="5">
        <v>8</v>
      </c>
      <c r="IF115" s="5">
        <v>3</v>
      </c>
      <c r="IG115" s="5">
        <v>4</v>
      </c>
      <c r="IH115" s="5">
        <v>5</v>
      </c>
      <c r="II115" s="5">
        <f t="shared" si="7"/>
        <v>45.5458333333333</v>
      </c>
      <c r="IJ115" s="8">
        <f t="shared" si="11"/>
        <v>229</v>
      </c>
      <c r="IK115" s="8">
        <f t="shared" si="8"/>
        <v>137.72964080931</v>
      </c>
      <c r="IL115" s="8">
        <f t="shared" si="9"/>
        <v>721</v>
      </c>
      <c r="IM115" s="8">
        <f t="shared" si="10"/>
        <v>10931</v>
      </c>
      <c r="IN115" s="8" cm="1">
        <f t="array" ref="IN115">SUMPRODUCT(--('企业的订货量（m³）'!C115:IH115&gt;C115:IH115))/IP115</f>
        <v>0.147186147186147</v>
      </c>
      <c r="IO115" s="8" cm="1">
        <f t="array" ref="IO115">SUMPRODUCT(--('企业的订货量（m³）'!D115:II115&lt;D115:II115))/IP115</f>
        <v>0.792207792207792</v>
      </c>
      <c r="IP115" s="8">
        <v>231</v>
      </c>
      <c r="IQ115" s="8" cm="1">
        <f t="array" ref="IQ115">SUM(ABS(C115:IH115-'企业的订货量（m³）'!C115:IH115))</f>
        <v>4176</v>
      </c>
    </row>
    <row r="116" spans="1:251">
      <c r="A116" s="2" t="s">
        <v>362</v>
      </c>
      <c r="B116" s="2" t="s">
        <v>248</v>
      </c>
      <c r="C116" s="5">
        <v>3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3</v>
      </c>
      <c r="O116" s="5">
        <v>5</v>
      </c>
      <c r="P116" s="5">
        <v>0</v>
      </c>
      <c r="Q116" s="5">
        <v>4</v>
      </c>
      <c r="R116" s="5">
        <v>0</v>
      </c>
      <c r="S116" s="5">
        <v>3</v>
      </c>
      <c r="T116" s="5">
        <v>0</v>
      </c>
      <c r="U116" s="5">
        <v>3</v>
      </c>
      <c r="V116" s="5">
        <v>0</v>
      </c>
      <c r="W116" s="5">
        <v>1</v>
      </c>
      <c r="X116" s="5">
        <v>0</v>
      </c>
      <c r="Y116" s="5">
        <v>3</v>
      </c>
      <c r="Z116" s="5">
        <v>0</v>
      </c>
      <c r="AA116" s="5">
        <v>4</v>
      </c>
      <c r="AB116" s="5">
        <v>0</v>
      </c>
      <c r="AC116" s="5">
        <v>2</v>
      </c>
      <c r="AD116" s="5">
        <v>0</v>
      </c>
      <c r="AE116" s="5">
        <v>5</v>
      </c>
      <c r="AF116" s="5">
        <v>0</v>
      </c>
      <c r="AG116" s="5">
        <v>4</v>
      </c>
      <c r="AH116" s="5">
        <v>0</v>
      </c>
      <c r="AI116" s="5">
        <v>3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2</v>
      </c>
      <c r="AP116" s="5">
        <v>0</v>
      </c>
      <c r="AQ116" s="5">
        <v>2</v>
      </c>
      <c r="AR116" s="5">
        <v>0</v>
      </c>
      <c r="AS116" s="5">
        <v>3</v>
      </c>
      <c r="AT116" s="5">
        <v>0</v>
      </c>
      <c r="AU116" s="5">
        <v>2</v>
      </c>
      <c r="AV116" s="5">
        <v>0</v>
      </c>
      <c r="AW116" s="5">
        <v>3</v>
      </c>
      <c r="AX116" s="5">
        <v>0</v>
      </c>
      <c r="AY116" s="5">
        <v>2</v>
      </c>
      <c r="AZ116" s="5">
        <v>0</v>
      </c>
      <c r="BA116" s="5">
        <v>4</v>
      </c>
      <c r="BB116" s="5">
        <v>0</v>
      </c>
      <c r="BC116" s="5">
        <v>2</v>
      </c>
      <c r="BD116" s="5">
        <v>0</v>
      </c>
      <c r="BE116" s="5">
        <v>5</v>
      </c>
      <c r="BF116" s="5">
        <v>0</v>
      </c>
      <c r="BG116" s="5">
        <v>2</v>
      </c>
      <c r="BH116" s="5">
        <v>0</v>
      </c>
      <c r="BI116" s="5">
        <v>0</v>
      </c>
      <c r="BJ116" s="5">
        <v>0</v>
      </c>
      <c r="BK116" s="5">
        <v>6</v>
      </c>
      <c r="BL116" s="5">
        <v>0</v>
      </c>
      <c r="BM116" s="5">
        <v>2</v>
      </c>
      <c r="BN116" s="5">
        <v>0</v>
      </c>
      <c r="BO116" s="5">
        <v>4</v>
      </c>
      <c r="BP116" s="5">
        <v>0</v>
      </c>
      <c r="BQ116" s="5">
        <v>3</v>
      </c>
      <c r="BR116" s="5">
        <v>0</v>
      </c>
      <c r="BS116" s="5">
        <v>0</v>
      </c>
      <c r="BT116" s="5">
        <v>0</v>
      </c>
      <c r="BU116" s="5">
        <v>6</v>
      </c>
      <c r="BV116" s="5">
        <v>0</v>
      </c>
      <c r="BW116" s="5">
        <v>3</v>
      </c>
      <c r="BX116" s="5">
        <v>0</v>
      </c>
      <c r="BY116" s="5">
        <v>5</v>
      </c>
      <c r="BZ116" s="5">
        <v>0</v>
      </c>
      <c r="CA116" s="5">
        <v>4</v>
      </c>
      <c r="CB116" s="5">
        <v>0</v>
      </c>
      <c r="CC116" s="5">
        <v>2</v>
      </c>
      <c r="CD116" s="5">
        <v>0</v>
      </c>
      <c r="CE116" s="5">
        <v>3</v>
      </c>
      <c r="CF116" s="5">
        <v>1</v>
      </c>
      <c r="CG116" s="5">
        <v>4</v>
      </c>
      <c r="CH116" s="5">
        <v>0</v>
      </c>
      <c r="CI116" s="5">
        <v>5</v>
      </c>
      <c r="CJ116" s="5">
        <v>0</v>
      </c>
      <c r="CK116" s="5">
        <v>7</v>
      </c>
      <c r="CL116" s="5">
        <v>4</v>
      </c>
      <c r="CM116" s="5">
        <v>9</v>
      </c>
      <c r="CN116" s="5">
        <v>2</v>
      </c>
      <c r="CO116" s="5">
        <v>4</v>
      </c>
      <c r="CP116" s="5">
        <v>0</v>
      </c>
      <c r="CQ116" s="5">
        <v>2</v>
      </c>
      <c r="CR116" s="5">
        <v>0</v>
      </c>
      <c r="CS116" s="5">
        <v>1</v>
      </c>
      <c r="CT116" s="5">
        <v>0</v>
      </c>
      <c r="CU116" s="5">
        <v>2</v>
      </c>
      <c r="CV116" s="5">
        <v>0</v>
      </c>
      <c r="CW116" s="5">
        <v>1</v>
      </c>
      <c r="CX116" s="5">
        <v>0</v>
      </c>
      <c r="CY116" s="5">
        <v>5</v>
      </c>
      <c r="CZ116" s="5">
        <v>0</v>
      </c>
      <c r="DA116" s="5">
        <v>3</v>
      </c>
      <c r="DB116" s="5">
        <v>0</v>
      </c>
      <c r="DC116" s="5">
        <v>3</v>
      </c>
      <c r="DD116" s="5">
        <v>1</v>
      </c>
      <c r="DE116" s="5">
        <v>3</v>
      </c>
      <c r="DF116" s="5">
        <v>2</v>
      </c>
      <c r="DG116" s="5">
        <v>3</v>
      </c>
      <c r="DH116" s="5">
        <v>0</v>
      </c>
      <c r="DI116" s="5">
        <v>3</v>
      </c>
      <c r="DJ116" s="5">
        <v>3</v>
      </c>
      <c r="DK116" s="5">
        <v>4</v>
      </c>
      <c r="DL116" s="5">
        <v>0</v>
      </c>
      <c r="DM116" s="5">
        <v>3</v>
      </c>
      <c r="DN116" s="5">
        <v>0</v>
      </c>
      <c r="DO116" s="5">
        <v>2</v>
      </c>
      <c r="DP116" s="5">
        <v>0</v>
      </c>
      <c r="DQ116" s="5">
        <v>5</v>
      </c>
      <c r="DR116" s="5">
        <v>0</v>
      </c>
      <c r="DS116" s="5">
        <v>6</v>
      </c>
      <c r="DT116" s="5">
        <v>0</v>
      </c>
      <c r="DU116" s="5">
        <v>3</v>
      </c>
      <c r="DV116" s="5">
        <v>0</v>
      </c>
      <c r="DW116" s="5">
        <v>9</v>
      </c>
      <c r="DX116" s="5">
        <v>0</v>
      </c>
      <c r="DY116" s="5">
        <v>5</v>
      </c>
      <c r="DZ116" s="5">
        <v>0</v>
      </c>
      <c r="EA116" s="5">
        <v>1</v>
      </c>
      <c r="EB116" s="5">
        <v>0</v>
      </c>
      <c r="EC116" s="5">
        <v>3</v>
      </c>
      <c r="ED116" s="5">
        <v>0</v>
      </c>
      <c r="EE116" s="5">
        <v>2</v>
      </c>
      <c r="EF116" s="5">
        <v>0</v>
      </c>
      <c r="EG116" s="5">
        <v>8</v>
      </c>
      <c r="EH116" s="5">
        <v>0</v>
      </c>
      <c r="EI116" s="5">
        <v>3</v>
      </c>
      <c r="EJ116" s="5">
        <v>0</v>
      </c>
      <c r="EK116" s="5">
        <v>2</v>
      </c>
      <c r="EL116" s="5">
        <v>0</v>
      </c>
      <c r="EM116" s="5">
        <v>1</v>
      </c>
      <c r="EN116" s="5">
        <v>0</v>
      </c>
      <c r="EO116" s="5">
        <v>1</v>
      </c>
      <c r="EP116" s="5">
        <v>0</v>
      </c>
      <c r="EQ116" s="5">
        <v>5</v>
      </c>
      <c r="ER116" s="5">
        <v>0</v>
      </c>
      <c r="ES116" s="5">
        <v>6</v>
      </c>
      <c r="ET116" s="5">
        <v>0</v>
      </c>
      <c r="EU116" s="5">
        <v>0</v>
      </c>
      <c r="EV116" s="5">
        <v>0</v>
      </c>
      <c r="EW116" s="5">
        <v>2</v>
      </c>
      <c r="EX116" s="5">
        <v>0</v>
      </c>
      <c r="EY116" s="5">
        <v>3</v>
      </c>
      <c r="EZ116" s="5">
        <v>0</v>
      </c>
      <c r="FA116" s="5">
        <v>3</v>
      </c>
      <c r="FB116" s="5">
        <v>0</v>
      </c>
      <c r="FC116" s="5">
        <v>0</v>
      </c>
      <c r="FD116" s="5">
        <v>0</v>
      </c>
      <c r="FE116" s="5">
        <v>2</v>
      </c>
      <c r="FF116" s="5">
        <v>0</v>
      </c>
      <c r="FG116" s="5">
        <v>3</v>
      </c>
      <c r="FH116" s="5">
        <v>0</v>
      </c>
      <c r="FI116" s="5">
        <v>1</v>
      </c>
      <c r="FJ116" s="5">
        <v>0</v>
      </c>
      <c r="FK116" s="5">
        <v>4</v>
      </c>
      <c r="FL116" s="5">
        <v>0</v>
      </c>
      <c r="FM116" s="5">
        <v>2</v>
      </c>
      <c r="FN116" s="5">
        <v>0</v>
      </c>
      <c r="FO116" s="5">
        <v>1</v>
      </c>
      <c r="FP116" s="5">
        <v>0</v>
      </c>
      <c r="FQ116" s="5">
        <v>8</v>
      </c>
      <c r="FR116" s="5">
        <v>0</v>
      </c>
      <c r="FS116" s="5">
        <v>3</v>
      </c>
      <c r="FT116" s="5">
        <v>0</v>
      </c>
      <c r="FU116" s="5">
        <v>2</v>
      </c>
      <c r="FV116" s="5">
        <v>0</v>
      </c>
      <c r="FW116" s="5">
        <v>5</v>
      </c>
      <c r="FX116" s="5">
        <v>0</v>
      </c>
      <c r="FY116" s="5">
        <v>2</v>
      </c>
      <c r="FZ116" s="5">
        <v>0</v>
      </c>
      <c r="GA116" s="5">
        <v>4</v>
      </c>
      <c r="GB116" s="5">
        <v>0</v>
      </c>
      <c r="GC116" s="5">
        <v>6</v>
      </c>
      <c r="GD116" s="5">
        <v>0</v>
      </c>
      <c r="GE116" s="5">
        <v>4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2</v>
      </c>
      <c r="GL116" s="5">
        <v>0</v>
      </c>
      <c r="GM116" s="5">
        <v>3</v>
      </c>
      <c r="GN116" s="5">
        <v>0</v>
      </c>
      <c r="GO116" s="5">
        <v>4</v>
      </c>
      <c r="GP116" s="5">
        <v>0</v>
      </c>
      <c r="GQ116" s="5">
        <v>4</v>
      </c>
      <c r="GR116" s="5">
        <v>0</v>
      </c>
      <c r="GS116" s="5">
        <v>3</v>
      </c>
      <c r="GT116" s="5">
        <v>0</v>
      </c>
      <c r="GU116" s="5">
        <v>2</v>
      </c>
      <c r="GV116" s="5">
        <v>0</v>
      </c>
      <c r="GW116" s="5">
        <v>1</v>
      </c>
      <c r="GX116" s="5">
        <v>0</v>
      </c>
      <c r="GY116" s="5">
        <v>4</v>
      </c>
      <c r="GZ116" s="5">
        <v>0</v>
      </c>
      <c r="HA116" s="5">
        <v>5</v>
      </c>
      <c r="HB116" s="5">
        <v>0</v>
      </c>
      <c r="HC116" s="5">
        <v>2</v>
      </c>
      <c r="HD116" s="5">
        <v>0</v>
      </c>
      <c r="HE116" s="5">
        <v>3</v>
      </c>
      <c r="HF116" s="5">
        <v>0</v>
      </c>
      <c r="HG116" s="5">
        <v>1</v>
      </c>
      <c r="HH116" s="5">
        <v>0</v>
      </c>
      <c r="HI116" s="5">
        <v>2</v>
      </c>
      <c r="HJ116" s="5">
        <v>0</v>
      </c>
      <c r="HK116" s="5">
        <v>2</v>
      </c>
      <c r="HL116" s="5">
        <v>0</v>
      </c>
      <c r="HM116" s="5">
        <v>1</v>
      </c>
      <c r="HN116" s="5">
        <v>0</v>
      </c>
      <c r="HO116" s="5">
        <v>7</v>
      </c>
      <c r="HP116" s="5">
        <v>0</v>
      </c>
      <c r="HQ116" s="5">
        <v>5</v>
      </c>
      <c r="HR116" s="5">
        <v>0</v>
      </c>
      <c r="HS116" s="5">
        <v>4</v>
      </c>
      <c r="HT116" s="5">
        <v>0</v>
      </c>
      <c r="HU116" s="5">
        <v>1</v>
      </c>
      <c r="HV116" s="5">
        <v>0</v>
      </c>
      <c r="HW116" s="5">
        <v>5</v>
      </c>
      <c r="HX116" s="5">
        <v>0</v>
      </c>
      <c r="HY116" s="5">
        <v>4</v>
      </c>
      <c r="HZ116" s="5">
        <v>0</v>
      </c>
      <c r="IA116" s="5">
        <v>7</v>
      </c>
      <c r="IB116" s="5">
        <v>0</v>
      </c>
      <c r="IC116" s="5">
        <v>3</v>
      </c>
      <c r="ID116" s="5">
        <v>0</v>
      </c>
      <c r="IE116" s="5">
        <v>4</v>
      </c>
      <c r="IF116" s="5">
        <v>0</v>
      </c>
      <c r="IG116" s="5">
        <v>3</v>
      </c>
      <c r="IH116" s="5">
        <v>0</v>
      </c>
      <c r="II116" s="5">
        <f t="shared" si="7"/>
        <v>1.65833333333333</v>
      </c>
      <c r="IJ116" s="8">
        <f t="shared" si="11"/>
        <v>121</v>
      </c>
      <c r="IK116" s="8">
        <f t="shared" si="8"/>
        <v>2.0658443048234</v>
      </c>
      <c r="IL116" s="8">
        <f t="shared" si="9"/>
        <v>9</v>
      </c>
      <c r="IM116" s="8">
        <f t="shared" si="10"/>
        <v>398</v>
      </c>
      <c r="IN116" s="8" cm="1">
        <f t="array" ref="IN116">SUMPRODUCT(--('企业的订货量（m³）'!C116:IH116&gt;C116:IH116))/IP116</f>
        <v>0.276595744680851</v>
      </c>
      <c r="IO116" s="8" cm="1">
        <f t="array" ref="IO116">SUMPRODUCT(--('企业的订货量（m³）'!D116:II116&lt;D116:II116))/IP116</f>
        <v>0.617021276595745</v>
      </c>
      <c r="IP116" s="8">
        <v>141</v>
      </c>
      <c r="IQ116" s="8" cm="1">
        <f t="array" ref="IQ116">SUM(ABS(C116:IH116-'企业的订货量（m³）'!C116:IH116))</f>
        <v>569</v>
      </c>
    </row>
    <row r="117" spans="1:251">
      <c r="A117" s="2" t="s">
        <v>363</v>
      </c>
      <c r="B117" s="2" t="s">
        <v>248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5">
        <v>0</v>
      </c>
      <c r="Q117" s="5">
        <v>0</v>
      </c>
      <c r="R117" s="5">
        <v>2</v>
      </c>
      <c r="S117" s="5">
        <v>2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8</v>
      </c>
      <c r="CH117" s="5">
        <v>4</v>
      </c>
      <c r="CI117" s="5">
        <v>0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</v>
      </c>
      <c r="DG117" s="5">
        <v>0</v>
      </c>
      <c r="DH117" s="5">
        <v>1</v>
      </c>
      <c r="DI117" s="5">
        <v>8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2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4</v>
      </c>
      <c r="FA117" s="5">
        <v>1</v>
      </c>
      <c r="FB117" s="5">
        <v>1</v>
      </c>
      <c r="FC117" s="5">
        <v>9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</v>
      </c>
      <c r="FZ117" s="5">
        <v>1</v>
      </c>
      <c r="GA117" s="5">
        <v>6</v>
      </c>
      <c r="GB117" s="5">
        <v>2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f t="shared" si="7"/>
        <v>0.3125</v>
      </c>
      <c r="IJ117" s="8">
        <f t="shared" si="11"/>
        <v>23</v>
      </c>
      <c r="IK117" s="8">
        <f t="shared" si="8"/>
        <v>1.20244259773048</v>
      </c>
      <c r="IL117" s="8">
        <f t="shared" si="9"/>
        <v>9</v>
      </c>
      <c r="IM117" s="8">
        <f t="shared" si="10"/>
        <v>75</v>
      </c>
      <c r="IN117" s="8" cm="1">
        <f t="array" ref="IN117">SUMPRODUCT(--('企业的订货量（m³）'!C117:IH117&gt;C117:IH117))/IP117</f>
        <v>0.405405405405405</v>
      </c>
      <c r="IO117" s="8" cm="1">
        <f t="array" ref="IO117">SUMPRODUCT(--('企业的订货量（m³）'!D117:II117&lt;D117:II117))/IP117</f>
        <v>0.459459459459459</v>
      </c>
      <c r="IP117" s="8">
        <v>37</v>
      </c>
      <c r="IQ117" s="8" cm="1">
        <f t="array" ref="IQ117">SUM(ABS(C117:IH117-'企业的订货量（m³）'!C117:IH117))</f>
        <v>46</v>
      </c>
    </row>
    <row r="118" spans="1:251">
      <c r="A118" s="2" t="s">
        <v>364</v>
      </c>
      <c r="B118" s="2" t="s">
        <v>246</v>
      </c>
      <c r="C118" s="5">
        <v>1</v>
      </c>
      <c r="D118" s="5">
        <v>0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6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1</v>
      </c>
      <c r="BX118" s="5">
        <v>0</v>
      </c>
      <c r="BY118" s="5">
        <v>10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</v>
      </c>
      <c r="CV118" s="5">
        <v>0</v>
      </c>
      <c r="CW118" s="5">
        <v>7</v>
      </c>
      <c r="CX118" s="5">
        <v>1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1</v>
      </c>
      <c r="DE118" s="5">
        <v>0</v>
      </c>
      <c r="DF118" s="5">
        <v>1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1</v>
      </c>
      <c r="DU118" s="5">
        <v>4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1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1</v>
      </c>
      <c r="EQ118" s="5">
        <v>1</v>
      </c>
      <c r="ER118" s="5">
        <v>0</v>
      </c>
      <c r="ES118" s="5">
        <v>9</v>
      </c>
      <c r="ET118" s="5">
        <v>1</v>
      </c>
      <c r="EU118" s="5">
        <v>0</v>
      </c>
      <c r="EV118" s="5">
        <v>0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</v>
      </c>
      <c r="FH118" s="5">
        <v>1</v>
      </c>
      <c r="FI118" s="5">
        <v>0</v>
      </c>
      <c r="FJ118" s="5">
        <v>0</v>
      </c>
      <c r="FK118" s="5">
        <v>1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10</v>
      </c>
      <c r="FR118" s="5">
        <v>1</v>
      </c>
      <c r="FS118" s="5">
        <v>0</v>
      </c>
      <c r="FT118" s="5">
        <v>0</v>
      </c>
      <c r="FU118" s="5">
        <v>0</v>
      </c>
      <c r="FV118" s="5">
        <v>1</v>
      </c>
      <c r="FW118" s="5">
        <v>0</v>
      </c>
      <c r="FX118" s="5">
        <v>0</v>
      </c>
      <c r="FY118" s="5">
        <v>0</v>
      </c>
      <c r="FZ118" s="5">
        <v>0</v>
      </c>
      <c r="GA118" s="5">
        <v>1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5</v>
      </c>
      <c r="GP118" s="5">
        <v>1</v>
      </c>
      <c r="GQ118" s="5">
        <v>0</v>
      </c>
      <c r="GR118" s="5">
        <v>0</v>
      </c>
      <c r="GS118" s="5">
        <v>0</v>
      </c>
      <c r="GT118" s="5">
        <v>0</v>
      </c>
      <c r="GU118" s="5">
        <v>1</v>
      </c>
      <c r="GV118" s="5">
        <v>1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1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1</v>
      </c>
      <c r="HJ118" s="5">
        <v>1</v>
      </c>
      <c r="HK118" s="5">
        <v>0</v>
      </c>
      <c r="HL118" s="5">
        <v>0</v>
      </c>
      <c r="HM118" s="5">
        <v>10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1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1</v>
      </c>
      <c r="IC118" s="5">
        <v>1</v>
      </c>
      <c r="ID118" s="5">
        <v>0</v>
      </c>
      <c r="IE118" s="5">
        <v>1</v>
      </c>
      <c r="IF118" s="5">
        <v>0</v>
      </c>
      <c r="IG118" s="5">
        <v>1</v>
      </c>
      <c r="IH118" s="5">
        <v>0</v>
      </c>
      <c r="II118" s="5">
        <f t="shared" si="7"/>
        <v>0.5125</v>
      </c>
      <c r="IJ118" s="8">
        <f t="shared" si="11"/>
        <v>61</v>
      </c>
      <c r="IK118" s="8">
        <f t="shared" si="8"/>
        <v>1.525189473105</v>
      </c>
      <c r="IL118" s="8">
        <f t="shared" si="9"/>
        <v>10</v>
      </c>
      <c r="IM118" s="8">
        <f t="shared" si="10"/>
        <v>123</v>
      </c>
      <c r="IN118" s="8" cm="1">
        <f t="array" ref="IN118">SUMPRODUCT(--('企业的订货量（m³）'!C118:IH118&gt;C118:IH118))/IP118</f>
        <v>0.561224489795918</v>
      </c>
      <c r="IO118" s="8" cm="1">
        <f t="array" ref="IO118">SUMPRODUCT(--('企业的订货量（m³）'!D118:II118&lt;D118:II118))/IP118</f>
        <v>0.0714285714285714</v>
      </c>
      <c r="IP118" s="8">
        <v>98</v>
      </c>
      <c r="IQ118" s="8" cm="1">
        <f t="array" ref="IQ118">SUM(ABS(C118:IH118-'企业的订货量（m³）'!C118:IH118))</f>
        <v>3212</v>
      </c>
    </row>
    <row r="119" spans="1:251">
      <c r="A119" s="2" t="s">
        <v>365</v>
      </c>
      <c r="B119" s="2" t="s">
        <v>246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4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2</v>
      </c>
      <c r="CK119" s="5">
        <v>0</v>
      </c>
      <c r="CL119" s="5">
        <v>2</v>
      </c>
      <c r="CM119" s="5">
        <v>3</v>
      </c>
      <c r="CN119" s="5">
        <v>0</v>
      </c>
      <c r="CO119" s="5">
        <v>0</v>
      </c>
      <c r="CP119" s="5">
        <v>1</v>
      </c>
      <c r="CQ119" s="5">
        <v>1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2</v>
      </c>
      <c r="DG119" s="5">
        <v>0</v>
      </c>
      <c r="DH119" s="5">
        <v>0</v>
      </c>
      <c r="DI119" s="5">
        <v>8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5</v>
      </c>
      <c r="EJ119" s="5">
        <v>2</v>
      </c>
      <c r="EK119" s="5">
        <v>0</v>
      </c>
      <c r="EL119" s="5">
        <v>0</v>
      </c>
      <c r="EM119" s="5">
        <v>1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1</v>
      </c>
      <c r="FA119" s="5">
        <v>1</v>
      </c>
      <c r="FB119" s="5">
        <v>0</v>
      </c>
      <c r="FC119" s="5">
        <v>0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1</v>
      </c>
      <c r="FX119" s="5">
        <v>1</v>
      </c>
      <c r="FY119" s="5">
        <v>4</v>
      </c>
      <c r="FZ119" s="5">
        <v>0</v>
      </c>
      <c r="GA119" s="5">
        <v>7</v>
      </c>
      <c r="GB119" s="5">
        <v>3</v>
      </c>
      <c r="GC119" s="5">
        <v>0</v>
      </c>
      <c r="GD119" s="5">
        <v>0</v>
      </c>
      <c r="GE119" s="5">
        <v>0</v>
      </c>
      <c r="GF119" s="5">
        <v>0</v>
      </c>
      <c r="GG119" s="5">
        <v>2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4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f t="shared" si="7"/>
        <v>0.275</v>
      </c>
      <c r="IJ119" s="8">
        <f t="shared" si="11"/>
        <v>28</v>
      </c>
      <c r="IK119" s="8">
        <f t="shared" si="8"/>
        <v>0.980670934193295</v>
      </c>
      <c r="IL119" s="8">
        <f t="shared" si="9"/>
        <v>8</v>
      </c>
      <c r="IM119" s="8">
        <f t="shared" si="10"/>
        <v>66</v>
      </c>
      <c r="IN119" s="8" cm="1">
        <f t="array" ref="IN119">SUMPRODUCT(--('企业的订货量（m³）'!C119:IH119&gt;C119:IH119))/IP119</f>
        <v>0.642857142857143</v>
      </c>
      <c r="IO119" s="8" cm="1">
        <f t="array" ref="IO119">SUMPRODUCT(--('企业的订货量（m³）'!D119:II119&lt;D119:II119))/IP119</f>
        <v>0.2</v>
      </c>
      <c r="IP119" s="8">
        <v>70</v>
      </c>
      <c r="IQ119" s="8" cm="1">
        <f t="array" ref="IQ119">SUM(ABS(C119:IH119-'企业的订货量（m³）'!C119:IH119))</f>
        <v>1840</v>
      </c>
    </row>
    <row r="120" spans="1:251">
      <c r="A120" s="2" t="s">
        <v>366</v>
      </c>
      <c r="B120" s="2" t="s">
        <v>248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16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1</v>
      </c>
      <c r="FZ120" s="5">
        <v>0</v>
      </c>
      <c r="GA120" s="5">
        <v>0</v>
      </c>
      <c r="GB120" s="5">
        <v>0</v>
      </c>
      <c r="GC120" s="5">
        <v>0</v>
      </c>
      <c r="GD120" s="5">
        <v>1</v>
      </c>
      <c r="GE120" s="5">
        <v>3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1</v>
      </c>
      <c r="GL120" s="5">
        <v>2</v>
      </c>
      <c r="GM120" s="5">
        <v>1</v>
      </c>
      <c r="GN120" s="5">
        <v>0</v>
      </c>
      <c r="GO120" s="5">
        <v>2</v>
      </c>
      <c r="GP120" s="5">
        <v>2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f t="shared" si="7"/>
        <v>0.120833333333333</v>
      </c>
      <c r="IJ120" s="8">
        <f t="shared" si="11"/>
        <v>9</v>
      </c>
      <c r="IK120" s="8">
        <f t="shared" si="8"/>
        <v>1.0775297825847</v>
      </c>
      <c r="IL120" s="8">
        <f t="shared" si="9"/>
        <v>16</v>
      </c>
      <c r="IM120" s="8">
        <f t="shared" si="10"/>
        <v>29</v>
      </c>
      <c r="IN120" s="8" cm="1">
        <f t="array" ref="IN120">SUMPRODUCT(--('企业的订货量（m³）'!C120:IH120&gt;C120:IH120))/IP120</f>
        <v>0.829787234042553</v>
      </c>
      <c r="IO120" s="8" cm="1">
        <f t="array" ref="IO120">SUMPRODUCT(--('企业的订货量（m³）'!D120:II120&lt;D120:II120))/IP120</f>
        <v>0.0851063829787234</v>
      </c>
      <c r="IP120" s="8">
        <v>47</v>
      </c>
      <c r="IQ120" s="8" cm="1">
        <f t="array" ref="IQ120">SUM(ABS(C120:IH120-'企业的订货量（m³）'!C120:IH120))</f>
        <v>77</v>
      </c>
    </row>
    <row r="121" spans="1:251">
      <c r="A121" s="2" t="s">
        <v>367</v>
      </c>
      <c r="B121" s="2" t="s">
        <v>246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2</v>
      </c>
      <c r="S121" s="5">
        <v>2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3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1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4</v>
      </c>
      <c r="EJ121" s="5">
        <v>5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1</v>
      </c>
      <c r="GA121" s="5">
        <v>4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2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f t="shared" si="7"/>
        <v>0.1375</v>
      </c>
      <c r="IJ121" s="8">
        <f t="shared" si="11"/>
        <v>16</v>
      </c>
      <c r="IK121" s="8">
        <f t="shared" si="8"/>
        <v>0.608388020315653</v>
      </c>
      <c r="IL121" s="8">
        <f t="shared" si="9"/>
        <v>5</v>
      </c>
      <c r="IM121" s="8">
        <f t="shared" si="10"/>
        <v>33</v>
      </c>
      <c r="IN121" s="8" cm="1">
        <f t="array" ref="IN121">SUMPRODUCT(--('企业的订货量（m³）'!C121:IH121&gt;C121:IH121))/IP121</f>
        <v>0.59375</v>
      </c>
      <c r="IO121" s="8" cm="1">
        <f t="array" ref="IO121">SUMPRODUCT(--('企业的订货量（m³）'!D121:II121&lt;D121:II121))/IP121</f>
        <v>0.25</v>
      </c>
      <c r="IP121" s="8">
        <v>32</v>
      </c>
      <c r="IQ121" s="8" cm="1">
        <f t="array" ref="IQ121">SUM(ABS(C121:IH121-'企业的订货量（m³）'!C121:IH121))</f>
        <v>27</v>
      </c>
    </row>
    <row r="122" spans="1:251">
      <c r="A122" s="2" t="s">
        <v>368</v>
      </c>
      <c r="B122" s="2" t="s">
        <v>248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9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14</v>
      </c>
      <c r="CS122" s="5">
        <v>24</v>
      </c>
      <c r="CT122" s="5">
        <v>28</v>
      </c>
      <c r="CU122" s="5">
        <v>4</v>
      </c>
      <c r="CV122" s="5">
        <v>0</v>
      </c>
      <c r="CW122" s="5">
        <v>11</v>
      </c>
      <c r="CX122" s="5">
        <v>16</v>
      </c>
      <c r="CY122" s="5">
        <v>4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2</v>
      </c>
      <c r="DS122" s="5">
        <v>1</v>
      </c>
      <c r="DT122" s="5">
        <v>0</v>
      </c>
      <c r="DU122" s="5">
        <v>4</v>
      </c>
      <c r="DV122" s="5">
        <v>1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1</v>
      </c>
      <c r="FM122" s="5">
        <v>3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0</v>
      </c>
      <c r="FY122" s="5">
        <v>1</v>
      </c>
      <c r="FZ122" s="5">
        <v>4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f t="shared" si="7"/>
        <v>0.570833333333333</v>
      </c>
      <c r="IJ122" s="8">
        <f t="shared" si="11"/>
        <v>26</v>
      </c>
      <c r="IK122" s="8">
        <f t="shared" si="8"/>
        <v>2.91209843485444</v>
      </c>
      <c r="IL122" s="8">
        <f t="shared" si="9"/>
        <v>28</v>
      </c>
      <c r="IM122" s="8">
        <f t="shared" si="10"/>
        <v>137</v>
      </c>
      <c r="IN122" s="8" cm="1">
        <f t="array" ref="IN122">SUMPRODUCT(--('企业的订货量（m³）'!C122:IH122&gt;C122:IH122))/IP122</f>
        <v>0.555555555555556</v>
      </c>
      <c r="IO122" s="8" cm="1">
        <f t="array" ref="IO122">SUMPRODUCT(--('企业的订货量（m³）'!D122:II122&lt;D122:II122))/IP122</f>
        <v>0.203703703703704</v>
      </c>
      <c r="IP122" s="8">
        <v>54</v>
      </c>
      <c r="IQ122" s="8" cm="1">
        <f t="array" ref="IQ122">SUM(ABS(C122:IH122-'企业的订货量（m³）'!C122:IH122))</f>
        <v>105</v>
      </c>
    </row>
    <row r="123" spans="1:251">
      <c r="A123" s="2" t="s">
        <v>369</v>
      </c>
      <c r="B123" s="2" t="s">
        <v>248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3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2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1</v>
      </c>
      <c r="CK123" s="5">
        <v>0</v>
      </c>
      <c r="CL123" s="5">
        <v>4</v>
      </c>
      <c r="CM123" s="5">
        <v>2</v>
      </c>
      <c r="CN123" s="5">
        <v>2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1</v>
      </c>
      <c r="DG123" s="5">
        <v>0</v>
      </c>
      <c r="DH123" s="5">
        <v>0</v>
      </c>
      <c r="DI123" s="5">
        <v>2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1</v>
      </c>
      <c r="EE123" s="5">
        <v>0</v>
      </c>
      <c r="EF123" s="5">
        <v>0</v>
      </c>
      <c r="EG123" s="5">
        <v>0</v>
      </c>
      <c r="EH123" s="5">
        <v>1</v>
      </c>
      <c r="EI123" s="5">
        <v>3</v>
      </c>
      <c r="EJ123" s="5">
        <v>3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6</v>
      </c>
      <c r="FA123" s="5">
        <v>0</v>
      </c>
      <c r="FB123" s="5">
        <v>0</v>
      </c>
      <c r="FC123" s="5">
        <v>0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1</v>
      </c>
      <c r="FX123" s="5">
        <v>5</v>
      </c>
      <c r="FY123" s="5">
        <v>4</v>
      </c>
      <c r="FZ123" s="5">
        <v>0</v>
      </c>
      <c r="GA123" s="5">
        <v>5</v>
      </c>
      <c r="GB123" s="5">
        <v>2</v>
      </c>
      <c r="GC123" s="5">
        <v>2</v>
      </c>
      <c r="GD123" s="5">
        <v>0</v>
      </c>
      <c r="GE123" s="5">
        <v>0</v>
      </c>
      <c r="GF123" s="5">
        <v>0</v>
      </c>
      <c r="GG123" s="5">
        <v>3</v>
      </c>
      <c r="GH123" s="5">
        <v>1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2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f t="shared" si="7"/>
        <v>0.304166666666667</v>
      </c>
      <c r="IJ123" s="8">
        <f t="shared" si="11"/>
        <v>31</v>
      </c>
      <c r="IK123" s="8">
        <f t="shared" si="8"/>
        <v>0.939143724064156</v>
      </c>
      <c r="IL123" s="8">
        <f t="shared" si="9"/>
        <v>6</v>
      </c>
      <c r="IM123" s="8">
        <f t="shared" si="10"/>
        <v>73</v>
      </c>
      <c r="IN123" s="8" cm="1">
        <f t="array" ref="IN123">SUMPRODUCT(--('企业的订货量（m³）'!C123:IH123&gt;C123:IH123))/IP123</f>
        <v>0.355555555555556</v>
      </c>
      <c r="IO123" s="8" cm="1">
        <f t="array" ref="IO123">SUMPRODUCT(--('企业的订货量（m³）'!D123:II123&lt;D123:II123))/IP123</f>
        <v>0.466666666666667</v>
      </c>
      <c r="IP123" s="8">
        <v>45</v>
      </c>
      <c r="IQ123" s="8" cm="1">
        <f t="array" ref="IQ123">SUM(ABS(C123:IH123-'企业的订货量（m³）'!C123:IH123))</f>
        <v>36</v>
      </c>
    </row>
    <row r="124" spans="1:251">
      <c r="A124" s="2" t="s">
        <v>370</v>
      </c>
      <c r="B124" s="2" t="s">
        <v>248</v>
      </c>
      <c r="C124" s="5">
        <v>1</v>
      </c>
      <c r="D124" s="5">
        <v>15</v>
      </c>
      <c r="E124" s="5">
        <v>14</v>
      </c>
      <c r="F124" s="5">
        <v>16</v>
      </c>
      <c r="G124" s="5">
        <v>28</v>
      </c>
      <c r="H124" s="5">
        <v>22</v>
      </c>
      <c r="I124" s="5">
        <v>30</v>
      </c>
      <c r="J124" s="5">
        <v>28</v>
      </c>
      <c r="K124" s="5">
        <v>28</v>
      </c>
      <c r="L124" s="5">
        <v>32</v>
      </c>
      <c r="M124" s="5">
        <v>25</v>
      </c>
      <c r="N124" s="5">
        <v>30</v>
      </c>
      <c r="O124" s="5">
        <v>20</v>
      </c>
      <c r="P124" s="5">
        <v>22</v>
      </c>
      <c r="Q124" s="5">
        <v>17</v>
      </c>
      <c r="R124" s="5">
        <v>31</v>
      </c>
      <c r="S124" s="5">
        <v>27</v>
      </c>
      <c r="T124" s="5">
        <v>20</v>
      </c>
      <c r="U124" s="5">
        <v>34</v>
      </c>
      <c r="V124" s="5">
        <v>24</v>
      </c>
      <c r="W124" s="5">
        <v>30</v>
      </c>
      <c r="X124" s="5">
        <v>33</v>
      </c>
      <c r="Y124" s="5">
        <v>32</v>
      </c>
      <c r="Z124" s="5">
        <v>26</v>
      </c>
      <c r="AA124" s="5">
        <v>28</v>
      </c>
      <c r="AB124" s="5">
        <v>22</v>
      </c>
      <c r="AC124" s="5">
        <v>32</v>
      </c>
      <c r="AD124" s="5">
        <v>33</v>
      </c>
      <c r="AE124" s="5">
        <v>30</v>
      </c>
      <c r="AF124" s="5">
        <v>34</v>
      </c>
      <c r="AG124" s="5">
        <v>28</v>
      </c>
      <c r="AH124" s="5">
        <v>29</v>
      </c>
      <c r="AI124" s="5">
        <v>31</v>
      </c>
      <c r="AJ124" s="5">
        <v>26</v>
      </c>
      <c r="AK124" s="5">
        <v>24</v>
      </c>
      <c r="AL124" s="5">
        <v>17</v>
      </c>
      <c r="AM124" s="5">
        <v>23</v>
      </c>
      <c r="AN124" s="5">
        <v>38</v>
      </c>
      <c r="AO124" s="5">
        <v>35</v>
      </c>
      <c r="AP124" s="5">
        <v>31</v>
      </c>
      <c r="AQ124" s="5">
        <v>31</v>
      </c>
      <c r="AR124" s="5">
        <v>21</v>
      </c>
      <c r="AS124" s="5">
        <v>25</v>
      </c>
      <c r="AT124" s="5">
        <v>14</v>
      </c>
      <c r="AU124" s="5">
        <v>18</v>
      </c>
      <c r="AV124" s="5">
        <v>25</v>
      </c>
      <c r="AW124" s="5">
        <v>34</v>
      </c>
      <c r="AX124" s="5">
        <v>32</v>
      </c>
      <c r="AY124" s="5">
        <v>33</v>
      </c>
      <c r="AZ124" s="5">
        <v>33</v>
      </c>
      <c r="BA124" s="5">
        <v>27</v>
      </c>
      <c r="BB124" s="5">
        <v>25</v>
      </c>
      <c r="BC124" s="5">
        <v>30</v>
      </c>
      <c r="BD124" s="5">
        <v>24</v>
      </c>
      <c r="BE124" s="5">
        <v>29</v>
      </c>
      <c r="BF124" s="5">
        <v>21</v>
      </c>
      <c r="BG124" s="5">
        <v>30</v>
      </c>
      <c r="BH124" s="5">
        <v>20</v>
      </c>
      <c r="BI124" s="5">
        <v>24</v>
      </c>
      <c r="BJ124" s="5">
        <v>28</v>
      </c>
      <c r="BK124" s="5">
        <v>29</v>
      </c>
      <c r="BL124" s="5">
        <v>25</v>
      </c>
      <c r="BM124" s="5">
        <v>30</v>
      </c>
      <c r="BN124" s="5">
        <v>35</v>
      </c>
      <c r="BO124" s="5">
        <v>34</v>
      </c>
      <c r="BP124" s="5">
        <v>28</v>
      </c>
      <c r="BQ124" s="5">
        <v>27</v>
      </c>
      <c r="BR124" s="5">
        <v>27</v>
      </c>
      <c r="BS124" s="5">
        <v>23</v>
      </c>
      <c r="BT124" s="5">
        <v>19</v>
      </c>
      <c r="BU124" s="5">
        <v>30</v>
      </c>
      <c r="BV124" s="5">
        <v>29</v>
      </c>
      <c r="BW124" s="5">
        <v>31</v>
      </c>
      <c r="BX124" s="5">
        <v>31</v>
      </c>
      <c r="BY124" s="5">
        <v>36</v>
      </c>
      <c r="BZ124" s="5">
        <v>35</v>
      </c>
      <c r="CA124" s="5">
        <v>43</v>
      </c>
      <c r="CB124" s="5">
        <v>31</v>
      </c>
      <c r="CC124" s="5">
        <v>26</v>
      </c>
      <c r="CD124" s="5">
        <v>16</v>
      </c>
      <c r="CE124" s="5">
        <v>21</v>
      </c>
      <c r="CF124" s="5">
        <v>17</v>
      </c>
      <c r="CG124" s="5">
        <v>27</v>
      </c>
      <c r="CH124" s="5">
        <v>23</v>
      </c>
      <c r="CI124" s="5">
        <v>23</v>
      </c>
      <c r="CJ124" s="5">
        <v>29</v>
      </c>
      <c r="CK124" s="5">
        <v>29</v>
      </c>
      <c r="CL124" s="5">
        <v>26</v>
      </c>
      <c r="CM124" s="5">
        <v>18</v>
      </c>
      <c r="CN124" s="5">
        <v>22</v>
      </c>
      <c r="CO124" s="5">
        <v>21</v>
      </c>
      <c r="CP124" s="5">
        <v>21</v>
      </c>
      <c r="CQ124" s="5">
        <v>17</v>
      </c>
      <c r="CR124" s="5">
        <v>13</v>
      </c>
      <c r="CS124" s="5">
        <v>16</v>
      </c>
      <c r="CT124" s="5">
        <v>16</v>
      </c>
      <c r="CU124" s="5">
        <v>14</v>
      </c>
      <c r="CV124" s="5">
        <v>23</v>
      </c>
      <c r="CW124" s="5">
        <v>32</v>
      </c>
      <c r="CX124" s="5">
        <v>20</v>
      </c>
      <c r="CY124" s="5">
        <v>32</v>
      </c>
      <c r="CZ124" s="5">
        <v>37</v>
      </c>
      <c r="DA124" s="5">
        <v>28</v>
      </c>
      <c r="DB124" s="5">
        <v>34</v>
      </c>
      <c r="DC124" s="5">
        <v>30</v>
      </c>
      <c r="DD124" s="5">
        <v>37</v>
      </c>
      <c r="DE124" s="5">
        <v>24</v>
      </c>
      <c r="DF124" s="5">
        <v>26</v>
      </c>
      <c r="DG124" s="5">
        <v>24</v>
      </c>
      <c r="DH124" s="5">
        <v>30</v>
      </c>
      <c r="DI124" s="5">
        <v>28</v>
      </c>
      <c r="DJ124" s="5">
        <v>24</v>
      </c>
      <c r="DK124" s="5">
        <v>23</v>
      </c>
      <c r="DL124" s="5">
        <v>21</v>
      </c>
      <c r="DM124" s="5">
        <v>23</v>
      </c>
      <c r="DN124" s="5">
        <v>15</v>
      </c>
      <c r="DO124" s="5">
        <v>16</v>
      </c>
      <c r="DP124" s="5">
        <v>23</v>
      </c>
      <c r="DQ124" s="5">
        <v>19</v>
      </c>
      <c r="DR124" s="5">
        <v>25</v>
      </c>
      <c r="DS124" s="5">
        <v>38</v>
      </c>
      <c r="DT124" s="5">
        <v>26</v>
      </c>
      <c r="DU124" s="5">
        <v>16</v>
      </c>
      <c r="DV124" s="5">
        <v>22</v>
      </c>
      <c r="DW124" s="5">
        <v>38</v>
      </c>
      <c r="DX124" s="5">
        <v>38</v>
      </c>
      <c r="DY124" s="5">
        <v>28</v>
      </c>
      <c r="DZ124" s="5">
        <v>27</v>
      </c>
      <c r="EA124" s="5">
        <v>19</v>
      </c>
      <c r="EB124" s="5">
        <v>21</v>
      </c>
      <c r="EC124" s="5">
        <v>17</v>
      </c>
      <c r="ED124" s="5">
        <v>24</v>
      </c>
      <c r="EE124" s="5">
        <v>24</v>
      </c>
      <c r="EF124" s="5">
        <v>27</v>
      </c>
      <c r="EG124" s="5">
        <v>23</v>
      </c>
      <c r="EH124" s="5">
        <v>23</v>
      </c>
      <c r="EI124" s="5">
        <v>24</v>
      </c>
      <c r="EJ124" s="5">
        <v>24</v>
      </c>
      <c r="EK124" s="5">
        <v>21</v>
      </c>
      <c r="EL124" s="5">
        <v>23</v>
      </c>
      <c r="EM124" s="5">
        <v>22</v>
      </c>
      <c r="EN124" s="5">
        <v>41</v>
      </c>
      <c r="EO124" s="5">
        <v>114</v>
      </c>
      <c r="EP124" s="5">
        <v>39</v>
      </c>
      <c r="EQ124" s="5">
        <v>22</v>
      </c>
      <c r="ER124" s="5">
        <v>22</v>
      </c>
      <c r="ES124" s="5">
        <v>26</v>
      </c>
      <c r="ET124" s="5">
        <v>29</v>
      </c>
      <c r="EU124" s="5">
        <v>26</v>
      </c>
      <c r="EV124" s="5">
        <v>37</v>
      </c>
      <c r="EW124" s="5">
        <v>26</v>
      </c>
      <c r="EX124" s="5">
        <v>26</v>
      </c>
      <c r="EY124" s="5">
        <v>22</v>
      </c>
      <c r="EZ124" s="5">
        <v>24</v>
      </c>
      <c r="FA124" s="5">
        <v>27</v>
      </c>
      <c r="FB124" s="5">
        <v>60</v>
      </c>
      <c r="FC124" s="5">
        <v>35</v>
      </c>
      <c r="FD124" s="5">
        <v>25</v>
      </c>
      <c r="FE124" s="5">
        <v>78</v>
      </c>
      <c r="FF124" s="5">
        <v>38</v>
      </c>
      <c r="FG124" s="5">
        <v>22</v>
      </c>
      <c r="FH124" s="5">
        <v>25</v>
      </c>
      <c r="FI124" s="5">
        <v>24</v>
      </c>
      <c r="FJ124" s="5">
        <v>20</v>
      </c>
      <c r="FK124" s="5">
        <v>22</v>
      </c>
      <c r="FL124" s="5">
        <v>21</v>
      </c>
      <c r="FM124" s="5">
        <v>25</v>
      </c>
      <c r="FN124" s="5">
        <v>20</v>
      </c>
      <c r="FO124" s="5">
        <v>23</v>
      </c>
      <c r="FP124" s="5">
        <v>26</v>
      </c>
      <c r="FQ124" s="5">
        <v>23</v>
      </c>
      <c r="FR124" s="5">
        <v>33</v>
      </c>
      <c r="FS124" s="5">
        <v>32</v>
      </c>
      <c r="FT124" s="5">
        <v>26</v>
      </c>
      <c r="FU124" s="5">
        <v>30</v>
      </c>
      <c r="FV124" s="5">
        <v>29</v>
      </c>
      <c r="FW124" s="5">
        <v>32</v>
      </c>
      <c r="FX124" s="5">
        <v>20</v>
      </c>
      <c r="FY124" s="5">
        <v>24</v>
      </c>
      <c r="FZ124" s="5">
        <v>20</v>
      </c>
      <c r="GA124" s="5">
        <v>22</v>
      </c>
      <c r="GB124" s="5">
        <v>22</v>
      </c>
      <c r="GC124" s="5">
        <v>23</v>
      </c>
      <c r="GD124" s="5">
        <v>31</v>
      </c>
      <c r="GE124" s="5">
        <v>27</v>
      </c>
      <c r="GF124" s="5">
        <v>24</v>
      </c>
      <c r="GG124" s="5">
        <v>29</v>
      </c>
      <c r="GH124" s="5">
        <v>20</v>
      </c>
      <c r="GI124" s="5">
        <v>32</v>
      </c>
      <c r="GJ124" s="5">
        <v>29</v>
      </c>
      <c r="GK124" s="5">
        <v>20</v>
      </c>
      <c r="GL124" s="5">
        <v>22</v>
      </c>
      <c r="GM124" s="5">
        <v>25</v>
      </c>
      <c r="GN124" s="5">
        <v>23</v>
      </c>
      <c r="GO124" s="5">
        <v>24</v>
      </c>
      <c r="GP124" s="5">
        <v>33</v>
      </c>
      <c r="GQ124" s="5">
        <v>26</v>
      </c>
      <c r="GR124" s="5">
        <v>27</v>
      </c>
      <c r="GS124" s="5">
        <v>28</v>
      </c>
      <c r="GT124" s="5">
        <v>21</v>
      </c>
      <c r="GU124" s="5">
        <v>24</v>
      </c>
      <c r="GV124" s="5">
        <v>12</v>
      </c>
      <c r="GW124" s="5">
        <v>22</v>
      </c>
      <c r="GX124" s="5">
        <v>28</v>
      </c>
      <c r="GY124" s="5">
        <v>16</v>
      </c>
      <c r="GZ124" s="5">
        <v>14</v>
      </c>
      <c r="HA124" s="5">
        <v>24</v>
      </c>
      <c r="HB124" s="5">
        <v>23</v>
      </c>
      <c r="HC124" s="5">
        <v>87</v>
      </c>
      <c r="HD124" s="5">
        <v>20</v>
      </c>
      <c r="HE124" s="5">
        <v>29</v>
      </c>
      <c r="HF124" s="5">
        <v>27</v>
      </c>
      <c r="HG124" s="5">
        <v>10</v>
      </c>
      <c r="HH124" s="5">
        <v>23</v>
      </c>
      <c r="HI124" s="5">
        <v>33</v>
      </c>
      <c r="HJ124" s="5">
        <v>27</v>
      </c>
      <c r="HK124" s="5">
        <v>19</v>
      </c>
      <c r="HL124" s="5">
        <v>19</v>
      </c>
      <c r="HM124" s="5">
        <v>26</v>
      </c>
      <c r="HN124" s="5">
        <v>28</v>
      </c>
      <c r="HO124" s="5">
        <v>25</v>
      </c>
      <c r="HP124" s="5">
        <v>45</v>
      </c>
      <c r="HQ124" s="5">
        <v>23</v>
      </c>
      <c r="HR124" s="5">
        <v>24</v>
      </c>
      <c r="HS124" s="5">
        <v>28</v>
      </c>
      <c r="HT124" s="5">
        <v>29</v>
      </c>
      <c r="HU124" s="5">
        <v>34</v>
      </c>
      <c r="HV124" s="5">
        <v>20</v>
      </c>
      <c r="HW124" s="5">
        <v>24</v>
      </c>
      <c r="HX124" s="5">
        <v>24</v>
      </c>
      <c r="HY124" s="5">
        <v>33</v>
      </c>
      <c r="HZ124" s="5">
        <v>39</v>
      </c>
      <c r="IA124" s="5">
        <v>37</v>
      </c>
      <c r="IB124" s="5">
        <v>43</v>
      </c>
      <c r="IC124" s="5">
        <v>24</v>
      </c>
      <c r="ID124" s="5">
        <v>31</v>
      </c>
      <c r="IE124" s="5">
        <v>27</v>
      </c>
      <c r="IF124" s="5">
        <v>29</v>
      </c>
      <c r="IG124" s="5">
        <v>29</v>
      </c>
      <c r="IH124" s="5">
        <v>21</v>
      </c>
      <c r="II124" s="5">
        <f t="shared" si="7"/>
        <v>26.8708333333333</v>
      </c>
      <c r="IJ124" s="8">
        <f t="shared" si="11"/>
        <v>240</v>
      </c>
      <c r="IK124" s="8">
        <f t="shared" si="8"/>
        <v>10.1698948278203</v>
      </c>
      <c r="IL124" s="8">
        <f t="shared" si="9"/>
        <v>114</v>
      </c>
      <c r="IM124" s="8">
        <f t="shared" si="10"/>
        <v>6449</v>
      </c>
      <c r="IN124" s="8" cm="1">
        <f t="array" ref="IN124">SUMPRODUCT(--('企业的订货量（m³）'!C124:IH124&gt;C124:IH124))/IP124</f>
        <v>0.191666666666667</v>
      </c>
      <c r="IO124" s="8" cm="1">
        <f t="array" ref="IO124">SUMPRODUCT(--('企业的订货量（m³）'!D124:II124&lt;D124:II124))/IP124</f>
        <v>0.733333333333333</v>
      </c>
      <c r="IP124" s="8">
        <v>240</v>
      </c>
      <c r="IQ124" s="8" cm="1">
        <f t="array" ref="IQ124">SUM(ABS(C124:IH124-'企业的订货量（m³）'!C124:IH124))</f>
        <v>1315</v>
      </c>
    </row>
    <row r="125" spans="1:251">
      <c r="A125" s="2" t="s">
        <v>371</v>
      </c>
      <c r="B125" s="2" t="s">
        <v>246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1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3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3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6</v>
      </c>
      <c r="EJ125" s="5">
        <v>3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2</v>
      </c>
      <c r="FA125" s="5">
        <v>1</v>
      </c>
      <c r="FB125" s="5">
        <v>0</v>
      </c>
      <c r="FC125" s="5">
        <v>0</v>
      </c>
      <c r="FD125" s="5">
        <v>0</v>
      </c>
      <c r="FE125" s="5">
        <v>1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2</v>
      </c>
      <c r="GA125" s="5">
        <v>3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f t="shared" si="7"/>
        <v>0.141666666666667</v>
      </c>
      <c r="IJ125" s="8">
        <f t="shared" si="11"/>
        <v>14</v>
      </c>
      <c r="IK125" s="8">
        <f t="shared" si="8"/>
        <v>0.657061205804257</v>
      </c>
      <c r="IL125" s="8">
        <f t="shared" si="9"/>
        <v>6</v>
      </c>
      <c r="IM125" s="8">
        <f t="shared" si="10"/>
        <v>34</v>
      </c>
      <c r="IN125" s="8" cm="1">
        <f t="array" ref="IN125">SUMPRODUCT(--('企业的订货量（m³）'!C125:IH125&gt;C125:IH125))/IP125</f>
        <v>0.6</v>
      </c>
      <c r="IO125" s="8" cm="1">
        <f t="array" ref="IO125">SUMPRODUCT(--('企业的订货量（m³）'!D125:II125&lt;D125:II125))/IP125</f>
        <v>0.266666666666667</v>
      </c>
      <c r="IP125" s="8">
        <v>30</v>
      </c>
      <c r="IQ125" s="8" cm="1">
        <f t="array" ref="IQ125">SUM(ABS(C125:IH125-'企业的订货量（m³）'!C125:IH125))</f>
        <v>45</v>
      </c>
    </row>
    <row r="126" spans="1:251">
      <c r="A126" s="2" t="s">
        <v>372</v>
      </c>
      <c r="B126" s="2" t="s">
        <v>246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4</v>
      </c>
      <c r="DG126" s="5">
        <v>0</v>
      </c>
      <c r="DH126" s="5">
        <v>0</v>
      </c>
      <c r="DI126" s="5">
        <v>2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7</v>
      </c>
      <c r="EJ126" s="5">
        <v>4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</v>
      </c>
      <c r="FA126" s="5">
        <v>1</v>
      </c>
      <c r="FB126" s="5">
        <v>6</v>
      </c>
      <c r="FC126" s="5">
        <v>6</v>
      </c>
      <c r="FD126" s="5">
        <v>0</v>
      </c>
      <c r="FE126" s="5">
        <v>0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4</v>
      </c>
      <c r="FZ126" s="5">
        <v>0</v>
      </c>
      <c r="GA126" s="5">
        <v>2</v>
      </c>
      <c r="GB126" s="5">
        <v>1</v>
      </c>
      <c r="GC126" s="5">
        <v>0</v>
      </c>
      <c r="GD126" s="5">
        <v>0</v>
      </c>
      <c r="GE126" s="5">
        <v>0</v>
      </c>
      <c r="GF126" s="5">
        <v>0</v>
      </c>
      <c r="GG126" s="5">
        <v>4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1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f t="shared" si="7"/>
        <v>0.204166666666667</v>
      </c>
      <c r="IJ126" s="8">
        <f t="shared" si="11"/>
        <v>16</v>
      </c>
      <c r="IK126" s="8">
        <f t="shared" si="8"/>
        <v>0.912479341964441</v>
      </c>
      <c r="IL126" s="8">
        <f t="shared" si="9"/>
        <v>7</v>
      </c>
      <c r="IM126" s="8">
        <f t="shared" si="10"/>
        <v>49</v>
      </c>
      <c r="IN126" s="8" cm="1">
        <f t="array" ref="IN126">SUMPRODUCT(--('企业的订货量（m³）'!C126:IH126&gt;C126:IH126))/IP126</f>
        <v>0.813559322033898</v>
      </c>
      <c r="IO126" s="8" cm="1">
        <f t="array" ref="IO126">SUMPRODUCT(--('企业的订货量（m³）'!D126:II126&lt;D126:II126))/IP126</f>
        <v>0.152542372881356</v>
      </c>
      <c r="IP126" s="8">
        <v>59</v>
      </c>
      <c r="IQ126" s="8" cm="1">
        <f t="array" ref="IQ126">SUM(ABS(C126:IH126-'企业的订货量（m³）'!C126:IH126))</f>
        <v>204</v>
      </c>
    </row>
    <row r="127" spans="1:251">
      <c r="A127" s="2" t="s">
        <v>373</v>
      </c>
      <c r="B127" s="2" t="s">
        <v>250</v>
      </c>
      <c r="C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  <c r="M127" s="5">
        <v>17</v>
      </c>
      <c r="N127" s="5">
        <v>18</v>
      </c>
      <c r="O127" s="5">
        <v>0</v>
      </c>
      <c r="P127" s="5">
        <v>25</v>
      </c>
      <c r="Q127" s="5">
        <v>43</v>
      </c>
      <c r="R127" s="5">
        <v>49</v>
      </c>
      <c r="S127" s="5">
        <v>46</v>
      </c>
      <c r="T127" s="5">
        <v>98</v>
      </c>
      <c r="U127" s="5">
        <v>160</v>
      </c>
      <c r="V127" s="5">
        <v>26</v>
      </c>
      <c r="W127" s="5">
        <v>11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1</v>
      </c>
      <c r="AM127" s="5">
        <v>0</v>
      </c>
      <c r="AN127" s="5">
        <v>4</v>
      </c>
      <c r="AO127" s="5">
        <v>9</v>
      </c>
      <c r="AP127" s="5">
        <v>0</v>
      </c>
      <c r="AQ127" s="5">
        <v>0</v>
      </c>
      <c r="AR127" s="5">
        <v>11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4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15</v>
      </c>
      <c r="CG127" s="5">
        <v>33</v>
      </c>
      <c r="CH127" s="5">
        <v>49</v>
      </c>
      <c r="CI127" s="5">
        <v>4</v>
      </c>
      <c r="CJ127" s="5">
        <v>30</v>
      </c>
      <c r="CK127" s="5">
        <v>107</v>
      </c>
      <c r="CL127" s="5">
        <v>113</v>
      </c>
      <c r="CM127" s="5">
        <v>195</v>
      </c>
      <c r="CN127" s="5">
        <v>105</v>
      </c>
      <c r="CO127" s="5">
        <v>140</v>
      </c>
      <c r="CP127" s="5">
        <v>73</v>
      </c>
      <c r="CQ127" s="5">
        <v>67</v>
      </c>
      <c r="CR127" s="5">
        <v>51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994</v>
      </c>
      <c r="DE127" s="5">
        <v>204</v>
      </c>
      <c r="DF127" s="5">
        <v>325</v>
      </c>
      <c r="DG127" s="5">
        <v>533</v>
      </c>
      <c r="DH127" s="5">
        <v>229</v>
      </c>
      <c r="DI127" s="5">
        <v>725</v>
      </c>
      <c r="DJ127" s="5">
        <v>697</v>
      </c>
      <c r="DK127" s="5">
        <v>608</v>
      </c>
      <c r="DL127" s="5">
        <v>464</v>
      </c>
      <c r="DM127" s="5">
        <v>1198</v>
      </c>
      <c r="DN127" s="5">
        <v>51</v>
      </c>
      <c r="DO127" s="5">
        <v>4</v>
      </c>
      <c r="DP127" s="5">
        <v>0</v>
      </c>
      <c r="DQ127" s="5">
        <v>0</v>
      </c>
      <c r="DR127" s="5">
        <v>3</v>
      </c>
      <c r="DS127" s="5">
        <v>6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242</v>
      </c>
      <c r="EC127" s="5">
        <v>860</v>
      </c>
      <c r="ED127" s="5">
        <v>224</v>
      </c>
      <c r="EE127" s="5">
        <v>11</v>
      </c>
      <c r="EF127" s="5">
        <v>102</v>
      </c>
      <c r="EG127" s="5">
        <v>581</v>
      </c>
      <c r="EH127" s="5">
        <v>890</v>
      </c>
      <c r="EI127" s="5">
        <v>764</v>
      </c>
      <c r="EJ127" s="5">
        <v>1212</v>
      </c>
      <c r="EK127" s="5">
        <v>1518</v>
      </c>
      <c r="EL127" s="5">
        <v>2677</v>
      </c>
      <c r="EM127" s="5">
        <v>15114</v>
      </c>
      <c r="EN127" s="5">
        <v>7804</v>
      </c>
      <c r="EO127" s="5">
        <v>1556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516</v>
      </c>
      <c r="FA127" s="5">
        <v>199</v>
      </c>
      <c r="FB127" s="5">
        <v>36</v>
      </c>
      <c r="FC127" s="5">
        <v>1</v>
      </c>
      <c r="FD127" s="5">
        <v>851</v>
      </c>
      <c r="FE127" s="5">
        <v>173</v>
      </c>
      <c r="FF127" s="5">
        <v>963</v>
      </c>
      <c r="FG127" s="5">
        <v>827</v>
      </c>
      <c r="FH127" s="5">
        <v>383</v>
      </c>
      <c r="FI127" s="5">
        <v>666</v>
      </c>
      <c r="FJ127" s="5">
        <v>1259</v>
      </c>
      <c r="FK127" s="5">
        <v>0</v>
      </c>
      <c r="FL127" s="5">
        <v>0</v>
      </c>
      <c r="FM127" s="5">
        <v>0</v>
      </c>
      <c r="FN127" s="5">
        <v>6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10</v>
      </c>
      <c r="FY127" s="5">
        <v>39</v>
      </c>
      <c r="FZ127" s="5">
        <v>120</v>
      </c>
      <c r="GA127" s="5">
        <v>4</v>
      </c>
      <c r="GB127" s="5">
        <v>6</v>
      </c>
      <c r="GC127" s="5">
        <v>41</v>
      </c>
      <c r="GD127" s="5">
        <v>117</v>
      </c>
      <c r="GE127" s="5">
        <v>89</v>
      </c>
      <c r="GF127" s="5">
        <v>28</v>
      </c>
      <c r="GG127" s="5">
        <v>15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4</v>
      </c>
      <c r="GW127" s="5">
        <v>0</v>
      </c>
      <c r="GX127" s="5">
        <v>0</v>
      </c>
      <c r="GY127" s="5">
        <v>0</v>
      </c>
      <c r="GZ127" s="5">
        <v>0</v>
      </c>
      <c r="HA127" s="5">
        <v>6</v>
      </c>
      <c r="HB127" s="5">
        <v>7</v>
      </c>
      <c r="HC127" s="5">
        <v>5</v>
      </c>
      <c r="HD127" s="5">
        <v>5</v>
      </c>
      <c r="HE127" s="5">
        <v>0</v>
      </c>
      <c r="HF127" s="5">
        <v>0</v>
      </c>
      <c r="HG127" s="5">
        <v>21</v>
      </c>
      <c r="HH127" s="5">
        <v>4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11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f t="shared" si="7"/>
        <v>198.083333333333</v>
      </c>
      <c r="IJ127" s="8">
        <f t="shared" si="11"/>
        <v>91</v>
      </c>
      <c r="IK127" s="8">
        <f t="shared" si="8"/>
        <v>1130.4102790068</v>
      </c>
      <c r="IL127" s="8">
        <f t="shared" si="9"/>
        <v>15114</v>
      </c>
      <c r="IM127" s="8">
        <f t="shared" si="10"/>
        <v>47540</v>
      </c>
      <c r="IN127" s="8" cm="1">
        <f t="array" ref="IN127">SUMPRODUCT(--('企业的订货量（m³）'!C127:IH127&gt;C127:IH127))/IP127</f>
        <v>0.16</v>
      </c>
      <c r="IO127" s="8" cm="1">
        <f t="array" ref="IO127">SUMPRODUCT(--('企业的订货量（m³）'!D127:II127&lt;D127:II127))/IP127</f>
        <v>0.74</v>
      </c>
      <c r="IP127" s="8">
        <v>100</v>
      </c>
      <c r="IQ127" s="8" cm="1">
        <f t="array" ref="IQ127">SUM(ABS(C127:IH127-'企业的订货量（m³）'!C127:IH127))</f>
        <v>85365</v>
      </c>
    </row>
    <row r="128" spans="1:251">
      <c r="A128" s="2" t="s">
        <v>374</v>
      </c>
      <c r="B128" s="2" t="s">
        <v>248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9</v>
      </c>
      <c r="M128" s="5">
        <v>5</v>
      </c>
      <c r="N128" s="5">
        <v>0</v>
      </c>
      <c r="O128" s="5">
        <v>0</v>
      </c>
      <c r="P128" s="5">
        <v>0</v>
      </c>
      <c r="Q128" s="5">
        <v>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0</v>
      </c>
      <c r="CN128" s="5">
        <v>2</v>
      </c>
      <c r="CO128" s="5">
        <v>0</v>
      </c>
      <c r="CP128" s="5">
        <v>0</v>
      </c>
      <c r="CQ128" s="5">
        <v>0</v>
      </c>
      <c r="CR128" s="5">
        <v>14</v>
      </c>
      <c r="CS128" s="5">
        <v>27</v>
      </c>
      <c r="CT128" s="5">
        <v>25</v>
      </c>
      <c r="CU128" s="5">
        <v>5</v>
      </c>
      <c r="CV128" s="5">
        <v>0</v>
      </c>
      <c r="CW128" s="5">
        <v>15</v>
      </c>
      <c r="CX128" s="5">
        <v>20</v>
      </c>
      <c r="CY128" s="5">
        <v>2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2</v>
      </c>
      <c r="DS128" s="5">
        <v>0</v>
      </c>
      <c r="DT128" s="5">
        <v>0</v>
      </c>
      <c r="DU128" s="5">
        <v>6</v>
      </c>
      <c r="DV128" s="5">
        <v>3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2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4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1</v>
      </c>
      <c r="FZ128" s="5">
        <v>3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f t="shared" si="7"/>
        <v>0.658333333333333</v>
      </c>
      <c r="IJ128" s="8">
        <f t="shared" si="11"/>
        <v>24</v>
      </c>
      <c r="IK128" s="8">
        <f t="shared" si="8"/>
        <v>3.11695547554679</v>
      </c>
      <c r="IL128" s="8">
        <f t="shared" si="9"/>
        <v>27</v>
      </c>
      <c r="IM128" s="8">
        <f t="shared" si="10"/>
        <v>158</v>
      </c>
      <c r="IN128" s="8" cm="1">
        <f t="array" ref="IN128">SUMPRODUCT(--('企业的订货量（m³）'!C128:IH128&gt;C128:IH128))/IP128</f>
        <v>0.671875</v>
      </c>
      <c r="IO128" s="8" cm="1">
        <f t="array" ref="IO128">SUMPRODUCT(--('企业的订货量（m³）'!D128:II128&lt;D128:II128))/IP128</f>
        <v>0.265625</v>
      </c>
      <c r="IP128" s="8">
        <v>64</v>
      </c>
      <c r="IQ128" s="8" cm="1">
        <f t="array" ref="IQ128">SUM(ABS(C128:IH128-'企业的订货量（m³）'!C128:IH128))</f>
        <v>396</v>
      </c>
    </row>
    <row r="129" spans="1:251">
      <c r="A129" s="2" t="s">
        <v>375</v>
      </c>
      <c r="B129" s="2" t="s">
        <v>248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1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3</v>
      </c>
      <c r="AP129" s="5">
        <v>1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1</v>
      </c>
      <c r="CI129" s="5">
        <v>0</v>
      </c>
      <c r="CJ129" s="5">
        <v>2</v>
      </c>
      <c r="CK129" s="5">
        <v>1</v>
      </c>
      <c r="CL129" s="5">
        <v>0</v>
      </c>
      <c r="CM129" s="5">
        <v>3</v>
      </c>
      <c r="CN129" s="5">
        <v>0</v>
      </c>
      <c r="CO129" s="5">
        <v>0</v>
      </c>
      <c r="CP129" s="5">
        <v>1</v>
      </c>
      <c r="CQ129" s="5">
        <v>2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2</v>
      </c>
      <c r="DF129" s="5">
        <v>4</v>
      </c>
      <c r="DG129" s="5">
        <v>0</v>
      </c>
      <c r="DH129" s="5">
        <v>4</v>
      </c>
      <c r="DI129" s="5">
        <v>17</v>
      </c>
      <c r="DJ129" s="5">
        <v>7</v>
      </c>
      <c r="DK129" s="5">
        <v>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1</v>
      </c>
      <c r="ED129" s="5">
        <v>3</v>
      </c>
      <c r="EE129" s="5">
        <v>2</v>
      </c>
      <c r="EF129" s="5">
        <v>1</v>
      </c>
      <c r="EG129" s="5">
        <v>1</v>
      </c>
      <c r="EH129" s="5">
        <v>0</v>
      </c>
      <c r="EI129" s="5">
        <v>2</v>
      </c>
      <c r="EJ129" s="5">
        <v>1</v>
      </c>
      <c r="EK129" s="5">
        <v>0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1</v>
      </c>
      <c r="FB129" s="5">
        <v>14</v>
      </c>
      <c r="FC129" s="5">
        <v>7</v>
      </c>
      <c r="FD129" s="5">
        <v>1</v>
      </c>
      <c r="FE129" s="5">
        <v>1</v>
      </c>
      <c r="FF129" s="5">
        <v>1</v>
      </c>
      <c r="FG129" s="5">
        <v>5</v>
      </c>
      <c r="FH129" s="5">
        <v>0</v>
      </c>
      <c r="FI129" s="5">
        <v>0</v>
      </c>
      <c r="FJ129" s="5">
        <v>0</v>
      </c>
      <c r="FK129" s="5">
        <v>1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2</v>
      </c>
      <c r="FX129" s="5">
        <v>4</v>
      </c>
      <c r="FY129" s="5">
        <v>6</v>
      </c>
      <c r="FZ129" s="5">
        <v>1</v>
      </c>
      <c r="GA129" s="5">
        <v>6</v>
      </c>
      <c r="GB129" s="5">
        <v>2</v>
      </c>
      <c r="GC129" s="5">
        <v>1</v>
      </c>
      <c r="GD129" s="5">
        <v>1</v>
      </c>
      <c r="GE129" s="5">
        <v>1</v>
      </c>
      <c r="GF129" s="5">
        <v>0</v>
      </c>
      <c r="GG129" s="5">
        <v>0</v>
      </c>
      <c r="GH129" s="5">
        <v>0</v>
      </c>
      <c r="GI129" s="5">
        <v>3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1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f t="shared" si="7"/>
        <v>0.554166666666667</v>
      </c>
      <c r="IJ129" s="8">
        <f t="shared" si="11"/>
        <v>51</v>
      </c>
      <c r="IK129" s="8">
        <f t="shared" si="8"/>
        <v>1.78005668817321</v>
      </c>
      <c r="IL129" s="8">
        <f t="shared" si="9"/>
        <v>17</v>
      </c>
      <c r="IM129" s="8">
        <f t="shared" si="10"/>
        <v>133</v>
      </c>
      <c r="IN129" s="8" cm="1">
        <f t="array" ref="IN129">SUMPRODUCT(--('企业的订货量（m³）'!C129:IH129&gt;C129:IH129))/IP129</f>
        <v>0.338028169014085</v>
      </c>
      <c r="IO129" s="8" cm="1">
        <f t="array" ref="IO129">SUMPRODUCT(--('企业的订货量（m³）'!D129:II129&lt;D129:II129))/IP129</f>
        <v>0.323943661971831</v>
      </c>
      <c r="IP129" s="8">
        <v>71</v>
      </c>
      <c r="IQ129" s="8" cm="1">
        <f t="array" ref="IQ129">SUM(ABS(C129:IH129-'企业的订货量（m³）'!C129:IH129))</f>
        <v>55</v>
      </c>
    </row>
    <row r="130" spans="1:251">
      <c r="A130" s="2" t="s">
        <v>376</v>
      </c>
      <c r="B130" s="2" t="s">
        <v>250</v>
      </c>
      <c r="C130" s="5">
        <v>70</v>
      </c>
      <c r="D130" s="5">
        <v>6</v>
      </c>
      <c r="E130" s="5">
        <v>0</v>
      </c>
      <c r="F130" s="5">
        <v>0</v>
      </c>
      <c r="G130" s="5">
        <v>0</v>
      </c>
      <c r="H130" s="5">
        <v>9</v>
      </c>
      <c r="I130" s="5">
        <v>2</v>
      </c>
      <c r="J130" s="5">
        <v>5</v>
      </c>
      <c r="K130" s="5">
        <v>3</v>
      </c>
      <c r="L130" s="5">
        <v>3</v>
      </c>
      <c r="M130" s="5">
        <v>4</v>
      </c>
      <c r="N130" s="5">
        <v>2</v>
      </c>
      <c r="O130" s="5">
        <v>5</v>
      </c>
      <c r="P130" s="5">
        <v>2</v>
      </c>
      <c r="Q130" s="5">
        <v>1</v>
      </c>
      <c r="R130" s="5">
        <v>2</v>
      </c>
      <c r="S130" s="5">
        <v>1</v>
      </c>
      <c r="T130" s="5">
        <v>2</v>
      </c>
      <c r="U130" s="5">
        <v>2</v>
      </c>
      <c r="V130" s="5">
        <v>0</v>
      </c>
      <c r="W130" s="5">
        <v>1</v>
      </c>
      <c r="X130" s="5">
        <v>5</v>
      </c>
      <c r="Y130" s="5">
        <v>1</v>
      </c>
      <c r="Z130" s="5">
        <v>1</v>
      </c>
      <c r="AA130" s="5">
        <v>60</v>
      </c>
      <c r="AB130" s="5">
        <v>14</v>
      </c>
      <c r="AC130" s="5">
        <v>0</v>
      </c>
      <c r="AD130" s="5">
        <v>0</v>
      </c>
      <c r="AE130" s="5">
        <v>5</v>
      </c>
      <c r="AF130" s="5">
        <v>3</v>
      </c>
      <c r="AG130" s="5">
        <v>3</v>
      </c>
      <c r="AH130" s="5">
        <v>3</v>
      </c>
      <c r="AI130" s="5">
        <v>5</v>
      </c>
      <c r="AJ130" s="5">
        <v>4</v>
      </c>
      <c r="AK130" s="5">
        <v>2</v>
      </c>
      <c r="AL130" s="5">
        <v>4</v>
      </c>
      <c r="AM130" s="5">
        <v>1</v>
      </c>
      <c r="AN130" s="5">
        <v>3</v>
      </c>
      <c r="AO130" s="5">
        <v>0</v>
      </c>
      <c r="AP130" s="5">
        <v>0</v>
      </c>
      <c r="AQ130" s="5">
        <v>1</v>
      </c>
      <c r="AR130" s="5">
        <v>3</v>
      </c>
      <c r="AS130" s="5">
        <v>1</v>
      </c>
      <c r="AT130" s="5">
        <v>3</v>
      </c>
      <c r="AU130" s="5">
        <v>3</v>
      </c>
      <c r="AV130" s="5">
        <v>0</v>
      </c>
      <c r="AW130" s="5">
        <v>1</v>
      </c>
      <c r="AX130" s="5">
        <v>1</v>
      </c>
      <c r="AY130" s="5">
        <v>83</v>
      </c>
      <c r="AZ130" s="5">
        <v>28</v>
      </c>
      <c r="BA130" s="5">
        <v>0</v>
      </c>
      <c r="BB130" s="5">
        <v>0</v>
      </c>
      <c r="BC130" s="5">
        <v>0</v>
      </c>
      <c r="BD130" s="5">
        <v>4</v>
      </c>
      <c r="BE130" s="5">
        <v>2</v>
      </c>
      <c r="BF130" s="5">
        <v>5</v>
      </c>
      <c r="BG130" s="5">
        <v>1</v>
      </c>
      <c r="BH130" s="5">
        <v>2</v>
      </c>
      <c r="BI130" s="5">
        <v>3</v>
      </c>
      <c r="BJ130" s="5">
        <v>1</v>
      </c>
      <c r="BK130" s="5">
        <v>4</v>
      </c>
      <c r="BL130" s="5">
        <v>3</v>
      </c>
      <c r="BM130" s="5">
        <v>1</v>
      </c>
      <c r="BN130" s="5">
        <v>3</v>
      </c>
      <c r="BO130" s="5">
        <v>0</v>
      </c>
      <c r="BP130" s="5">
        <v>3</v>
      </c>
      <c r="BQ130" s="5">
        <v>2</v>
      </c>
      <c r="BR130" s="5">
        <v>1</v>
      </c>
      <c r="BS130" s="5">
        <v>4</v>
      </c>
      <c r="BT130" s="5">
        <v>3</v>
      </c>
      <c r="BU130" s="5">
        <v>2</v>
      </c>
      <c r="BV130" s="5">
        <v>2</v>
      </c>
      <c r="BW130" s="5">
        <v>73</v>
      </c>
      <c r="BX130" s="5">
        <v>20</v>
      </c>
      <c r="BY130" s="5">
        <v>0</v>
      </c>
      <c r="BZ130" s="5">
        <v>0</v>
      </c>
      <c r="CA130" s="5">
        <v>0</v>
      </c>
      <c r="CB130" s="5">
        <v>4</v>
      </c>
      <c r="CC130" s="5">
        <v>4</v>
      </c>
      <c r="CD130" s="5">
        <v>6</v>
      </c>
      <c r="CE130" s="5">
        <v>0</v>
      </c>
      <c r="CF130" s="5">
        <v>1</v>
      </c>
      <c r="CG130" s="5">
        <v>1</v>
      </c>
      <c r="CH130" s="5">
        <v>0</v>
      </c>
      <c r="CI130" s="5">
        <v>1</v>
      </c>
      <c r="CJ130" s="5">
        <v>4</v>
      </c>
      <c r="CK130" s="5">
        <v>1</v>
      </c>
      <c r="CL130" s="5">
        <v>8</v>
      </c>
      <c r="CM130" s="5">
        <v>3</v>
      </c>
      <c r="CN130" s="5">
        <v>5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2</v>
      </c>
      <c r="CU130" s="5">
        <v>47</v>
      </c>
      <c r="CV130" s="5">
        <v>30</v>
      </c>
      <c r="CW130" s="5">
        <v>0</v>
      </c>
      <c r="CX130" s="5">
        <v>0</v>
      </c>
      <c r="CY130" s="5">
        <v>0</v>
      </c>
      <c r="CZ130" s="5">
        <v>8</v>
      </c>
      <c r="DA130" s="5">
        <v>1</v>
      </c>
      <c r="DB130" s="5">
        <v>8</v>
      </c>
      <c r="DC130" s="5">
        <v>2</v>
      </c>
      <c r="DD130" s="5">
        <v>2</v>
      </c>
      <c r="DE130" s="5">
        <v>1</v>
      </c>
      <c r="DF130" s="5">
        <v>4</v>
      </c>
      <c r="DG130" s="5">
        <v>0</v>
      </c>
      <c r="DH130" s="5">
        <v>4</v>
      </c>
      <c r="DI130" s="5">
        <v>1</v>
      </c>
      <c r="DJ130" s="5">
        <v>3</v>
      </c>
      <c r="DK130" s="5">
        <v>5</v>
      </c>
      <c r="DL130" s="5">
        <v>0</v>
      </c>
      <c r="DM130" s="5">
        <v>0</v>
      </c>
      <c r="DN130" s="5">
        <v>3</v>
      </c>
      <c r="DO130" s="5">
        <v>0</v>
      </c>
      <c r="DP130" s="5">
        <v>3</v>
      </c>
      <c r="DQ130" s="5">
        <v>1</v>
      </c>
      <c r="DR130" s="5">
        <v>0</v>
      </c>
      <c r="DS130" s="5">
        <v>143</v>
      </c>
      <c r="DT130" s="5">
        <v>36</v>
      </c>
      <c r="DU130" s="5">
        <v>0</v>
      </c>
      <c r="DV130" s="5">
        <v>0</v>
      </c>
      <c r="DW130" s="5">
        <v>0</v>
      </c>
      <c r="DX130" s="5">
        <v>6</v>
      </c>
      <c r="DY130" s="5">
        <v>1</v>
      </c>
      <c r="DZ130" s="5">
        <v>4</v>
      </c>
      <c r="EA130" s="5">
        <v>4</v>
      </c>
      <c r="EB130" s="5">
        <v>2</v>
      </c>
      <c r="EC130" s="5">
        <v>1</v>
      </c>
      <c r="ED130" s="5">
        <v>3</v>
      </c>
      <c r="EE130" s="5">
        <v>1</v>
      </c>
      <c r="EF130" s="5">
        <v>0</v>
      </c>
      <c r="EG130" s="5">
        <v>3</v>
      </c>
      <c r="EH130" s="5">
        <v>3</v>
      </c>
      <c r="EI130" s="5">
        <v>4</v>
      </c>
      <c r="EJ130" s="5">
        <v>1</v>
      </c>
      <c r="EK130" s="5">
        <v>2</v>
      </c>
      <c r="EL130" s="5">
        <v>4</v>
      </c>
      <c r="EM130" s="5">
        <v>2</v>
      </c>
      <c r="EN130" s="5">
        <v>3</v>
      </c>
      <c r="EO130" s="5">
        <v>4</v>
      </c>
      <c r="EP130" s="5">
        <v>1</v>
      </c>
      <c r="EQ130" s="5">
        <v>78</v>
      </c>
      <c r="ER130" s="5">
        <v>21</v>
      </c>
      <c r="ES130" s="5">
        <v>0</v>
      </c>
      <c r="ET130" s="5">
        <v>0</v>
      </c>
      <c r="EU130" s="5">
        <v>0</v>
      </c>
      <c r="EV130" s="5">
        <v>6</v>
      </c>
      <c r="EW130" s="5">
        <v>1</v>
      </c>
      <c r="EX130" s="5">
        <v>1</v>
      </c>
      <c r="EY130" s="5">
        <v>5</v>
      </c>
      <c r="EZ130" s="5">
        <v>0</v>
      </c>
      <c r="FA130" s="5">
        <v>3</v>
      </c>
      <c r="FB130" s="5">
        <v>3</v>
      </c>
      <c r="FC130" s="5">
        <v>2</v>
      </c>
      <c r="FD130" s="5">
        <v>3</v>
      </c>
      <c r="FE130" s="5">
        <v>4</v>
      </c>
      <c r="FF130" s="5">
        <v>4</v>
      </c>
      <c r="FG130" s="5">
        <v>1</v>
      </c>
      <c r="FH130" s="5">
        <v>2</v>
      </c>
      <c r="FI130" s="5">
        <v>1</v>
      </c>
      <c r="FJ130" s="5">
        <v>3</v>
      </c>
      <c r="FK130" s="5">
        <v>4</v>
      </c>
      <c r="FL130" s="5">
        <v>4</v>
      </c>
      <c r="FM130" s="5">
        <v>0</v>
      </c>
      <c r="FN130" s="5">
        <v>2</v>
      </c>
      <c r="FO130" s="5">
        <v>74</v>
      </c>
      <c r="FP130" s="5">
        <v>0</v>
      </c>
      <c r="FQ130" s="5">
        <v>0</v>
      </c>
      <c r="FR130" s="5">
        <v>0</v>
      </c>
      <c r="FS130" s="5">
        <v>4</v>
      </c>
      <c r="FT130" s="5">
        <v>3</v>
      </c>
      <c r="FU130" s="5">
        <v>1</v>
      </c>
      <c r="FV130" s="5">
        <v>3</v>
      </c>
      <c r="FW130" s="5">
        <v>5</v>
      </c>
      <c r="FX130" s="5">
        <v>1</v>
      </c>
      <c r="FY130" s="5">
        <v>2</v>
      </c>
      <c r="FZ130" s="5">
        <v>2</v>
      </c>
      <c r="GA130" s="5">
        <v>2</v>
      </c>
      <c r="GB130" s="5">
        <v>1</v>
      </c>
      <c r="GC130" s="5">
        <v>2</v>
      </c>
      <c r="GD130" s="5">
        <v>3</v>
      </c>
      <c r="GE130" s="5">
        <v>3</v>
      </c>
      <c r="GF130" s="5">
        <v>2</v>
      </c>
      <c r="GG130" s="5">
        <v>2</v>
      </c>
      <c r="GH130" s="5">
        <v>2</v>
      </c>
      <c r="GI130" s="5">
        <v>2</v>
      </c>
      <c r="GJ130" s="5">
        <v>3</v>
      </c>
      <c r="GK130" s="5">
        <v>2</v>
      </c>
      <c r="GL130" s="5">
        <v>1</v>
      </c>
      <c r="GM130" s="5">
        <v>134</v>
      </c>
      <c r="GN130" s="5">
        <v>34</v>
      </c>
      <c r="GO130" s="5">
        <v>0</v>
      </c>
      <c r="GP130" s="5">
        <v>0</v>
      </c>
      <c r="GQ130" s="5">
        <v>0</v>
      </c>
      <c r="GR130" s="5">
        <v>8</v>
      </c>
      <c r="GS130" s="5">
        <v>1</v>
      </c>
      <c r="GT130" s="5">
        <v>3</v>
      </c>
      <c r="GU130" s="5">
        <v>5</v>
      </c>
      <c r="GV130" s="5">
        <v>4</v>
      </c>
      <c r="GW130" s="5">
        <v>3</v>
      </c>
      <c r="GX130" s="5">
        <v>2</v>
      </c>
      <c r="GY130" s="5">
        <v>2</v>
      </c>
      <c r="GZ130" s="5">
        <v>0</v>
      </c>
      <c r="HA130" s="5">
        <v>2</v>
      </c>
      <c r="HB130" s="5">
        <v>4</v>
      </c>
      <c r="HC130" s="5">
        <v>1</v>
      </c>
      <c r="HD130" s="5">
        <v>4</v>
      </c>
      <c r="HE130" s="5">
        <v>0</v>
      </c>
      <c r="HF130" s="5">
        <v>6</v>
      </c>
      <c r="HG130" s="5">
        <v>2</v>
      </c>
      <c r="HH130" s="5">
        <v>3</v>
      </c>
      <c r="HI130" s="5">
        <v>0</v>
      </c>
      <c r="HJ130" s="5">
        <v>3</v>
      </c>
      <c r="HK130" s="5">
        <v>76</v>
      </c>
      <c r="HL130" s="5">
        <v>15</v>
      </c>
      <c r="HM130" s="5">
        <v>0</v>
      </c>
      <c r="HN130" s="5">
        <v>0</v>
      </c>
      <c r="HO130" s="5">
        <v>4</v>
      </c>
      <c r="HP130" s="5">
        <v>2</v>
      </c>
      <c r="HQ130" s="5">
        <v>0</v>
      </c>
      <c r="HR130" s="5">
        <v>1</v>
      </c>
      <c r="HS130" s="5">
        <v>4</v>
      </c>
      <c r="HT130" s="5">
        <v>1</v>
      </c>
      <c r="HU130" s="5">
        <v>3</v>
      </c>
      <c r="HV130" s="5">
        <v>2</v>
      </c>
      <c r="HW130" s="5">
        <v>1</v>
      </c>
      <c r="HX130" s="5">
        <v>1</v>
      </c>
      <c r="HY130" s="5">
        <v>2</v>
      </c>
      <c r="HZ130" s="5">
        <v>2</v>
      </c>
      <c r="IA130" s="5">
        <v>5</v>
      </c>
      <c r="IB130" s="5">
        <v>3</v>
      </c>
      <c r="IC130" s="5">
        <v>1</v>
      </c>
      <c r="ID130" s="5">
        <v>0</v>
      </c>
      <c r="IE130" s="5">
        <v>1</v>
      </c>
      <c r="IF130" s="5">
        <v>3</v>
      </c>
      <c r="IG130" s="5">
        <v>1</v>
      </c>
      <c r="IH130" s="5">
        <v>4</v>
      </c>
      <c r="II130" s="5">
        <f t="shared" si="7"/>
        <v>6.35416666666667</v>
      </c>
      <c r="IJ130" s="8">
        <f t="shared" si="11"/>
        <v>192</v>
      </c>
      <c r="IK130" s="8">
        <f t="shared" si="8"/>
        <v>17.8582160964593</v>
      </c>
      <c r="IL130" s="8">
        <f t="shared" si="9"/>
        <v>143</v>
      </c>
      <c r="IM130" s="8">
        <f t="shared" si="10"/>
        <v>1525</v>
      </c>
      <c r="IN130" s="8" cm="1">
        <f t="array" ref="IN130">SUMPRODUCT(--('企业的订货量（m³）'!C130:IH130&gt;C130:IH130))/IP130</f>
        <v>0.221674876847291</v>
      </c>
      <c r="IO130" s="8" cm="1">
        <f t="array" ref="IO130">SUMPRODUCT(--('企业的订货量（m³）'!D130:II130&lt;D130:II130))/IP130</f>
        <v>0.571428571428571</v>
      </c>
      <c r="IP130" s="8">
        <v>203</v>
      </c>
      <c r="IQ130" s="8" cm="1">
        <f t="array" ref="IQ130">SUM(ABS(C130:IH130-'企业的订货量（m³）'!C130:IH130))</f>
        <v>1213</v>
      </c>
    </row>
    <row r="131" spans="1:251">
      <c r="A131" s="2" t="s">
        <v>377</v>
      </c>
      <c r="B131" s="2" t="s">
        <v>248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3</v>
      </c>
      <c r="O131" s="5">
        <v>1</v>
      </c>
      <c r="P131" s="5">
        <v>0</v>
      </c>
      <c r="Q131" s="5">
        <v>0</v>
      </c>
      <c r="R131" s="5">
        <v>0</v>
      </c>
      <c r="S131" s="5">
        <v>4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3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2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3</v>
      </c>
      <c r="DG131" s="5">
        <v>0</v>
      </c>
      <c r="DH131" s="5">
        <v>0</v>
      </c>
      <c r="DI131" s="5">
        <v>4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2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</v>
      </c>
      <c r="FA131" s="5">
        <v>0</v>
      </c>
      <c r="FB131" s="5">
        <v>1</v>
      </c>
      <c r="FC131" s="5">
        <v>1</v>
      </c>
      <c r="FD131" s="5">
        <v>0</v>
      </c>
      <c r="FE131" s="5">
        <v>4</v>
      </c>
      <c r="FF131" s="5">
        <v>0</v>
      </c>
      <c r="FG131" s="5">
        <v>1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1</v>
      </c>
      <c r="FX131" s="5">
        <v>2</v>
      </c>
      <c r="FY131" s="5">
        <v>2</v>
      </c>
      <c r="FZ131" s="5">
        <v>1</v>
      </c>
      <c r="GA131" s="5">
        <v>7</v>
      </c>
      <c r="GB131" s="5">
        <v>2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1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5</v>
      </c>
      <c r="HD131" s="5">
        <v>0</v>
      </c>
      <c r="HE131" s="5">
        <v>1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f t="shared" ref="II131:II194" si="12">AVERAGE(C131:IH131)</f>
        <v>0.25</v>
      </c>
      <c r="IJ131" s="8">
        <f t="shared" si="11"/>
        <v>28</v>
      </c>
      <c r="IK131" s="8">
        <f t="shared" ref="IK131:IK194" si="13">STDEV(C131:IH131)</f>
        <v>0.860572933607941</v>
      </c>
      <c r="IL131" s="8">
        <f t="shared" ref="IL131:IL194" si="14">MAX(C131:IH131)</f>
        <v>7</v>
      </c>
      <c r="IM131" s="8">
        <f t="shared" ref="IM131:IM194" si="15">SUM(C131:IH131)</f>
        <v>60</v>
      </c>
      <c r="IN131" s="8" cm="1">
        <f t="array" ref="IN131">SUMPRODUCT(--('企业的订货量（m³）'!C131:IH131&gt;C131:IH131))/IP131</f>
        <v>0.802083333333333</v>
      </c>
      <c r="IO131" s="8" cm="1">
        <f t="array" ref="IO131">SUMPRODUCT(--('企业的订货量（m³）'!D131:II131&lt;D131:II131))/IP131</f>
        <v>0.09375</v>
      </c>
      <c r="IP131" s="8">
        <v>96</v>
      </c>
      <c r="IQ131" s="8" cm="1">
        <f t="array" ref="IQ131">SUM(ABS(C131:IH131-'企业的订货量（m³）'!C131:IH131))</f>
        <v>299</v>
      </c>
    </row>
    <row r="132" spans="1:251">
      <c r="A132" s="2" t="s">
        <v>378</v>
      </c>
      <c r="B132" s="2" t="s">
        <v>246</v>
      </c>
      <c r="C132" s="5">
        <v>2</v>
      </c>
      <c r="D132" s="5">
        <v>539</v>
      </c>
      <c r="E132" s="5">
        <v>657</v>
      </c>
      <c r="F132" s="5">
        <v>628</v>
      </c>
      <c r="G132" s="5">
        <v>620</v>
      </c>
      <c r="H132" s="5">
        <v>663</v>
      </c>
      <c r="I132" s="5">
        <v>426</v>
      </c>
      <c r="J132" s="5">
        <v>661</v>
      </c>
      <c r="K132" s="5">
        <v>699</v>
      </c>
      <c r="L132" s="5">
        <v>751</v>
      </c>
      <c r="M132" s="5">
        <v>507</v>
      </c>
      <c r="N132" s="5">
        <v>531</v>
      </c>
      <c r="O132" s="5">
        <v>691</v>
      </c>
      <c r="P132" s="5">
        <v>710</v>
      </c>
      <c r="Q132" s="5">
        <v>761</v>
      </c>
      <c r="R132" s="5">
        <v>528</v>
      </c>
      <c r="S132" s="5">
        <v>794</v>
      </c>
      <c r="T132" s="5">
        <v>669</v>
      </c>
      <c r="U132" s="5">
        <v>697</v>
      </c>
      <c r="V132" s="5">
        <v>597</v>
      </c>
      <c r="W132" s="5">
        <v>374</v>
      </c>
      <c r="X132" s="5">
        <v>454</v>
      </c>
      <c r="Y132" s="5">
        <v>367</v>
      </c>
      <c r="Z132" s="5">
        <v>427</v>
      </c>
      <c r="AA132" s="5">
        <v>337</v>
      </c>
      <c r="AB132" s="5">
        <v>367</v>
      </c>
      <c r="AC132" s="5">
        <v>393</v>
      </c>
      <c r="AD132" s="5">
        <v>418</v>
      </c>
      <c r="AE132" s="5">
        <v>418</v>
      </c>
      <c r="AF132" s="5">
        <v>486</v>
      </c>
      <c r="AG132" s="5">
        <v>371</v>
      </c>
      <c r="AH132" s="5">
        <v>404</v>
      </c>
      <c r="AI132" s="5">
        <v>413</v>
      </c>
      <c r="AJ132" s="5">
        <v>463</v>
      </c>
      <c r="AK132" s="5">
        <v>378</v>
      </c>
      <c r="AL132" s="5">
        <v>418</v>
      </c>
      <c r="AM132" s="5">
        <v>488</v>
      </c>
      <c r="AN132" s="5">
        <v>447</v>
      </c>
      <c r="AO132" s="5">
        <v>452</v>
      </c>
      <c r="AP132" s="5">
        <v>426</v>
      </c>
      <c r="AQ132" s="5">
        <v>478</v>
      </c>
      <c r="AR132" s="5">
        <v>465</v>
      </c>
      <c r="AS132" s="5">
        <v>429</v>
      </c>
      <c r="AT132" s="5">
        <v>358</v>
      </c>
      <c r="AU132" s="5">
        <v>377</v>
      </c>
      <c r="AV132" s="5">
        <v>388</v>
      </c>
      <c r="AW132" s="5">
        <v>423</v>
      </c>
      <c r="AX132" s="5">
        <v>494</v>
      </c>
      <c r="AY132" s="5">
        <v>409</v>
      </c>
      <c r="AZ132" s="5">
        <v>385</v>
      </c>
      <c r="BA132" s="5">
        <v>439</v>
      </c>
      <c r="BB132" s="5">
        <v>463</v>
      </c>
      <c r="BC132" s="5">
        <v>456</v>
      </c>
      <c r="BD132" s="5">
        <v>524</v>
      </c>
      <c r="BE132" s="5">
        <v>375</v>
      </c>
      <c r="BF132" s="5">
        <v>397</v>
      </c>
      <c r="BG132" s="5">
        <v>467</v>
      </c>
      <c r="BH132" s="5">
        <v>516</v>
      </c>
      <c r="BI132" s="5">
        <v>403</v>
      </c>
      <c r="BJ132" s="5">
        <v>483</v>
      </c>
      <c r="BK132" s="5">
        <v>478</v>
      </c>
      <c r="BL132" s="5">
        <v>481</v>
      </c>
      <c r="BM132" s="5">
        <v>469</v>
      </c>
      <c r="BN132" s="5">
        <v>472</v>
      </c>
      <c r="BO132" s="5">
        <v>557</v>
      </c>
      <c r="BP132" s="5">
        <v>498</v>
      </c>
      <c r="BQ132" s="5">
        <v>469</v>
      </c>
      <c r="BR132" s="5">
        <v>474</v>
      </c>
      <c r="BS132" s="5">
        <v>440</v>
      </c>
      <c r="BT132" s="5">
        <v>530</v>
      </c>
      <c r="BU132" s="5">
        <v>572</v>
      </c>
      <c r="BV132" s="5">
        <v>540</v>
      </c>
      <c r="BW132" s="5">
        <v>410</v>
      </c>
      <c r="BX132" s="5">
        <v>396</v>
      </c>
      <c r="BY132" s="5">
        <v>442</v>
      </c>
      <c r="BZ132" s="5">
        <v>419</v>
      </c>
      <c r="CA132" s="5">
        <v>467</v>
      </c>
      <c r="CB132" s="5">
        <v>522</v>
      </c>
      <c r="CC132" s="5">
        <v>403</v>
      </c>
      <c r="CD132" s="5">
        <v>398</v>
      </c>
      <c r="CE132" s="5">
        <v>399</v>
      </c>
      <c r="CF132" s="5">
        <v>367</v>
      </c>
      <c r="CG132" s="5">
        <v>336</v>
      </c>
      <c r="CH132" s="5">
        <v>345</v>
      </c>
      <c r="CI132" s="5">
        <v>399</v>
      </c>
      <c r="CJ132" s="5">
        <v>403</v>
      </c>
      <c r="CK132" s="5">
        <v>350</v>
      </c>
      <c r="CL132" s="5">
        <v>362</v>
      </c>
      <c r="CM132" s="5">
        <v>416</v>
      </c>
      <c r="CN132" s="5">
        <v>399</v>
      </c>
      <c r="CO132" s="5">
        <v>332</v>
      </c>
      <c r="CP132" s="5">
        <v>324</v>
      </c>
      <c r="CQ132" s="5">
        <v>328</v>
      </c>
      <c r="CR132" s="5">
        <v>388</v>
      </c>
      <c r="CS132" s="5">
        <v>402</v>
      </c>
      <c r="CT132" s="5">
        <v>672</v>
      </c>
      <c r="CU132" s="5">
        <v>502</v>
      </c>
      <c r="CV132" s="5">
        <v>684</v>
      </c>
      <c r="CW132" s="5">
        <v>592</v>
      </c>
      <c r="CX132" s="5">
        <v>717</v>
      </c>
      <c r="CY132" s="5">
        <v>837</v>
      </c>
      <c r="CZ132" s="5">
        <v>752</v>
      </c>
      <c r="DA132" s="5">
        <v>558</v>
      </c>
      <c r="DB132" s="5">
        <v>749</v>
      </c>
      <c r="DC132" s="5">
        <v>751</v>
      </c>
      <c r="DD132" s="5">
        <v>637</v>
      </c>
      <c r="DE132" s="5">
        <v>497</v>
      </c>
      <c r="DF132" s="5">
        <v>638</v>
      </c>
      <c r="DG132" s="5">
        <v>780</v>
      </c>
      <c r="DH132" s="5">
        <v>725</v>
      </c>
      <c r="DI132" s="5">
        <v>646</v>
      </c>
      <c r="DJ132" s="5">
        <v>633</v>
      </c>
      <c r="DK132" s="5">
        <v>560</v>
      </c>
      <c r="DL132" s="5">
        <v>476</v>
      </c>
      <c r="DM132" s="5">
        <v>637</v>
      </c>
      <c r="DN132" s="5">
        <v>675</v>
      </c>
      <c r="DO132" s="5">
        <v>566</v>
      </c>
      <c r="DP132" s="5">
        <v>576</v>
      </c>
      <c r="DQ132" s="5">
        <v>629</v>
      </c>
      <c r="DR132" s="5">
        <v>505</v>
      </c>
      <c r="DS132" s="5">
        <v>696</v>
      </c>
      <c r="DT132" s="5">
        <v>649</v>
      </c>
      <c r="DU132" s="5">
        <v>805</v>
      </c>
      <c r="DV132" s="5">
        <v>857</v>
      </c>
      <c r="DW132" s="5">
        <v>1014</v>
      </c>
      <c r="DX132" s="5">
        <v>626</v>
      </c>
      <c r="DY132" s="5">
        <v>750</v>
      </c>
      <c r="DZ132" s="5">
        <v>717</v>
      </c>
      <c r="EA132" s="5">
        <v>738</v>
      </c>
      <c r="EB132" s="5">
        <v>635</v>
      </c>
      <c r="EC132" s="5">
        <v>494</v>
      </c>
      <c r="ED132" s="5">
        <v>648</v>
      </c>
      <c r="EE132" s="5">
        <v>706</v>
      </c>
      <c r="EF132" s="5">
        <v>660</v>
      </c>
      <c r="EG132" s="5">
        <v>739</v>
      </c>
      <c r="EH132" s="5">
        <v>660</v>
      </c>
      <c r="EI132" s="5">
        <v>550</v>
      </c>
      <c r="EJ132" s="5">
        <v>539</v>
      </c>
      <c r="EK132" s="5">
        <v>651</v>
      </c>
      <c r="EL132" s="5">
        <v>728</v>
      </c>
      <c r="EM132" s="5">
        <v>581</v>
      </c>
      <c r="EN132" s="5">
        <v>524</v>
      </c>
      <c r="EO132" s="5">
        <v>604</v>
      </c>
      <c r="EP132" s="5">
        <v>710</v>
      </c>
      <c r="EQ132" s="5">
        <v>627</v>
      </c>
      <c r="ER132" s="5">
        <v>699</v>
      </c>
      <c r="ES132" s="5">
        <v>794</v>
      </c>
      <c r="ET132" s="5">
        <v>574</v>
      </c>
      <c r="EU132" s="5">
        <v>791</v>
      </c>
      <c r="EV132" s="5">
        <v>871</v>
      </c>
      <c r="EW132" s="5">
        <v>736</v>
      </c>
      <c r="EX132" s="5">
        <v>664</v>
      </c>
      <c r="EY132" s="5">
        <v>605</v>
      </c>
      <c r="EZ132" s="5">
        <v>706</v>
      </c>
      <c r="FA132" s="5">
        <v>660</v>
      </c>
      <c r="FB132" s="5">
        <v>568</v>
      </c>
      <c r="FC132" s="5">
        <v>571</v>
      </c>
      <c r="FD132" s="5">
        <v>574</v>
      </c>
      <c r="FE132" s="5">
        <v>639</v>
      </c>
      <c r="FF132" s="5">
        <v>732</v>
      </c>
      <c r="FG132" s="5">
        <v>655</v>
      </c>
      <c r="FH132" s="5">
        <v>551</v>
      </c>
      <c r="FI132" s="5">
        <v>571</v>
      </c>
      <c r="FJ132" s="5">
        <v>364</v>
      </c>
      <c r="FK132" s="5">
        <v>523</v>
      </c>
      <c r="FL132" s="5">
        <v>623</v>
      </c>
      <c r="FM132" s="5">
        <v>627</v>
      </c>
      <c r="FN132" s="5">
        <v>713</v>
      </c>
      <c r="FO132" s="5">
        <v>473</v>
      </c>
      <c r="FP132" s="5">
        <v>676</v>
      </c>
      <c r="FQ132" s="5">
        <v>667</v>
      </c>
      <c r="FR132" s="5">
        <v>744</v>
      </c>
      <c r="FS132" s="5">
        <v>851</v>
      </c>
      <c r="FT132" s="5">
        <v>728</v>
      </c>
      <c r="FU132" s="5">
        <v>578</v>
      </c>
      <c r="FV132" s="5">
        <v>726</v>
      </c>
      <c r="FW132" s="5">
        <v>734</v>
      </c>
      <c r="FX132" s="5">
        <v>770</v>
      </c>
      <c r="FY132" s="5">
        <v>464</v>
      </c>
      <c r="FZ132" s="5">
        <v>627</v>
      </c>
      <c r="GA132" s="5">
        <v>637</v>
      </c>
      <c r="GB132" s="5">
        <v>695</v>
      </c>
      <c r="GC132" s="5">
        <v>761</v>
      </c>
      <c r="GD132" s="5">
        <v>516</v>
      </c>
      <c r="GE132" s="5">
        <v>706</v>
      </c>
      <c r="GF132" s="5">
        <v>655</v>
      </c>
      <c r="GG132" s="5">
        <v>573</v>
      </c>
      <c r="GH132" s="5">
        <v>587</v>
      </c>
      <c r="GI132" s="5">
        <v>571</v>
      </c>
      <c r="GJ132" s="5">
        <v>512</v>
      </c>
      <c r="GK132" s="5">
        <v>542</v>
      </c>
      <c r="GL132" s="5">
        <v>632</v>
      </c>
      <c r="GM132" s="5">
        <v>538</v>
      </c>
      <c r="GN132" s="5">
        <v>646</v>
      </c>
      <c r="GO132" s="5">
        <v>466</v>
      </c>
      <c r="GP132" s="5">
        <v>602</v>
      </c>
      <c r="GQ132" s="5">
        <v>764</v>
      </c>
      <c r="GR132" s="5">
        <v>869</v>
      </c>
      <c r="GS132" s="5">
        <v>701</v>
      </c>
      <c r="GT132" s="5">
        <v>429</v>
      </c>
      <c r="GU132" s="5">
        <v>690</v>
      </c>
      <c r="GV132" s="5">
        <v>658</v>
      </c>
      <c r="GW132" s="5">
        <v>665</v>
      </c>
      <c r="GX132" s="5">
        <v>660</v>
      </c>
      <c r="GY132" s="5">
        <v>643</v>
      </c>
      <c r="GZ132" s="5">
        <v>645</v>
      </c>
      <c r="HA132" s="5">
        <v>594</v>
      </c>
      <c r="HB132" s="5">
        <v>630</v>
      </c>
      <c r="HC132" s="5">
        <v>534</v>
      </c>
      <c r="HD132" s="5">
        <v>717</v>
      </c>
      <c r="HE132" s="5">
        <v>722</v>
      </c>
      <c r="HF132" s="5">
        <v>905</v>
      </c>
      <c r="HG132" s="5">
        <v>195</v>
      </c>
      <c r="HH132" s="5">
        <v>414</v>
      </c>
      <c r="HI132" s="5">
        <v>400</v>
      </c>
      <c r="HJ132" s="5">
        <v>474</v>
      </c>
      <c r="HK132" s="5">
        <v>414</v>
      </c>
      <c r="HL132" s="5">
        <v>468</v>
      </c>
      <c r="HM132" s="5">
        <v>760</v>
      </c>
      <c r="HN132" s="5">
        <v>574</v>
      </c>
      <c r="HO132" s="5">
        <v>667</v>
      </c>
      <c r="HP132" s="5">
        <v>893</v>
      </c>
      <c r="HQ132" s="5">
        <v>733</v>
      </c>
      <c r="HR132" s="5">
        <v>564</v>
      </c>
      <c r="HS132" s="5">
        <v>785</v>
      </c>
      <c r="HT132" s="5">
        <v>555</v>
      </c>
      <c r="HU132" s="5">
        <v>647</v>
      </c>
      <c r="HV132" s="5">
        <v>744</v>
      </c>
      <c r="HW132" s="5">
        <v>714</v>
      </c>
      <c r="HX132" s="5">
        <v>859</v>
      </c>
      <c r="HY132" s="5">
        <v>525</v>
      </c>
      <c r="HZ132" s="5">
        <v>619</v>
      </c>
      <c r="IA132" s="5">
        <v>596</v>
      </c>
      <c r="IB132" s="5">
        <v>705</v>
      </c>
      <c r="IC132" s="5">
        <v>576</v>
      </c>
      <c r="ID132" s="5">
        <v>716</v>
      </c>
      <c r="IE132" s="5">
        <v>684</v>
      </c>
      <c r="IF132" s="5">
        <v>608</v>
      </c>
      <c r="IG132" s="5">
        <v>599</v>
      </c>
      <c r="IH132" s="5">
        <v>660</v>
      </c>
      <c r="II132" s="5">
        <f t="shared" si="12"/>
        <v>572.966666666667</v>
      </c>
      <c r="IJ132" s="8">
        <f t="shared" si="11"/>
        <v>240</v>
      </c>
      <c r="IK132" s="8">
        <f t="shared" si="13"/>
        <v>145.886092628171</v>
      </c>
      <c r="IL132" s="8">
        <f t="shared" si="14"/>
        <v>1014</v>
      </c>
      <c r="IM132" s="8">
        <f t="shared" si="15"/>
        <v>137512</v>
      </c>
      <c r="IN132" s="8" cm="1">
        <f t="array" ref="IN132">SUMPRODUCT(--('企业的订货量（m³）'!C132:IH132&gt;C132:IH132))/IP132</f>
        <v>0.0916666666666667</v>
      </c>
      <c r="IO132" s="8" cm="1">
        <f t="array" ref="IO132">SUMPRODUCT(--('企业的订货量（m³）'!D132:II132&lt;D132:II132))/IP132</f>
        <v>0.820833333333333</v>
      </c>
      <c r="IP132" s="8">
        <v>240</v>
      </c>
      <c r="IQ132" s="8" cm="1">
        <f t="array" ref="IQ132">SUM(ABS(C132:IH132-'企业的订货量（m³）'!C132:IH132))</f>
        <v>3941</v>
      </c>
    </row>
    <row r="133" spans="1:251">
      <c r="A133" s="2" t="s">
        <v>379</v>
      </c>
      <c r="B133" s="2" t="s">
        <v>248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5</v>
      </c>
      <c r="CI133" s="5">
        <v>0</v>
      </c>
      <c r="CJ133" s="5">
        <v>0</v>
      </c>
      <c r="CK133" s="5">
        <v>1</v>
      </c>
      <c r="CL133" s="5">
        <v>0</v>
      </c>
      <c r="CM133" s="5">
        <v>4</v>
      </c>
      <c r="CN133" s="5">
        <v>1</v>
      </c>
      <c r="CO133" s="5">
        <v>0</v>
      </c>
      <c r="CP133" s="5">
        <v>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0</v>
      </c>
      <c r="DG133" s="5">
        <v>0</v>
      </c>
      <c r="DH133" s="5">
        <v>0</v>
      </c>
      <c r="DI133" s="5">
        <v>3</v>
      </c>
      <c r="DJ133" s="5">
        <v>1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1</v>
      </c>
      <c r="EJ133" s="5">
        <v>1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5</v>
      </c>
      <c r="FA133" s="5">
        <v>0</v>
      </c>
      <c r="FB133" s="5">
        <v>0</v>
      </c>
      <c r="FC133" s="5">
        <v>1</v>
      </c>
      <c r="FD133" s="5">
        <v>0</v>
      </c>
      <c r="FE133" s="5">
        <v>4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1</v>
      </c>
      <c r="FW133" s="5">
        <v>0</v>
      </c>
      <c r="FX133" s="5">
        <v>2</v>
      </c>
      <c r="FY133" s="5">
        <v>7</v>
      </c>
      <c r="FZ133" s="5">
        <v>0</v>
      </c>
      <c r="GA133" s="5">
        <v>5</v>
      </c>
      <c r="GB133" s="5">
        <v>3</v>
      </c>
      <c r="GC133" s="5">
        <v>0</v>
      </c>
      <c r="GD133" s="5">
        <v>0</v>
      </c>
      <c r="GE133" s="5">
        <v>0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6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f t="shared" si="12"/>
        <v>0.2625</v>
      </c>
      <c r="IJ133" s="8">
        <f t="shared" si="11"/>
        <v>28</v>
      </c>
      <c r="IK133" s="8">
        <f t="shared" si="13"/>
        <v>0.956069577832546</v>
      </c>
      <c r="IL133" s="8">
        <f t="shared" si="14"/>
        <v>7</v>
      </c>
      <c r="IM133" s="8">
        <f t="shared" si="15"/>
        <v>63</v>
      </c>
      <c r="IN133" s="8" cm="1">
        <f t="array" ref="IN133">SUMPRODUCT(--('企业的订货量（m³）'!C133:IH133&gt;C133:IH133))/IP133</f>
        <v>0.46</v>
      </c>
      <c r="IO133" s="8" cm="1">
        <f t="array" ref="IO133">SUMPRODUCT(--('企业的订货量（m³）'!D133:II133&lt;D133:II133))/IP133</f>
        <v>0.22</v>
      </c>
      <c r="IP133" s="8">
        <v>50</v>
      </c>
      <c r="IQ133" s="8" cm="1">
        <f t="array" ref="IQ133">SUM(ABS(C133:IH133-'企业的订货量（m³）'!C133:IH133))</f>
        <v>34</v>
      </c>
    </row>
    <row r="134" spans="1:251">
      <c r="A134" s="2" t="s">
        <v>380</v>
      </c>
      <c r="B134" s="2" t="s">
        <v>250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2</v>
      </c>
      <c r="S134" s="5">
        <v>1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5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3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5</v>
      </c>
      <c r="DF134" s="5">
        <v>4</v>
      </c>
      <c r="DG134" s="5">
        <v>0</v>
      </c>
      <c r="DH134" s="5">
        <v>0</v>
      </c>
      <c r="DI134" s="5">
        <v>2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5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4</v>
      </c>
      <c r="FA134" s="5">
        <v>0</v>
      </c>
      <c r="FB134" s="5">
        <v>0</v>
      </c>
      <c r="FC134" s="5">
        <v>3</v>
      </c>
      <c r="FD134" s="5">
        <v>1</v>
      </c>
      <c r="FE134" s="5">
        <v>0</v>
      </c>
      <c r="FF134" s="5">
        <v>2</v>
      </c>
      <c r="FG134" s="5">
        <v>0</v>
      </c>
      <c r="FH134" s="5">
        <v>0</v>
      </c>
      <c r="FI134" s="5">
        <v>0</v>
      </c>
      <c r="FJ134" s="5">
        <v>0</v>
      </c>
      <c r="FK134" s="5">
        <v>2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7</v>
      </c>
      <c r="FY134" s="5">
        <v>3</v>
      </c>
      <c r="FZ134" s="5">
        <v>2</v>
      </c>
      <c r="GA134" s="5">
        <v>6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2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3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f t="shared" si="12"/>
        <v>0.295833333333333</v>
      </c>
      <c r="IJ134" s="8">
        <f t="shared" si="11"/>
        <v>26</v>
      </c>
      <c r="IK134" s="8">
        <f t="shared" si="13"/>
        <v>1.01453007307676</v>
      </c>
      <c r="IL134" s="8">
        <f t="shared" si="14"/>
        <v>7</v>
      </c>
      <c r="IM134" s="8">
        <f t="shared" si="15"/>
        <v>71</v>
      </c>
      <c r="IN134" s="8" cm="1">
        <f t="array" ref="IN134">SUMPRODUCT(--('企业的订货量（m³）'!C134:IH134&gt;C134:IH134))/IP134</f>
        <v>0.233333333333333</v>
      </c>
      <c r="IO134" s="8" cm="1">
        <f t="array" ref="IO134">SUMPRODUCT(--('企业的订货量（m³）'!D134:II134&lt;D134:II134))/IP134</f>
        <v>0.6</v>
      </c>
      <c r="IP134" s="8">
        <v>30</v>
      </c>
      <c r="IQ134" s="8" cm="1">
        <f t="array" ref="IQ134">SUM(ABS(C134:IH134-'企业的订货量（m³）'!C134:IH134))</f>
        <v>24</v>
      </c>
    </row>
    <row r="135" spans="1:251">
      <c r="A135" s="2" t="s">
        <v>381</v>
      </c>
      <c r="B135" s="2" t="s">
        <v>246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4</v>
      </c>
      <c r="AM135" s="5">
        <v>0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2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</v>
      </c>
      <c r="DJ135" s="5">
        <v>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3</v>
      </c>
      <c r="EC135" s="5">
        <v>1</v>
      </c>
      <c r="ED135" s="5">
        <v>0</v>
      </c>
      <c r="EE135" s="5">
        <v>0</v>
      </c>
      <c r="EF135" s="5">
        <v>2</v>
      </c>
      <c r="EG135" s="5">
        <v>0</v>
      </c>
      <c r="EH135" s="5">
        <v>0</v>
      </c>
      <c r="EI135" s="5">
        <v>6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3</v>
      </c>
      <c r="FA135" s="5">
        <v>4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4</v>
      </c>
      <c r="FX135" s="5">
        <v>2</v>
      </c>
      <c r="FY135" s="5">
        <v>1</v>
      </c>
      <c r="FZ135" s="5">
        <v>0</v>
      </c>
      <c r="GA135" s="5">
        <v>0</v>
      </c>
      <c r="GB135" s="5">
        <v>0</v>
      </c>
      <c r="GC135" s="5">
        <v>3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2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f t="shared" si="12"/>
        <v>0.216666666666667</v>
      </c>
      <c r="IJ135" s="8">
        <f t="shared" si="11"/>
        <v>21</v>
      </c>
      <c r="IK135" s="8">
        <f t="shared" si="13"/>
        <v>0.835241886978199</v>
      </c>
      <c r="IL135" s="8">
        <f t="shared" si="14"/>
        <v>6</v>
      </c>
      <c r="IM135" s="8">
        <f t="shared" si="15"/>
        <v>52</v>
      </c>
      <c r="IN135" s="8" cm="1">
        <f t="array" ref="IN135">SUMPRODUCT(--('企业的订货量（m³）'!C135:IH135&gt;C135:IH135))/IP135</f>
        <v>0.723076923076923</v>
      </c>
      <c r="IO135" s="8" cm="1">
        <f t="array" ref="IO135">SUMPRODUCT(--('企业的订货量（m³）'!D135:II135&lt;D135:II135))/IP135</f>
        <v>0.2</v>
      </c>
      <c r="IP135" s="8">
        <v>65</v>
      </c>
      <c r="IQ135" s="8" cm="1">
        <f t="array" ref="IQ135">SUM(ABS(C135:IH135-'企业的订货量（m³）'!C135:IH135))</f>
        <v>489</v>
      </c>
    </row>
    <row r="136" spans="1:251">
      <c r="A136" s="2" t="s">
        <v>382</v>
      </c>
      <c r="B136" s="2" t="s">
        <v>250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17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49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1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f t="shared" si="12"/>
        <v>0.3625</v>
      </c>
      <c r="IJ136" s="8">
        <f t="shared" si="11"/>
        <v>5</v>
      </c>
      <c r="IK136" s="8">
        <f t="shared" si="13"/>
        <v>3.48905191471814</v>
      </c>
      <c r="IL136" s="8">
        <f t="shared" si="14"/>
        <v>49</v>
      </c>
      <c r="IM136" s="8">
        <f t="shared" si="15"/>
        <v>87</v>
      </c>
      <c r="IN136" s="8" cm="1">
        <f t="array" ref="IN136">SUMPRODUCT(--('企业的订货量（m³）'!C136:IH136&gt;C136:IH136))/IP136</f>
        <v>0.761904761904762</v>
      </c>
      <c r="IO136" s="8" cm="1">
        <f t="array" ref="IO136">SUMPRODUCT(--('企业的订货量（m³）'!D136:II136&lt;D136:II136))/IP136</f>
        <v>0.238095238095238</v>
      </c>
      <c r="IP136" s="8">
        <v>21</v>
      </c>
      <c r="IQ136" s="8" cm="1">
        <f t="array" ref="IQ136">SUM(ABS(C136:IH136-'企业的订货量（m³）'!C136:IH136))</f>
        <v>38</v>
      </c>
    </row>
    <row r="137" spans="1:251">
      <c r="A137" s="2" t="s">
        <v>383</v>
      </c>
      <c r="B137" s="2" t="s">
        <v>250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3</v>
      </c>
      <c r="CQ137" s="5">
        <v>1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1</v>
      </c>
      <c r="DR137" s="5">
        <v>1</v>
      </c>
      <c r="DS137" s="5">
        <v>3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7</v>
      </c>
      <c r="EH137" s="5">
        <v>0</v>
      </c>
      <c r="EI137" s="5">
        <v>0</v>
      </c>
      <c r="EJ137" s="5">
        <v>1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1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4</v>
      </c>
      <c r="FZ137" s="5">
        <v>0</v>
      </c>
      <c r="GA137" s="5">
        <v>0</v>
      </c>
      <c r="GB137" s="5">
        <v>0</v>
      </c>
      <c r="GC137" s="5">
        <v>5</v>
      </c>
      <c r="GD137" s="5">
        <v>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f t="shared" si="12"/>
        <v>0.175</v>
      </c>
      <c r="IJ137" s="8">
        <f t="shared" si="11"/>
        <v>19</v>
      </c>
      <c r="IK137" s="8">
        <f t="shared" si="13"/>
        <v>0.761659716023205</v>
      </c>
      <c r="IL137" s="8">
        <f t="shared" si="14"/>
        <v>7</v>
      </c>
      <c r="IM137" s="8">
        <f t="shared" si="15"/>
        <v>42</v>
      </c>
      <c r="IN137" s="8" cm="1">
        <f t="array" ref="IN137">SUMPRODUCT(--('企业的订货量（m³）'!C137:IH137&gt;C137:IH137))/IP137</f>
        <v>0.590909090909091</v>
      </c>
      <c r="IO137" s="8" cm="1">
        <f t="array" ref="IO137">SUMPRODUCT(--('企业的订货量（m³）'!D137:II137&lt;D137:II137))/IP137</f>
        <v>0.204545454545455</v>
      </c>
      <c r="IP137" s="8">
        <v>44</v>
      </c>
      <c r="IQ137" s="8" cm="1">
        <f t="array" ref="IQ137">SUM(ABS(C137:IH137-'企业的订货量（m³）'!C137:IH137))</f>
        <v>833</v>
      </c>
    </row>
    <row r="138" spans="1:251">
      <c r="A138" s="2" t="s">
        <v>384</v>
      </c>
      <c r="B138" s="2" t="s">
        <v>246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3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1</v>
      </c>
      <c r="CM138" s="5">
        <v>5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1</v>
      </c>
      <c r="EC138" s="5">
        <v>1</v>
      </c>
      <c r="ED138" s="5">
        <v>0</v>
      </c>
      <c r="EE138" s="5">
        <v>0</v>
      </c>
      <c r="EF138" s="5">
        <v>0</v>
      </c>
      <c r="EG138" s="5">
        <v>1</v>
      </c>
      <c r="EH138" s="5">
        <v>3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2</v>
      </c>
      <c r="FA138" s="5">
        <v>1</v>
      </c>
      <c r="FB138" s="5">
        <v>0</v>
      </c>
      <c r="FC138" s="5">
        <v>0</v>
      </c>
      <c r="FD138" s="5">
        <v>0</v>
      </c>
      <c r="FE138" s="5">
        <v>2</v>
      </c>
      <c r="FF138" s="5">
        <v>0</v>
      </c>
      <c r="FG138" s="5">
        <v>0</v>
      </c>
      <c r="FH138" s="5">
        <v>0</v>
      </c>
      <c r="FI138" s="5">
        <v>1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1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f t="shared" si="12"/>
        <v>0.1375</v>
      </c>
      <c r="IJ138" s="8">
        <f t="shared" si="11"/>
        <v>19</v>
      </c>
      <c r="IK138" s="8">
        <f t="shared" si="13"/>
        <v>0.572970312563835</v>
      </c>
      <c r="IL138" s="8">
        <f t="shared" si="14"/>
        <v>5</v>
      </c>
      <c r="IM138" s="8">
        <f t="shared" si="15"/>
        <v>33</v>
      </c>
      <c r="IN138" s="8" cm="1">
        <f t="array" ref="IN138">SUMPRODUCT(--('企业的订货量（m³）'!C138:IH138&gt;C138:IH138))/IP138</f>
        <v>0.821428571428571</v>
      </c>
      <c r="IO138" s="8" cm="1">
        <f t="array" ref="IO138">SUMPRODUCT(--('企业的订货量（m³）'!D138:II138&lt;D138:II138))/IP138</f>
        <v>0.0476190476190476</v>
      </c>
      <c r="IP138" s="8">
        <v>84</v>
      </c>
      <c r="IQ138" s="8" cm="1">
        <f t="array" ref="IQ138">SUM(ABS(C138:IH138-'企业的订货量（m³）'!C138:IH138))</f>
        <v>5342</v>
      </c>
    </row>
    <row r="139" spans="1:251">
      <c r="A139" s="2" t="s">
        <v>385</v>
      </c>
      <c r="B139" s="2" t="s">
        <v>246</v>
      </c>
      <c r="C139" s="5">
        <v>3</v>
      </c>
      <c r="D139" s="5">
        <v>0</v>
      </c>
      <c r="E139" s="5">
        <v>1</v>
      </c>
      <c r="F139" s="5">
        <v>0</v>
      </c>
      <c r="G139" s="5">
        <v>5</v>
      </c>
      <c r="H139" s="5">
        <v>0</v>
      </c>
      <c r="I139" s="5">
        <v>2</v>
      </c>
      <c r="J139" s="5">
        <v>0</v>
      </c>
      <c r="K139" s="5">
        <v>3</v>
      </c>
      <c r="L139" s="5">
        <v>0</v>
      </c>
      <c r="M139" s="5">
        <v>2</v>
      </c>
      <c r="N139" s="5">
        <v>2</v>
      </c>
      <c r="O139" s="5">
        <v>4</v>
      </c>
      <c r="P139" s="5">
        <v>1</v>
      </c>
      <c r="Q139" s="5">
        <v>5</v>
      </c>
      <c r="R139" s="5">
        <v>1</v>
      </c>
      <c r="S139" s="5">
        <v>4</v>
      </c>
      <c r="T139" s="5">
        <v>1</v>
      </c>
      <c r="U139" s="5">
        <v>2</v>
      </c>
      <c r="V139" s="5">
        <v>0</v>
      </c>
      <c r="W139" s="5">
        <v>2</v>
      </c>
      <c r="X139" s="5">
        <v>1</v>
      </c>
      <c r="Y139" s="5">
        <v>2</v>
      </c>
      <c r="Z139" s="5">
        <v>0</v>
      </c>
      <c r="AA139" s="5">
        <v>3</v>
      </c>
      <c r="AB139" s="5">
        <v>1</v>
      </c>
      <c r="AC139" s="5">
        <v>4</v>
      </c>
      <c r="AD139" s="5">
        <v>0</v>
      </c>
      <c r="AE139" s="5">
        <v>4</v>
      </c>
      <c r="AF139" s="5">
        <v>0</v>
      </c>
      <c r="AG139" s="5">
        <v>3</v>
      </c>
      <c r="AH139" s="5">
        <v>0</v>
      </c>
      <c r="AI139" s="5">
        <v>2</v>
      </c>
      <c r="AJ139" s="5">
        <v>0</v>
      </c>
      <c r="AK139" s="5">
        <v>4</v>
      </c>
      <c r="AL139" s="5">
        <v>0</v>
      </c>
      <c r="AM139" s="5">
        <v>5</v>
      </c>
      <c r="AN139" s="5">
        <v>1</v>
      </c>
      <c r="AO139" s="5">
        <v>3</v>
      </c>
      <c r="AP139" s="5">
        <v>0</v>
      </c>
      <c r="AQ139" s="5">
        <v>3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0</v>
      </c>
      <c r="AY139" s="5">
        <v>2</v>
      </c>
      <c r="AZ139" s="5">
        <v>0</v>
      </c>
      <c r="BA139" s="5">
        <v>3</v>
      </c>
      <c r="BB139" s="5">
        <v>0</v>
      </c>
      <c r="BC139" s="5">
        <v>4</v>
      </c>
      <c r="BD139" s="5">
        <v>0</v>
      </c>
      <c r="BE139" s="5">
        <v>2</v>
      </c>
      <c r="BF139" s="5">
        <v>0</v>
      </c>
      <c r="BG139" s="5">
        <v>3</v>
      </c>
      <c r="BH139" s="5">
        <v>0</v>
      </c>
      <c r="BI139" s="5">
        <v>1</v>
      </c>
      <c r="BJ139" s="5">
        <v>1</v>
      </c>
      <c r="BK139" s="5">
        <v>5</v>
      </c>
      <c r="BL139" s="5">
        <v>0</v>
      </c>
      <c r="BM139" s="5">
        <v>3</v>
      </c>
      <c r="BN139" s="5">
        <v>0</v>
      </c>
      <c r="BO139" s="5">
        <v>5</v>
      </c>
      <c r="BP139" s="5">
        <v>1</v>
      </c>
      <c r="BQ139" s="5">
        <v>4</v>
      </c>
      <c r="BR139" s="5">
        <v>2</v>
      </c>
      <c r="BS139" s="5">
        <v>3</v>
      </c>
      <c r="BT139" s="5">
        <v>0</v>
      </c>
      <c r="BU139" s="5">
        <v>4</v>
      </c>
      <c r="BV139" s="5">
        <v>0</v>
      </c>
      <c r="BW139" s="5">
        <v>2</v>
      </c>
      <c r="BX139" s="5">
        <v>0</v>
      </c>
      <c r="BY139" s="5">
        <v>2</v>
      </c>
      <c r="BZ139" s="5">
        <v>0</v>
      </c>
      <c r="CA139" s="5">
        <v>3</v>
      </c>
      <c r="CB139" s="5">
        <v>0</v>
      </c>
      <c r="CC139" s="5">
        <v>3</v>
      </c>
      <c r="CD139" s="5">
        <v>0</v>
      </c>
      <c r="CE139" s="5">
        <v>2</v>
      </c>
      <c r="CF139" s="5">
        <v>2</v>
      </c>
      <c r="CG139" s="5">
        <v>3</v>
      </c>
      <c r="CH139" s="5">
        <v>0</v>
      </c>
      <c r="CI139" s="5">
        <v>5</v>
      </c>
      <c r="CJ139" s="5">
        <v>0</v>
      </c>
      <c r="CK139" s="5">
        <v>5</v>
      </c>
      <c r="CL139" s="5">
        <v>3</v>
      </c>
      <c r="CM139" s="5">
        <v>5</v>
      </c>
      <c r="CN139" s="5">
        <v>0</v>
      </c>
      <c r="CO139" s="5">
        <v>4</v>
      </c>
      <c r="CP139" s="5">
        <v>0</v>
      </c>
      <c r="CQ139" s="5">
        <v>4</v>
      </c>
      <c r="CR139" s="5">
        <v>0</v>
      </c>
      <c r="CS139" s="5">
        <v>2</v>
      </c>
      <c r="CT139" s="5">
        <v>0</v>
      </c>
      <c r="CU139" s="5">
        <v>2</v>
      </c>
      <c r="CV139" s="5">
        <v>0</v>
      </c>
      <c r="CW139" s="5">
        <v>5</v>
      </c>
      <c r="CX139" s="5">
        <v>0</v>
      </c>
      <c r="CY139" s="5">
        <v>4</v>
      </c>
      <c r="CZ139" s="5">
        <v>0</v>
      </c>
      <c r="DA139" s="5">
        <v>4</v>
      </c>
      <c r="DB139" s="5">
        <v>0</v>
      </c>
      <c r="DC139" s="5">
        <v>4</v>
      </c>
      <c r="DD139" s="5">
        <v>4</v>
      </c>
      <c r="DE139" s="5">
        <v>4</v>
      </c>
      <c r="DF139" s="5">
        <v>0</v>
      </c>
      <c r="DG139" s="5">
        <v>1</v>
      </c>
      <c r="DH139" s="5">
        <v>0</v>
      </c>
      <c r="DI139" s="5">
        <v>6</v>
      </c>
      <c r="DJ139" s="5">
        <v>4</v>
      </c>
      <c r="DK139" s="5">
        <v>5</v>
      </c>
      <c r="DL139" s="5">
        <v>0</v>
      </c>
      <c r="DM139" s="5">
        <v>2</v>
      </c>
      <c r="DN139" s="5">
        <v>0</v>
      </c>
      <c r="DO139" s="5">
        <v>5</v>
      </c>
      <c r="DP139" s="5">
        <v>0</v>
      </c>
      <c r="DQ139" s="5">
        <v>3</v>
      </c>
      <c r="DR139" s="5">
        <v>1</v>
      </c>
      <c r="DS139" s="5">
        <v>5</v>
      </c>
      <c r="DT139" s="5">
        <v>0</v>
      </c>
      <c r="DU139" s="5">
        <v>1</v>
      </c>
      <c r="DV139" s="5">
        <v>0</v>
      </c>
      <c r="DW139" s="5">
        <v>5</v>
      </c>
      <c r="DX139" s="5">
        <v>0</v>
      </c>
      <c r="DY139" s="5">
        <v>1</v>
      </c>
      <c r="DZ139" s="5">
        <v>0</v>
      </c>
      <c r="EA139" s="5">
        <v>1</v>
      </c>
      <c r="EB139" s="5">
        <v>0</v>
      </c>
      <c r="EC139" s="5">
        <v>3</v>
      </c>
      <c r="ED139" s="5">
        <v>2</v>
      </c>
      <c r="EE139" s="5">
        <v>3</v>
      </c>
      <c r="EF139" s="5">
        <v>0</v>
      </c>
      <c r="EG139" s="5">
        <v>8</v>
      </c>
      <c r="EH139" s="5">
        <v>0</v>
      </c>
      <c r="EI139" s="5">
        <v>1</v>
      </c>
      <c r="EJ139" s="5">
        <v>0</v>
      </c>
      <c r="EK139" s="5">
        <v>2</v>
      </c>
      <c r="EL139" s="5">
        <v>3</v>
      </c>
      <c r="EM139" s="5">
        <v>2</v>
      </c>
      <c r="EN139" s="5">
        <v>1</v>
      </c>
      <c r="EO139" s="5">
        <v>6</v>
      </c>
      <c r="EP139" s="5">
        <v>0</v>
      </c>
      <c r="EQ139" s="5">
        <v>4</v>
      </c>
      <c r="ER139" s="5">
        <v>0</v>
      </c>
      <c r="ES139" s="5">
        <v>5</v>
      </c>
      <c r="ET139" s="5">
        <v>0</v>
      </c>
      <c r="EU139" s="5">
        <v>4</v>
      </c>
      <c r="EV139" s="5">
        <v>0</v>
      </c>
      <c r="EW139" s="5">
        <v>3</v>
      </c>
      <c r="EX139" s="5">
        <v>0</v>
      </c>
      <c r="EY139" s="5">
        <v>3</v>
      </c>
      <c r="EZ139" s="5">
        <v>0</v>
      </c>
      <c r="FA139" s="5">
        <v>3</v>
      </c>
      <c r="FB139" s="5">
        <v>0</v>
      </c>
      <c r="FC139" s="5">
        <v>1</v>
      </c>
      <c r="FD139" s="5">
        <v>1</v>
      </c>
      <c r="FE139" s="5">
        <v>1</v>
      </c>
      <c r="FF139" s="5">
        <v>0</v>
      </c>
      <c r="FG139" s="5">
        <v>3</v>
      </c>
      <c r="FH139" s="5">
        <v>1</v>
      </c>
      <c r="FI139" s="5">
        <v>1</v>
      </c>
      <c r="FJ139" s="5">
        <v>2</v>
      </c>
      <c r="FK139" s="5">
        <v>1</v>
      </c>
      <c r="FL139" s="5">
        <v>0</v>
      </c>
      <c r="FM139" s="5">
        <v>3</v>
      </c>
      <c r="FN139" s="5">
        <v>0</v>
      </c>
      <c r="FO139" s="5">
        <v>5</v>
      </c>
      <c r="FP139" s="5">
        <v>0</v>
      </c>
      <c r="FQ139" s="5">
        <v>7</v>
      </c>
      <c r="FR139" s="5">
        <v>1</v>
      </c>
      <c r="FS139" s="5">
        <v>4</v>
      </c>
      <c r="FT139" s="5">
        <v>0</v>
      </c>
      <c r="FU139" s="5">
        <v>3</v>
      </c>
      <c r="FV139" s="5">
        <v>0</v>
      </c>
      <c r="FW139" s="5">
        <v>8</v>
      </c>
      <c r="FX139" s="5">
        <v>0</v>
      </c>
      <c r="FY139" s="5">
        <v>3</v>
      </c>
      <c r="FZ139" s="5">
        <v>0</v>
      </c>
      <c r="GA139" s="5">
        <v>1</v>
      </c>
      <c r="GB139" s="5">
        <v>1</v>
      </c>
      <c r="GC139" s="5">
        <v>5</v>
      </c>
      <c r="GD139" s="5">
        <v>0</v>
      </c>
      <c r="GE139" s="5">
        <v>1</v>
      </c>
      <c r="GF139" s="5">
        <v>1</v>
      </c>
      <c r="GG139" s="5">
        <v>3</v>
      </c>
      <c r="GH139" s="5">
        <v>0</v>
      </c>
      <c r="GI139" s="5">
        <v>3</v>
      </c>
      <c r="GJ139" s="5">
        <v>0</v>
      </c>
      <c r="GK139" s="5">
        <v>3</v>
      </c>
      <c r="GL139" s="5">
        <v>0</v>
      </c>
      <c r="GM139" s="5">
        <v>4</v>
      </c>
      <c r="GN139" s="5">
        <v>0</v>
      </c>
      <c r="GO139" s="5">
        <v>4</v>
      </c>
      <c r="GP139" s="5">
        <v>0</v>
      </c>
      <c r="GQ139" s="5">
        <v>5</v>
      </c>
      <c r="GR139" s="5">
        <v>0</v>
      </c>
      <c r="GS139" s="5">
        <v>1</v>
      </c>
      <c r="GT139" s="5">
        <v>0</v>
      </c>
      <c r="GU139" s="5">
        <v>3</v>
      </c>
      <c r="GV139" s="5">
        <v>0</v>
      </c>
      <c r="GW139" s="5">
        <v>1</v>
      </c>
      <c r="GX139" s="5">
        <v>0</v>
      </c>
      <c r="GY139" s="5">
        <v>2</v>
      </c>
      <c r="GZ139" s="5">
        <v>0</v>
      </c>
      <c r="HA139" s="5">
        <v>0</v>
      </c>
      <c r="HB139" s="5">
        <v>0</v>
      </c>
      <c r="HC139" s="5">
        <v>4</v>
      </c>
      <c r="HD139" s="5">
        <v>0</v>
      </c>
      <c r="HE139" s="5">
        <v>4</v>
      </c>
      <c r="HF139" s="5">
        <v>2</v>
      </c>
      <c r="HG139" s="5">
        <v>2</v>
      </c>
      <c r="HH139" s="5">
        <v>0</v>
      </c>
      <c r="HI139" s="5">
        <v>3</v>
      </c>
      <c r="HJ139" s="5">
        <v>0</v>
      </c>
      <c r="HK139" s="5">
        <v>0</v>
      </c>
      <c r="HL139" s="5">
        <v>0</v>
      </c>
      <c r="HM139" s="5">
        <v>1</v>
      </c>
      <c r="HN139" s="5">
        <v>1</v>
      </c>
      <c r="HO139" s="5">
        <v>0</v>
      </c>
      <c r="HP139" s="5">
        <v>0</v>
      </c>
      <c r="HQ139" s="5">
        <v>3</v>
      </c>
      <c r="HR139" s="5">
        <v>0</v>
      </c>
      <c r="HS139" s="5">
        <v>3</v>
      </c>
      <c r="HT139" s="5">
        <v>0</v>
      </c>
      <c r="HU139" s="5">
        <v>3</v>
      </c>
      <c r="HV139" s="5">
        <v>0</v>
      </c>
      <c r="HW139" s="5">
        <v>4</v>
      </c>
      <c r="HX139" s="5">
        <v>1</v>
      </c>
      <c r="HY139" s="5">
        <v>5</v>
      </c>
      <c r="HZ139" s="5">
        <v>0</v>
      </c>
      <c r="IA139" s="5">
        <v>1</v>
      </c>
      <c r="IB139" s="5">
        <v>0</v>
      </c>
      <c r="IC139" s="5">
        <v>4</v>
      </c>
      <c r="ID139" s="5">
        <v>0</v>
      </c>
      <c r="IE139" s="5">
        <v>3</v>
      </c>
      <c r="IF139" s="5">
        <v>0</v>
      </c>
      <c r="IG139" s="5">
        <v>1</v>
      </c>
      <c r="IH139" s="5">
        <v>0</v>
      </c>
      <c r="II139" s="5">
        <f t="shared" si="12"/>
        <v>1.7125</v>
      </c>
      <c r="IJ139" s="8">
        <f t="shared" si="11"/>
        <v>142</v>
      </c>
      <c r="IK139" s="8">
        <f t="shared" si="13"/>
        <v>1.86709281099081</v>
      </c>
      <c r="IL139" s="8">
        <f t="shared" si="14"/>
        <v>8</v>
      </c>
      <c r="IM139" s="8">
        <f t="shared" si="15"/>
        <v>411</v>
      </c>
      <c r="IN139" s="8" cm="1">
        <f t="array" ref="IN139">SUMPRODUCT(--('企业的订货量（m³）'!C139:IH139&gt;C139:IH139))/IP139</f>
        <v>0.238993710691824</v>
      </c>
      <c r="IO139" s="8" cm="1">
        <f t="array" ref="IO139">SUMPRODUCT(--('企业的订货量（m³）'!D139:II139&lt;D139:II139))/IP139</f>
        <v>0.572327044025157</v>
      </c>
      <c r="IP139" s="8">
        <v>159</v>
      </c>
      <c r="IQ139" s="8" cm="1">
        <f t="array" ref="IQ139">SUM(ABS(C139:IH139-'企业的订货量（m³）'!C139:IH139))</f>
        <v>2459</v>
      </c>
    </row>
    <row r="140" spans="1:251">
      <c r="A140" s="2" t="s">
        <v>386</v>
      </c>
      <c r="B140" s="2" t="s">
        <v>246</v>
      </c>
      <c r="C140" s="5">
        <v>6390</v>
      </c>
      <c r="D140" s="5">
        <v>0</v>
      </c>
      <c r="E140" s="5">
        <v>7023</v>
      </c>
      <c r="F140" s="5">
        <v>0</v>
      </c>
      <c r="G140" s="5">
        <v>5</v>
      </c>
      <c r="H140" s="5">
        <v>16</v>
      </c>
      <c r="I140" s="5">
        <v>10</v>
      </c>
      <c r="J140" s="5">
        <v>11</v>
      </c>
      <c r="K140" s="5">
        <v>25</v>
      </c>
      <c r="L140" s="5">
        <v>10</v>
      </c>
      <c r="M140" s="5">
        <v>21</v>
      </c>
      <c r="N140" s="5">
        <v>11</v>
      </c>
      <c r="O140" s="5">
        <v>20</v>
      </c>
      <c r="P140" s="5">
        <v>12</v>
      </c>
      <c r="Q140" s="5">
        <v>28</v>
      </c>
      <c r="R140" s="5">
        <v>10</v>
      </c>
      <c r="S140" s="5">
        <v>25</v>
      </c>
      <c r="T140" s="5">
        <v>4</v>
      </c>
      <c r="U140" s="5">
        <v>15</v>
      </c>
      <c r="V140" s="5">
        <v>4</v>
      </c>
      <c r="W140" s="5">
        <v>19</v>
      </c>
      <c r="X140" s="5">
        <v>11</v>
      </c>
      <c r="Y140" s="5">
        <v>12</v>
      </c>
      <c r="Z140" s="5">
        <v>8</v>
      </c>
      <c r="AA140" s="5">
        <v>6506</v>
      </c>
      <c r="AB140" s="5">
        <v>0</v>
      </c>
      <c r="AC140" s="5">
        <v>8559</v>
      </c>
      <c r="AD140" s="5">
        <v>0</v>
      </c>
      <c r="AE140" s="5">
        <v>4</v>
      </c>
      <c r="AF140" s="5">
        <v>32</v>
      </c>
      <c r="AG140" s="5">
        <v>17</v>
      </c>
      <c r="AH140" s="5">
        <v>18</v>
      </c>
      <c r="AI140" s="5">
        <v>25</v>
      </c>
      <c r="AJ140" s="5">
        <v>12</v>
      </c>
      <c r="AK140" s="5">
        <v>14</v>
      </c>
      <c r="AL140" s="5">
        <v>18</v>
      </c>
      <c r="AM140" s="5">
        <v>19</v>
      </c>
      <c r="AN140" s="5">
        <v>11</v>
      </c>
      <c r="AO140" s="5">
        <v>15</v>
      </c>
      <c r="AP140" s="5">
        <v>7</v>
      </c>
      <c r="AQ140" s="5">
        <v>14</v>
      </c>
      <c r="AR140" s="5">
        <v>9</v>
      </c>
      <c r="AS140" s="5">
        <v>12</v>
      </c>
      <c r="AT140" s="5">
        <v>11</v>
      </c>
      <c r="AU140" s="5">
        <v>14</v>
      </c>
      <c r="AV140" s="5">
        <v>5</v>
      </c>
      <c r="AW140" s="5">
        <v>16</v>
      </c>
      <c r="AX140" s="5">
        <v>14</v>
      </c>
      <c r="AY140" s="5">
        <v>10207</v>
      </c>
      <c r="AZ140" s="5">
        <v>1</v>
      </c>
      <c r="BA140" s="5">
        <v>6882</v>
      </c>
      <c r="BB140" s="5">
        <v>1</v>
      </c>
      <c r="BC140" s="5">
        <v>7</v>
      </c>
      <c r="BD140" s="5">
        <v>29</v>
      </c>
      <c r="BE140" s="5">
        <v>15</v>
      </c>
      <c r="BF140" s="5">
        <v>33</v>
      </c>
      <c r="BG140" s="5">
        <v>35</v>
      </c>
      <c r="BH140" s="5">
        <v>5</v>
      </c>
      <c r="BI140" s="5">
        <v>16</v>
      </c>
      <c r="BJ140" s="5">
        <v>16</v>
      </c>
      <c r="BK140" s="5">
        <v>22</v>
      </c>
      <c r="BL140" s="5">
        <v>13</v>
      </c>
      <c r="BM140" s="5">
        <v>16</v>
      </c>
      <c r="BN140" s="5">
        <v>9</v>
      </c>
      <c r="BO140" s="5">
        <v>22</v>
      </c>
      <c r="BP140" s="5">
        <v>10</v>
      </c>
      <c r="BQ140" s="5">
        <v>18</v>
      </c>
      <c r="BR140" s="5">
        <v>11</v>
      </c>
      <c r="BS140" s="5">
        <v>17</v>
      </c>
      <c r="BT140" s="5">
        <v>16</v>
      </c>
      <c r="BU140" s="5">
        <v>25</v>
      </c>
      <c r="BV140" s="5">
        <v>16</v>
      </c>
      <c r="BW140" s="5">
        <v>9600</v>
      </c>
      <c r="BX140" s="5">
        <v>0</v>
      </c>
      <c r="BY140" s="5">
        <v>7468</v>
      </c>
      <c r="BZ140" s="5">
        <v>0</v>
      </c>
      <c r="CA140" s="5">
        <v>2</v>
      </c>
      <c r="CB140" s="5">
        <v>20</v>
      </c>
      <c r="CC140" s="5">
        <v>13</v>
      </c>
      <c r="CD140" s="5">
        <v>13</v>
      </c>
      <c r="CE140" s="5">
        <v>30</v>
      </c>
      <c r="CF140" s="5">
        <v>11</v>
      </c>
      <c r="CG140" s="5">
        <v>13</v>
      </c>
      <c r="CH140" s="5">
        <v>6</v>
      </c>
      <c r="CI140" s="5">
        <v>24</v>
      </c>
      <c r="CJ140" s="5">
        <v>9</v>
      </c>
      <c r="CK140" s="5">
        <v>18</v>
      </c>
      <c r="CL140" s="5">
        <v>4</v>
      </c>
      <c r="CM140" s="5">
        <v>16</v>
      </c>
      <c r="CN140" s="5">
        <v>10</v>
      </c>
      <c r="CO140" s="5">
        <v>26</v>
      </c>
      <c r="CP140" s="5">
        <v>9</v>
      </c>
      <c r="CQ140" s="5">
        <v>15</v>
      </c>
      <c r="CR140" s="5">
        <v>10</v>
      </c>
      <c r="CS140" s="5">
        <v>16</v>
      </c>
      <c r="CT140" s="5">
        <v>10</v>
      </c>
      <c r="CU140" s="5">
        <v>5827</v>
      </c>
      <c r="CV140" s="5">
        <v>0</v>
      </c>
      <c r="CW140" s="5">
        <v>4866</v>
      </c>
      <c r="CX140" s="5">
        <v>0</v>
      </c>
      <c r="CY140" s="5">
        <v>1</v>
      </c>
      <c r="CZ140" s="5">
        <v>18</v>
      </c>
      <c r="DA140" s="5">
        <v>25</v>
      </c>
      <c r="DB140" s="5">
        <v>20</v>
      </c>
      <c r="DC140" s="5">
        <v>15</v>
      </c>
      <c r="DD140" s="5">
        <v>14</v>
      </c>
      <c r="DE140" s="5">
        <v>12</v>
      </c>
      <c r="DF140" s="5">
        <v>7</v>
      </c>
      <c r="DG140" s="5">
        <v>17</v>
      </c>
      <c r="DH140" s="5">
        <v>8</v>
      </c>
      <c r="DI140" s="5">
        <v>22</v>
      </c>
      <c r="DJ140" s="5">
        <v>8</v>
      </c>
      <c r="DK140" s="5">
        <v>23</v>
      </c>
      <c r="DL140" s="5">
        <v>9</v>
      </c>
      <c r="DM140" s="5">
        <v>19</v>
      </c>
      <c r="DN140" s="5">
        <v>9</v>
      </c>
      <c r="DO140" s="5">
        <v>11</v>
      </c>
      <c r="DP140" s="5">
        <v>4</v>
      </c>
      <c r="DQ140" s="5">
        <v>19</v>
      </c>
      <c r="DR140" s="5">
        <v>7</v>
      </c>
      <c r="DS140" s="5">
        <v>9662</v>
      </c>
      <c r="DT140" s="5">
        <v>0</v>
      </c>
      <c r="DU140" s="5">
        <v>9617</v>
      </c>
      <c r="DV140" s="5">
        <v>0</v>
      </c>
      <c r="DW140" s="5">
        <v>2</v>
      </c>
      <c r="DX140" s="5">
        <v>17</v>
      </c>
      <c r="DY140" s="5">
        <v>14</v>
      </c>
      <c r="DZ140" s="5">
        <v>12</v>
      </c>
      <c r="EA140" s="5">
        <v>22</v>
      </c>
      <c r="EB140" s="5">
        <v>12</v>
      </c>
      <c r="EC140" s="5">
        <v>15</v>
      </c>
      <c r="ED140" s="5">
        <v>1</v>
      </c>
      <c r="EE140" s="5">
        <v>8</v>
      </c>
      <c r="EF140" s="5">
        <v>5</v>
      </c>
      <c r="EG140" s="5">
        <v>20</v>
      </c>
      <c r="EH140" s="5">
        <v>10</v>
      </c>
      <c r="EI140" s="5">
        <v>12</v>
      </c>
      <c r="EJ140" s="5">
        <v>13</v>
      </c>
      <c r="EK140" s="5">
        <v>24</v>
      </c>
      <c r="EL140" s="5">
        <v>5</v>
      </c>
      <c r="EM140" s="5">
        <v>13</v>
      </c>
      <c r="EN140" s="5">
        <v>6</v>
      </c>
      <c r="EO140" s="5">
        <v>11</v>
      </c>
      <c r="EP140" s="5">
        <v>8</v>
      </c>
      <c r="EQ140" s="5">
        <v>7179</v>
      </c>
      <c r="ER140" s="5">
        <v>0</v>
      </c>
      <c r="ES140" s="5">
        <v>7624</v>
      </c>
      <c r="ET140" s="5">
        <v>0</v>
      </c>
      <c r="EU140" s="5">
        <v>8</v>
      </c>
      <c r="EV140" s="5">
        <v>20</v>
      </c>
      <c r="EW140" s="5">
        <v>21</v>
      </c>
      <c r="EX140" s="5">
        <v>21</v>
      </c>
      <c r="EY140" s="5">
        <v>23</v>
      </c>
      <c r="EZ140" s="5">
        <v>5</v>
      </c>
      <c r="FA140" s="5">
        <v>7</v>
      </c>
      <c r="FB140" s="5">
        <v>6</v>
      </c>
      <c r="FC140" s="5">
        <v>14</v>
      </c>
      <c r="FD140" s="5">
        <v>11</v>
      </c>
      <c r="FE140" s="5">
        <v>9</v>
      </c>
      <c r="FF140" s="5">
        <v>10</v>
      </c>
      <c r="FG140" s="5">
        <v>17</v>
      </c>
      <c r="FH140" s="5">
        <v>4</v>
      </c>
      <c r="FI140" s="5">
        <v>15</v>
      </c>
      <c r="FJ140" s="5">
        <v>12</v>
      </c>
      <c r="FK140" s="5">
        <v>8</v>
      </c>
      <c r="FL140" s="5">
        <v>12</v>
      </c>
      <c r="FM140" s="5">
        <v>15</v>
      </c>
      <c r="FN140" s="5">
        <v>5</v>
      </c>
      <c r="FO140" s="5">
        <v>5224</v>
      </c>
      <c r="FP140" s="5">
        <v>0</v>
      </c>
      <c r="FQ140" s="5">
        <v>5570</v>
      </c>
      <c r="FR140" s="5">
        <v>0</v>
      </c>
      <c r="FS140" s="5">
        <v>4</v>
      </c>
      <c r="FT140" s="5">
        <v>20</v>
      </c>
      <c r="FU140" s="5">
        <v>21</v>
      </c>
      <c r="FV140" s="5">
        <v>10</v>
      </c>
      <c r="FW140" s="5">
        <v>29</v>
      </c>
      <c r="FX140" s="5">
        <v>11</v>
      </c>
      <c r="FY140" s="5">
        <v>15</v>
      </c>
      <c r="FZ140" s="5">
        <v>9</v>
      </c>
      <c r="GA140" s="5">
        <v>16</v>
      </c>
      <c r="GB140" s="5">
        <v>8</v>
      </c>
      <c r="GC140" s="5">
        <v>20</v>
      </c>
      <c r="GD140" s="5">
        <v>10</v>
      </c>
      <c r="GE140" s="5">
        <v>13</v>
      </c>
      <c r="GF140" s="5">
        <v>9</v>
      </c>
      <c r="GG140" s="5">
        <v>16</v>
      </c>
      <c r="GH140" s="5">
        <v>4</v>
      </c>
      <c r="GI140" s="5">
        <v>5</v>
      </c>
      <c r="GJ140" s="5">
        <v>4</v>
      </c>
      <c r="GK140" s="5">
        <v>25</v>
      </c>
      <c r="GL140" s="5">
        <v>6</v>
      </c>
      <c r="GM140" s="5">
        <v>9168</v>
      </c>
      <c r="GN140" s="5">
        <v>0</v>
      </c>
      <c r="GO140" s="5">
        <v>4565</v>
      </c>
      <c r="GP140" s="5">
        <v>0</v>
      </c>
      <c r="GQ140" s="5">
        <v>5</v>
      </c>
      <c r="GR140" s="5">
        <v>17</v>
      </c>
      <c r="GS140" s="5">
        <v>23</v>
      </c>
      <c r="GT140" s="5">
        <v>21</v>
      </c>
      <c r="GU140" s="5">
        <v>20</v>
      </c>
      <c r="GV140" s="5">
        <v>7</v>
      </c>
      <c r="GW140" s="5">
        <v>19</v>
      </c>
      <c r="GX140" s="5">
        <v>11</v>
      </c>
      <c r="GY140" s="5">
        <v>13</v>
      </c>
      <c r="GZ140" s="5">
        <v>9</v>
      </c>
      <c r="HA140" s="5">
        <v>14</v>
      </c>
      <c r="HB140" s="5">
        <v>9</v>
      </c>
      <c r="HC140" s="5">
        <v>17</v>
      </c>
      <c r="HD140" s="5">
        <v>13</v>
      </c>
      <c r="HE140" s="5">
        <v>14</v>
      </c>
      <c r="HF140" s="5">
        <v>12</v>
      </c>
      <c r="HG140" s="5">
        <v>18</v>
      </c>
      <c r="HH140" s="5">
        <v>10</v>
      </c>
      <c r="HI140" s="5">
        <v>19</v>
      </c>
      <c r="HJ140" s="5">
        <v>4</v>
      </c>
      <c r="HK140" s="5">
        <v>9253</v>
      </c>
      <c r="HL140" s="5">
        <v>0</v>
      </c>
      <c r="HM140" s="5">
        <v>7931</v>
      </c>
      <c r="HN140" s="5">
        <v>0</v>
      </c>
      <c r="HO140" s="5">
        <v>4</v>
      </c>
      <c r="HP140" s="5">
        <v>26</v>
      </c>
      <c r="HQ140" s="5">
        <v>21</v>
      </c>
      <c r="HR140" s="5">
        <v>17</v>
      </c>
      <c r="HS140" s="5">
        <v>34</v>
      </c>
      <c r="HT140" s="5">
        <v>12</v>
      </c>
      <c r="HU140" s="5">
        <v>13</v>
      </c>
      <c r="HV140" s="5">
        <v>9</v>
      </c>
      <c r="HW140" s="5">
        <v>16</v>
      </c>
      <c r="HX140" s="5">
        <v>19</v>
      </c>
      <c r="HY140" s="5">
        <v>21</v>
      </c>
      <c r="HZ140" s="5">
        <v>5</v>
      </c>
      <c r="IA140" s="5">
        <v>17</v>
      </c>
      <c r="IB140" s="5">
        <v>7</v>
      </c>
      <c r="IC140" s="5">
        <v>15</v>
      </c>
      <c r="ID140" s="5">
        <v>6</v>
      </c>
      <c r="IE140" s="5">
        <v>10</v>
      </c>
      <c r="IF140" s="5">
        <v>13</v>
      </c>
      <c r="IG140" s="5">
        <v>9</v>
      </c>
      <c r="IH140" s="5">
        <v>4</v>
      </c>
      <c r="II140" s="5">
        <f t="shared" si="12"/>
        <v>632.758333333333</v>
      </c>
      <c r="IJ140" s="8">
        <f t="shared" si="11"/>
        <v>222</v>
      </c>
      <c r="IK140" s="8">
        <f t="shared" si="13"/>
        <v>2119.87160144779</v>
      </c>
      <c r="IL140" s="8">
        <f t="shared" si="14"/>
        <v>10207</v>
      </c>
      <c r="IM140" s="8">
        <f t="shared" si="15"/>
        <v>151862</v>
      </c>
      <c r="IN140" s="8" cm="1">
        <f t="array" ref="IN140">SUMPRODUCT(--('企业的订货量（m³）'!C140:IH140&gt;C140:IH140))/IP140</f>
        <v>0.03125</v>
      </c>
      <c r="IO140" s="8" cm="1">
        <f t="array" ref="IO140">SUMPRODUCT(--('企业的订货量（m³）'!D140:II140&lt;D140:II140))/IP140</f>
        <v>0.901785714285714</v>
      </c>
      <c r="IP140" s="8">
        <v>224</v>
      </c>
      <c r="IQ140" s="8" cm="1">
        <f t="array" ref="IQ140">SUM(ABS(C140:IH140-'企业的订货量（m³）'!C140:IH140))</f>
        <v>27218</v>
      </c>
    </row>
    <row r="141" spans="1:251">
      <c r="A141" s="2" t="s">
        <v>387</v>
      </c>
      <c r="B141" s="2" t="s">
        <v>246</v>
      </c>
      <c r="C141" s="5">
        <v>10</v>
      </c>
      <c r="D141" s="5">
        <v>0</v>
      </c>
      <c r="E141" s="5">
        <v>0</v>
      </c>
      <c r="F141" s="5">
        <v>0</v>
      </c>
      <c r="G141" s="5">
        <v>15687</v>
      </c>
      <c r="H141" s="5">
        <v>4</v>
      </c>
      <c r="I141" s="5">
        <v>1</v>
      </c>
      <c r="J141" s="5">
        <v>11</v>
      </c>
      <c r="K141" s="5">
        <v>6</v>
      </c>
      <c r="L141" s="5">
        <v>3</v>
      </c>
      <c r="M141" s="5">
        <v>7</v>
      </c>
      <c r="N141" s="5">
        <v>5</v>
      </c>
      <c r="O141" s="5">
        <v>10</v>
      </c>
      <c r="P141" s="5">
        <v>6</v>
      </c>
      <c r="Q141" s="5">
        <v>15</v>
      </c>
      <c r="R141" s="5">
        <v>3</v>
      </c>
      <c r="S141" s="5">
        <v>11</v>
      </c>
      <c r="T141" s="5">
        <v>5</v>
      </c>
      <c r="U141" s="5">
        <v>9</v>
      </c>
      <c r="V141" s="5">
        <v>3</v>
      </c>
      <c r="W141" s="5">
        <v>2</v>
      </c>
      <c r="X141" s="5">
        <v>7</v>
      </c>
      <c r="Y141" s="5">
        <v>7</v>
      </c>
      <c r="Z141" s="5">
        <v>4</v>
      </c>
      <c r="AA141" s="5">
        <v>9548</v>
      </c>
      <c r="AB141" s="5">
        <v>0</v>
      </c>
      <c r="AC141" s="5">
        <v>7</v>
      </c>
      <c r="AD141" s="5">
        <v>0</v>
      </c>
      <c r="AE141" s="5">
        <v>16628</v>
      </c>
      <c r="AF141" s="5">
        <v>10</v>
      </c>
      <c r="AG141" s="5">
        <v>10</v>
      </c>
      <c r="AH141" s="5">
        <v>3</v>
      </c>
      <c r="AI141" s="5">
        <v>15</v>
      </c>
      <c r="AJ141" s="5">
        <v>4</v>
      </c>
      <c r="AK141" s="5">
        <v>8</v>
      </c>
      <c r="AL141" s="5">
        <v>3</v>
      </c>
      <c r="AM141" s="5">
        <v>12</v>
      </c>
      <c r="AN141" s="5">
        <v>2</v>
      </c>
      <c r="AO141" s="5">
        <v>8</v>
      </c>
      <c r="AP141" s="5">
        <v>5</v>
      </c>
      <c r="AQ141" s="5">
        <v>8</v>
      </c>
      <c r="AR141" s="5">
        <v>3</v>
      </c>
      <c r="AS141" s="5">
        <v>7</v>
      </c>
      <c r="AT141" s="5">
        <v>2</v>
      </c>
      <c r="AU141" s="5">
        <v>7</v>
      </c>
      <c r="AV141" s="5">
        <v>1</v>
      </c>
      <c r="AW141" s="5">
        <v>7</v>
      </c>
      <c r="AX141" s="5">
        <v>3</v>
      </c>
      <c r="AY141" s="5">
        <v>18661</v>
      </c>
      <c r="AZ141" s="5">
        <v>0</v>
      </c>
      <c r="BA141" s="5">
        <v>3</v>
      </c>
      <c r="BB141" s="5">
        <v>1</v>
      </c>
      <c r="BC141" s="5">
        <v>21293</v>
      </c>
      <c r="BD141" s="5">
        <v>4</v>
      </c>
      <c r="BE141" s="5">
        <v>9</v>
      </c>
      <c r="BF141" s="5">
        <v>2</v>
      </c>
      <c r="BG141" s="5">
        <v>11</v>
      </c>
      <c r="BH141" s="5">
        <v>3</v>
      </c>
      <c r="BI141" s="5">
        <v>4</v>
      </c>
      <c r="BJ141" s="5">
        <v>5</v>
      </c>
      <c r="BK141" s="5">
        <v>5</v>
      </c>
      <c r="BL141" s="5">
        <v>3</v>
      </c>
      <c r="BM141" s="5">
        <v>10</v>
      </c>
      <c r="BN141" s="5">
        <v>1</v>
      </c>
      <c r="BO141" s="5">
        <v>8</v>
      </c>
      <c r="BP141" s="5">
        <v>2</v>
      </c>
      <c r="BQ141" s="5">
        <v>9</v>
      </c>
      <c r="BR141" s="5">
        <v>1</v>
      </c>
      <c r="BS141" s="5">
        <v>5</v>
      </c>
      <c r="BT141" s="5">
        <v>6</v>
      </c>
      <c r="BU141" s="5">
        <v>15</v>
      </c>
      <c r="BV141" s="5">
        <v>2</v>
      </c>
      <c r="BW141" s="5">
        <v>17878</v>
      </c>
      <c r="BX141" s="5">
        <v>0</v>
      </c>
      <c r="BY141" s="5">
        <v>6</v>
      </c>
      <c r="BZ141" s="5">
        <v>0</v>
      </c>
      <c r="CA141" s="5">
        <v>14904</v>
      </c>
      <c r="CB141" s="5">
        <v>8</v>
      </c>
      <c r="CC141" s="5">
        <v>4</v>
      </c>
      <c r="CD141" s="5">
        <v>4</v>
      </c>
      <c r="CE141" s="5">
        <v>9</v>
      </c>
      <c r="CF141" s="5">
        <v>3</v>
      </c>
      <c r="CG141" s="5">
        <v>10</v>
      </c>
      <c r="CH141" s="5">
        <v>3</v>
      </c>
      <c r="CI141" s="5">
        <v>6</v>
      </c>
      <c r="CJ141" s="5">
        <v>6</v>
      </c>
      <c r="CK141" s="5">
        <v>11</v>
      </c>
      <c r="CL141" s="5">
        <v>5</v>
      </c>
      <c r="CM141" s="5">
        <v>9</v>
      </c>
      <c r="CN141" s="5">
        <v>4</v>
      </c>
      <c r="CO141" s="5">
        <v>9</v>
      </c>
      <c r="CP141" s="5">
        <v>7</v>
      </c>
      <c r="CQ141" s="5">
        <v>5</v>
      </c>
      <c r="CR141" s="5">
        <v>2</v>
      </c>
      <c r="CS141" s="5">
        <v>7</v>
      </c>
      <c r="CT141" s="5">
        <v>3</v>
      </c>
      <c r="CU141" s="5">
        <v>10329</v>
      </c>
      <c r="CV141" s="5">
        <v>0</v>
      </c>
      <c r="CW141" s="5">
        <v>6</v>
      </c>
      <c r="CX141" s="5">
        <v>0</v>
      </c>
      <c r="CY141" s="5">
        <v>18535</v>
      </c>
      <c r="CZ141" s="5">
        <v>8</v>
      </c>
      <c r="DA141" s="5">
        <v>10</v>
      </c>
      <c r="DB141" s="5">
        <v>10</v>
      </c>
      <c r="DC141" s="5">
        <v>11</v>
      </c>
      <c r="DD141" s="5">
        <v>5</v>
      </c>
      <c r="DE141" s="5">
        <v>6</v>
      </c>
      <c r="DF141" s="5">
        <v>5</v>
      </c>
      <c r="DG141" s="5">
        <v>4</v>
      </c>
      <c r="DH141" s="5">
        <v>1</v>
      </c>
      <c r="DI141" s="5">
        <v>3</v>
      </c>
      <c r="DJ141" s="5">
        <v>12</v>
      </c>
      <c r="DK141" s="5">
        <v>9</v>
      </c>
      <c r="DL141" s="5">
        <v>5</v>
      </c>
      <c r="DM141" s="5">
        <v>11</v>
      </c>
      <c r="DN141" s="5">
        <v>1</v>
      </c>
      <c r="DO141" s="5">
        <v>3</v>
      </c>
      <c r="DP141" s="5">
        <v>3</v>
      </c>
      <c r="DQ141" s="5">
        <v>10</v>
      </c>
      <c r="DR141" s="5">
        <v>2</v>
      </c>
      <c r="DS141" s="5">
        <v>18002</v>
      </c>
      <c r="DT141" s="5">
        <v>0</v>
      </c>
      <c r="DU141" s="5">
        <v>4</v>
      </c>
      <c r="DV141" s="5">
        <v>0</v>
      </c>
      <c r="DW141" s="5">
        <v>20372</v>
      </c>
      <c r="DX141" s="5">
        <v>6</v>
      </c>
      <c r="DY141" s="5">
        <v>4</v>
      </c>
      <c r="DZ141" s="5">
        <v>4</v>
      </c>
      <c r="EA141" s="5">
        <v>9</v>
      </c>
      <c r="EB141" s="5">
        <v>6</v>
      </c>
      <c r="EC141" s="5">
        <v>6</v>
      </c>
      <c r="ED141" s="5">
        <v>2</v>
      </c>
      <c r="EE141" s="5">
        <v>6</v>
      </c>
      <c r="EF141" s="5">
        <v>4</v>
      </c>
      <c r="EG141" s="5">
        <v>14</v>
      </c>
      <c r="EH141" s="5">
        <v>5</v>
      </c>
      <c r="EI141" s="5">
        <v>6</v>
      </c>
      <c r="EJ141" s="5">
        <v>3</v>
      </c>
      <c r="EK141" s="5">
        <v>6</v>
      </c>
      <c r="EL141" s="5">
        <v>6</v>
      </c>
      <c r="EM141" s="5">
        <v>8</v>
      </c>
      <c r="EN141" s="5">
        <v>2</v>
      </c>
      <c r="EO141" s="5">
        <v>1</v>
      </c>
      <c r="EP141" s="5">
        <v>3</v>
      </c>
      <c r="EQ141" s="5">
        <v>13183</v>
      </c>
      <c r="ER141" s="5">
        <v>0</v>
      </c>
      <c r="ES141" s="5">
        <v>4</v>
      </c>
      <c r="ET141" s="5">
        <v>0</v>
      </c>
      <c r="EU141" s="5">
        <v>17236</v>
      </c>
      <c r="EV141" s="5">
        <v>8</v>
      </c>
      <c r="EW141" s="5">
        <v>12</v>
      </c>
      <c r="EX141" s="5">
        <v>10</v>
      </c>
      <c r="EY141" s="5">
        <v>17</v>
      </c>
      <c r="EZ141" s="5">
        <v>1</v>
      </c>
      <c r="FA141" s="5">
        <v>10</v>
      </c>
      <c r="FB141" s="5">
        <v>2</v>
      </c>
      <c r="FC141" s="5">
        <v>4</v>
      </c>
      <c r="FD141" s="5">
        <v>6</v>
      </c>
      <c r="FE141" s="5">
        <v>7</v>
      </c>
      <c r="FF141" s="5">
        <v>3</v>
      </c>
      <c r="FG141" s="5">
        <v>5</v>
      </c>
      <c r="FH141" s="5">
        <v>1</v>
      </c>
      <c r="FI141" s="5">
        <v>5</v>
      </c>
      <c r="FJ141" s="5">
        <v>4</v>
      </c>
      <c r="FK141" s="5">
        <v>5</v>
      </c>
      <c r="FL141" s="5">
        <v>5</v>
      </c>
      <c r="FM141" s="5">
        <v>4</v>
      </c>
      <c r="FN141" s="5">
        <v>3</v>
      </c>
      <c r="FO141" s="5">
        <v>9815</v>
      </c>
      <c r="FP141" s="5">
        <v>0</v>
      </c>
      <c r="FQ141" s="5">
        <v>0</v>
      </c>
      <c r="FR141" s="5">
        <v>0</v>
      </c>
      <c r="FS141" s="5">
        <v>17346</v>
      </c>
      <c r="FT141" s="5">
        <v>5</v>
      </c>
      <c r="FU141" s="5">
        <v>10</v>
      </c>
      <c r="FV141" s="5">
        <v>13</v>
      </c>
      <c r="FW141" s="5">
        <v>14</v>
      </c>
      <c r="FX141" s="5">
        <v>3</v>
      </c>
      <c r="FY141" s="5">
        <v>11</v>
      </c>
      <c r="FZ141" s="5">
        <v>2</v>
      </c>
      <c r="GA141" s="5">
        <v>8</v>
      </c>
      <c r="GB141" s="5">
        <v>5</v>
      </c>
      <c r="GC141" s="5">
        <v>8</v>
      </c>
      <c r="GD141" s="5">
        <v>5</v>
      </c>
      <c r="GE141" s="5">
        <v>5</v>
      </c>
      <c r="GF141" s="5">
        <v>3</v>
      </c>
      <c r="GG141" s="5">
        <v>7</v>
      </c>
      <c r="GH141" s="5">
        <v>4</v>
      </c>
      <c r="GI141" s="5">
        <v>5</v>
      </c>
      <c r="GJ141" s="5">
        <v>2</v>
      </c>
      <c r="GK141" s="5">
        <v>6</v>
      </c>
      <c r="GL141" s="5">
        <v>4</v>
      </c>
      <c r="GM141" s="5">
        <v>14952</v>
      </c>
      <c r="GN141" s="5">
        <v>0</v>
      </c>
      <c r="GO141" s="5">
        <v>1</v>
      </c>
      <c r="GP141" s="5">
        <v>0</v>
      </c>
      <c r="GQ141" s="5">
        <v>16099</v>
      </c>
      <c r="GR141" s="5">
        <v>10</v>
      </c>
      <c r="GS141" s="5">
        <v>10</v>
      </c>
      <c r="GT141" s="5">
        <v>3</v>
      </c>
      <c r="GU141" s="5">
        <v>11</v>
      </c>
      <c r="GV141" s="5">
        <v>2</v>
      </c>
      <c r="GW141" s="5">
        <v>7</v>
      </c>
      <c r="GX141" s="5">
        <v>2</v>
      </c>
      <c r="GY141" s="5">
        <v>5</v>
      </c>
      <c r="GZ141" s="5">
        <v>2</v>
      </c>
      <c r="HA141" s="5">
        <v>7</v>
      </c>
      <c r="HB141" s="5">
        <v>2</v>
      </c>
      <c r="HC141" s="5">
        <v>5</v>
      </c>
      <c r="HD141" s="5">
        <v>5</v>
      </c>
      <c r="HE141" s="5">
        <v>4</v>
      </c>
      <c r="HF141" s="5">
        <v>5</v>
      </c>
      <c r="HG141" s="5">
        <v>5</v>
      </c>
      <c r="HH141" s="5">
        <v>4</v>
      </c>
      <c r="HI141" s="5">
        <v>6</v>
      </c>
      <c r="HJ141" s="5">
        <v>2</v>
      </c>
      <c r="HK141" s="5">
        <v>15543</v>
      </c>
      <c r="HL141" s="5">
        <v>0</v>
      </c>
      <c r="HM141" s="5">
        <v>1</v>
      </c>
      <c r="HN141" s="5">
        <v>0</v>
      </c>
      <c r="HO141" s="5">
        <v>14866</v>
      </c>
      <c r="HP141" s="5">
        <v>13</v>
      </c>
      <c r="HQ141" s="5">
        <v>7</v>
      </c>
      <c r="HR141" s="5">
        <v>6</v>
      </c>
      <c r="HS141" s="5">
        <v>13</v>
      </c>
      <c r="HT141" s="5">
        <v>3</v>
      </c>
      <c r="HU141" s="5">
        <v>6</v>
      </c>
      <c r="HV141" s="5">
        <v>5</v>
      </c>
      <c r="HW141" s="5">
        <v>6</v>
      </c>
      <c r="HX141" s="5">
        <v>7</v>
      </c>
      <c r="HY141" s="5">
        <v>12</v>
      </c>
      <c r="HZ141" s="5">
        <v>9</v>
      </c>
      <c r="IA141" s="5">
        <v>8</v>
      </c>
      <c r="IB141" s="5">
        <v>3</v>
      </c>
      <c r="IC141" s="5">
        <v>4</v>
      </c>
      <c r="ID141" s="5">
        <v>3</v>
      </c>
      <c r="IE141" s="5">
        <v>5</v>
      </c>
      <c r="IF141" s="5">
        <v>4</v>
      </c>
      <c r="IG141" s="5">
        <v>2</v>
      </c>
      <c r="IH141" s="5">
        <v>5</v>
      </c>
      <c r="II141" s="5">
        <f t="shared" si="12"/>
        <v>1258.52916666667</v>
      </c>
      <c r="IJ141" s="8">
        <f t="shared" si="11"/>
        <v>219</v>
      </c>
      <c r="IK141" s="8">
        <f t="shared" si="13"/>
        <v>4377.44533157696</v>
      </c>
      <c r="IL141" s="8">
        <f t="shared" si="14"/>
        <v>21293</v>
      </c>
      <c r="IM141" s="8">
        <f t="shared" si="15"/>
        <v>302047</v>
      </c>
      <c r="IN141" s="8" cm="1">
        <f t="array" ref="IN141">SUMPRODUCT(--('企业的订货量（m³）'!C141:IH141&gt;C141:IH141))/IP141</f>
        <v>0.113636363636364</v>
      </c>
      <c r="IO141" s="8" cm="1">
        <f t="array" ref="IO141">SUMPRODUCT(--('企业的订货量（m³）'!D141:II141&lt;D141:II141))/IP141</f>
        <v>0.827272727272727</v>
      </c>
      <c r="IP141" s="8">
        <v>220</v>
      </c>
      <c r="IQ141" s="8" cm="1">
        <f t="array" ref="IQ141">SUM(ABS(C141:IH141-'企业的订货量（m³）'!C141:IH141))</f>
        <v>179622</v>
      </c>
    </row>
    <row r="142" spans="1:251">
      <c r="A142" s="2" t="s">
        <v>388</v>
      </c>
      <c r="B142" s="2" t="s">
        <v>246</v>
      </c>
      <c r="C142" s="5">
        <v>4</v>
      </c>
      <c r="D142" s="5">
        <v>0</v>
      </c>
      <c r="E142" s="5">
        <v>2</v>
      </c>
      <c r="F142" s="5">
        <v>0</v>
      </c>
      <c r="G142" s="5">
        <v>4</v>
      </c>
      <c r="H142" s="5">
        <v>0</v>
      </c>
      <c r="I142" s="5">
        <v>3</v>
      </c>
      <c r="J142" s="5">
        <v>0</v>
      </c>
      <c r="K142" s="5">
        <v>3</v>
      </c>
      <c r="L142" s="5">
        <v>0</v>
      </c>
      <c r="M142" s="5">
        <v>4</v>
      </c>
      <c r="N142" s="5">
        <v>0</v>
      </c>
      <c r="O142" s="5">
        <v>2</v>
      </c>
      <c r="P142" s="5">
        <v>0</v>
      </c>
      <c r="Q142" s="5">
        <v>3</v>
      </c>
      <c r="R142" s="5">
        <v>0</v>
      </c>
      <c r="S142" s="5">
        <v>4</v>
      </c>
      <c r="T142" s="5">
        <v>0</v>
      </c>
      <c r="U142" s="5">
        <v>2</v>
      </c>
      <c r="V142" s="5">
        <v>0</v>
      </c>
      <c r="W142" s="5">
        <v>5</v>
      </c>
      <c r="X142" s="5">
        <v>0</v>
      </c>
      <c r="Y142" s="5">
        <v>5</v>
      </c>
      <c r="Z142" s="5">
        <v>0</v>
      </c>
      <c r="AA142" s="5">
        <v>2</v>
      </c>
      <c r="AB142" s="5">
        <v>0</v>
      </c>
      <c r="AC142" s="5">
        <v>2</v>
      </c>
      <c r="AD142" s="5">
        <v>0</v>
      </c>
      <c r="AE142" s="5">
        <v>3</v>
      </c>
      <c r="AF142" s="5">
        <v>0</v>
      </c>
      <c r="AG142" s="5">
        <v>4</v>
      </c>
      <c r="AH142" s="5">
        <v>0</v>
      </c>
      <c r="AI142" s="5">
        <v>2</v>
      </c>
      <c r="AJ142" s="5">
        <v>0</v>
      </c>
      <c r="AK142" s="5">
        <v>5</v>
      </c>
      <c r="AL142" s="5">
        <v>0</v>
      </c>
      <c r="AM142" s="5">
        <v>1</v>
      </c>
      <c r="AN142" s="5">
        <v>0</v>
      </c>
      <c r="AO142" s="5">
        <v>2</v>
      </c>
      <c r="AP142" s="5">
        <v>0</v>
      </c>
      <c r="AQ142" s="5">
        <v>4</v>
      </c>
      <c r="AR142" s="5">
        <v>0</v>
      </c>
      <c r="AS142" s="5">
        <v>4</v>
      </c>
      <c r="AT142" s="5">
        <v>0</v>
      </c>
      <c r="AU142" s="5">
        <v>3</v>
      </c>
      <c r="AV142" s="5">
        <v>0</v>
      </c>
      <c r="AW142" s="5">
        <v>2</v>
      </c>
      <c r="AX142" s="5">
        <v>0</v>
      </c>
      <c r="AY142" s="5">
        <v>2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1</v>
      </c>
      <c r="BF142" s="5">
        <v>0</v>
      </c>
      <c r="BG142" s="5">
        <v>2</v>
      </c>
      <c r="BH142" s="5">
        <v>0</v>
      </c>
      <c r="BI142" s="5">
        <v>3</v>
      </c>
      <c r="BJ142" s="5">
        <v>0</v>
      </c>
      <c r="BK142" s="5">
        <v>1</v>
      </c>
      <c r="BL142" s="5">
        <v>0</v>
      </c>
      <c r="BM142" s="5">
        <v>4</v>
      </c>
      <c r="BN142" s="5">
        <v>0</v>
      </c>
      <c r="BO142" s="5">
        <v>6</v>
      </c>
      <c r="BP142" s="5">
        <v>0</v>
      </c>
      <c r="BQ142" s="5">
        <v>2</v>
      </c>
      <c r="BR142" s="5">
        <v>0</v>
      </c>
      <c r="BS142" s="5">
        <v>3</v>
      </c>
      <c r="BT142" s="5">
        <v>0</v>
      </c>
      <c r="BU142" s="5">
        <v>1</v>
      </c>
      <c r="BV142" s="5">
        <v>0</v>
      </c>
      <c r="BW142" s="5">
        <v>3</v>
      </c>
      <c r="BX142" s="5">
        <v>0</v>
      </c>
      <c r="BY142" s="5">
        <v>2</v>
      </c>
      <c r="BZ142" s="5">
        <v>0</v>
      </c>
      <c r="CA142" s="5">
        <v>3</v>
      </c>
      <c r="CB142" s="5">
        <v>0</v>
      </c>
      <c r="CC142" s="5">
        <v>1</v>
      </c>
      <c r="CD142" s="5">
        <v>0</v>
      </c>
      <c r="CE142" s="5">
        <v>3</v>
      </c>
      <c r="CF142" s="5">
        <v>0</v>
      </c>
      <c r="CG142" s="5">
        <v>2</v>
      </c>
      <c r="CH142" s="5">
        <v>0</v>
      </c>
      <c r="CI142" s="5">
        <v>3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</v>
      </c>
      <c r="CP142" s="5">
        <v>0</v>
      </c>
      <c r="CQ142" s="5">
        <v>1</v>
      </c>
      <c r="CR142" s="5">
        <v>0</v>
      </c>
      <c r="CS142" s="5">
        <v>2</v>
      </c>
      <c r="CT142" s="5">
        <v>0</v>
      </c>
      <c r="CU142" s="5">
        <v>3</v>
      </c>
      <c r="CV142" s="5">
        <v>0</v>
      </c>
      <c r="CW142" s="5">
        <v>3</v>
      </c>
      <c r="CX142" s="5">
        <v>0</v>
      </c>
      <c r="CY142" s="5">
        <v>1</v>
      </c>
      <c r="CZ142" s="5">
        <v>0</v>
      </c>
      <c r="DA142" s="5">
        <v>5</v>
      </c>
      <c r="DB142" s="5">
        <v>0</v>
      </c>
      <c r="DC142" s="5">
        <v>2</v>
      </c>
      <c r="DD142" s="5">
        <v>0</v>
      </c>
      <c r="DE142" s="5">
        <v>5</v>
      </c>
      <c r="DF142" s="5">
        <v>0</v>
      </c>
      <c r="DG142" s="5">
        <v>3</v>
      </c>
      <c r="DH142" s="5">
        <v>0</v>
      </c>
      <c r="DI142" s="5">
        <v>0</v>
      </c>
      <c r="DJ142" s="5">
        <v>0</v>
      </c>
      <c r="DK142" s="5">
        <v>1</v>
      </c>
      <c r="DL142" s="5">
        <v>0</v>
      </c>
      <c r="DM142" s="5">
        <v>5</v>
      </c>
      <c r="DN142" s="5">
        <v>0</v>
      </c>
      <c r="DO142" s="5">
        <v>1</v>
      </c>
      <c r="DP142" s="5">
        <v>0</v>
      </c>
      <c r="DQ142" s="5">
        <v>2</v>
      </c>
      <c r="DR142" s="5">
        <v>0</v>
      </c>
      <c r="DS142" s="5">
        <v>1</v>
      </c>
      <c r="DT142" s="5">
        <v>0</v>
      </c>
      <c r="DU142" s="5">
        <v>4</v>
      </c>
      <c r="DV142" s="5">
        <v>0</v>
      </c>
      <c r="DW142" s="5">
        <v>1</v>
      </c>
      <c r="DX142" s="5">
        <v>0</v>
      </c>
      <c r="DY142" s="5">
        <v>2</v>
      </c>
      <c r="DZ142" s="5">
        <v>0</v>
      </c>
      <c r="EA142" s="5">
        <v>2</v>
      </c>
      <c r="EB142" s="5">
        <v>0</v>
      </c>
      <c r="EC142" s="5">
        <v>5</v>
      </c>
      <c r="ED142" s="5">
        <v>0</v>
      </c>
      <c r="EE142" s="5">
        <v>4</v>
      </c>
      <c r="EF142" s="5">
        <v>8</v>
      </c>
      <c r="EG142" s="5">
        <v>10</v>
      </c>
      <c r="EH142" s="5">
        <v>0</v>
      </c>
      <c r="EI142" s="5">
        <v>4</v>
      </c>
      <c r="EJ142" s="5">
        <v>0</v>
      </c>
      <c r="EK142" s="5">
        <v>5</v>
      </c>
      <c r="EL142" s="5">
        <v>0</v>
      </c>
      <c r="EM142" s="5">
        <v>2</v>
      </c>
      <c r="EN142" s="5">
        <v>0</v>
      </c>
      <c r="EO142" s="5">
        <v>1</v>
      </c>
      <c r="EP142" s="5">
        <v>0</v>
      </c>
      <c r="EQ142" s="5">
        <v>6</v>
      </c>
      <c r="ER142" s="5">
        <v>0</v>
      </c>
      <c r="ES142" s="5">
        <v>3</v>
      </c>
      <c r="ET142" s="5">
        <v>0</v>
      </c>
      <c r="EU142" s="5">
        <v>5</v>
      </c>
      <c r="EV142" s="5">
        <v>0</v>
      </c>
      <c r="EW142" s="5">
        <v>2</v>
      </c>
      <c r="EX142" s="5">
        <v>0</v>
      </c>
      <c r="EY142" s="5">
        <v>4</v>
      </c>
      <c r="EZ142" s="5">
        <v>7</v>
      </c>
      <c r="FA142" s="5">
        <v>5</v>
      </c>
      <c r="FB142" s="5">
        <v>0</v>
      </c>
      <c r="FC142" s="5">
        <v>2</v>
      </c>
      <c r="FD142" s="5">
        <v>2</v>
      </c>
      <c r="FE142" s="5">
        <v>5</v>
      </c>
      <c r="FF142" s="5">
        <v>0</v>
      </c>
      <c r="FG142" s="5">
        <v>11</v>
      </c>
      <c r="FH142" s="5">
        <v>0</v>
      </c>
      <c r="FI142" s="5">
        <v>7</v>
      </c>
      <c r="FJ142" s="5">
        <v>0</v>
      </c>
      <c r="FK142" s="5">
        <v>5</v>
      </c>
      <c r="FL142" s="5">
        <v>0</v>
      </c>
      <c r="FM142" s="5">
        <v>7</v>
      </c>
      <c r="FN142" s="5">
        <v>0</v>
      </c>
      <c r="FO142" s="5">
        <v>4</v>
      </c>
      <c r="FP142" s="5">
        <v>0</v>
      </c>
      <c r="FQ142" s="5">
        <v>6</v>
      </c>
      <c r="FR142" s="5">
        <v>0</v>
      </c>
      <c r="FS142" s="5">
        <v>5</v>
      </c>
      <c r="FT142" s="5">
        <v>0</v>
      </c>
      <c r="FU142" s="5">
        <v>6</v>
      </c>
      <c r="FV142" s="5">
        <v>0</v>
      </c>
      <c r="FW142" s="5">
        <v>3</v>
      </c>
      <c r="FX142" s="5">
        <v>0</v>
      </c>
      <c r="FY142" s="5">
        <v>5</v>
      </c>
      <c r="FZ142" s="5">
        <v>2</v>
      </c>
      <c r="GA142" s="5">
        <v>12</v>
      </c>
      <c r="GB142" s="5">
        <v>0</v>
      </c>
      <c r="GC142" s="5">
        <v>8</v>
      </c>
      <c r="GD142" s="5">
        <v>0</v>
      </c>
      <c r="GE142" s="5">
        <v>3</v>
      </c>
      <c r="GF142" s="5">
        <v>1</v>
      </c>
      <c r="GG142" s="5">
        <v>6</v>
      </c>
      <c r="GH142" s="5">
        <v>0</v>
      </c>
      <c r="GI142" s="5">
        <v>1</v>
      </c>
      <c r="GJ142" s="5">
        <v>0</v>
      </c>
      <c r="GK142" s="5">
        <v>3</v>
      </c>
      <c r="GL142" s="5">
        <v>0</v>
      </c>
      <c r="GM142" s="5">
        <v>6</v>
      </c>
      <c r="GN142" s="5">
        <v>0</v>
      </c>
      <c r="GO142" s="5">
        <v>5</v>
      </c>
      <c r="GP142" s="5">
        <v>0</v>
      </c>
      <c r="GQ142" s="5">
        <v>3</v>
      </c>
      <c r="GR142" s="5">
        <v>0</v>
      </c>
      <c r="GS142" s="5">
        <v>3</v>
      </c>
      <c r="GT142" s="5">
        <v>0</v>
      </c>
      <c r="GU142" s="5">
        <v>2</v>
      </c>
      <c r="GV142" s="5">
        <v>0</v>
      </c>
      <c r="GW142" s="5">
        <v>4</v>
      </c>
      <c r="GX142" s="5">
        <v>0</v>
      </c>
      <c r="GY142" s="5">
        <v>1</v>
      </c>
      <c r="GZ142" s="5">
        <v>0</v>
      </c>
      <c r="HA142" s="5">
        <v>4</v>
      </c>
      <c r="HB142" s="5">
        <v>0</v>
      </c>
      <c r="HC142" s="5">
        <v>3</v>
      </c>
      <c r="HD142" s="5">
        <v>0</v>
      </c>
      <c r="HE142" s="5">
        <v>4</v>
      </c>
      <c r="HF142" s="5">
        <v>0</v>
      </c>
      <c r="HG142" s="5">
        <v>0</v>
      </c>
      <c r="HH142" s="5">
        <v>0</v>
      </c>
      <c r="HI142" s="5">
        <v>5</v>
      </c>
      <c r="HJ142" s="5">
        <v>0</v>
      </c>
      <c r="HK142" s="5">
        <v>3</v>
      </c>
      <c r="HL142" s="5">
        <v>0</v>
      </c>
      <c r="HM142" s="5">
        <v>7</v>
      </c>
      <c r="HN142" s="5">
        <v>0</v>
      </c>
      <c r="HO142" s="5">
        <v>6</v>
      </c>
      <c r="HP142" s="5">
        <v>0</v>
      </c>
      <c r="HQ142" s="5">
        <v>5</v>
      </c>
      <c r="HR142" s="5">
        <v>0</v>
      </c>
      <c r="HS142" s="5">
        <v>3</v>
      </c>
      <c r="HT142" s="5">
        <v>0</v>
      </c>
      <c r="HU142" s="5">
        <v>3</v>
      </c>
      <c r="HV142" s="5">
        <v>0</v>
      </c>
      <c r="HW142" s="5">
        <v>1</v>
      </c>
      <c r="HX142" s="5">
        <v>0</v>
      </c>
      <c r="HY142" s="5">
        <v>2</v>
      </c>
      <c r="HZ142" s="5">
        <v>0</v>
      </c>
      <c r="IA142" s="5">
        <v>4</v>
      </c>
      <c r="IB142" s="5">
        <v>0</v>
      </c>
      <c r="IC142" s="5">
        <v>2</v>
      </c>
      <c r="ID142" s="5">
        <v>0</v>
      </c>
      <c r="IE142" s="5">
        <v>2</v>
      </c>
      <c r="IF142" s="5">
        <v>0</v>
      </c>
      <c r="IG142" s="5">
        <v>3</v>
      </c>
      <c r="IH142" s="5">
        <v>0</v>
      </c>
      <c r="II142" s="5">
        <f t="shared" si="12"/>
        <v>1.75</v>
      </c>
      <c r="IJ142" s="8">
        <f t="shared" si="11"/>
        <v>120</v>
      </c>
      <c r="IK142" s="8">
        <f t="shared" si="13"/>
        <v>2.29334127986687</v>
      </c>
      <c r="IL142" s="8">
        <f t="shared" si="14"/>
        <v>12</v>
      </c>
      <c r="IM142" s="8">
        <f t="shared" si="15"/>
        <v>420</v>
      </c>
      <c r="IN142" s="8" cm="1">
        <f t="array" ref="IN142">SUMPRODUCT(--('企业的订货量（m³）'!C142:IH142&gt;C142:IH142))/IP142</f>
        <v>0.146153846153846</v>
      </c>
      <c r="IO142" s="8" cm="1">
        <f t="array" ref="IO142">SUMPRODUCT(--('企业的订货量（m³）'!D142:II142&lt;D142:II142))/IP142</f>
        <v>0.738461538461539</v>
      </c>
      <c r="IP142" s="8">
        <v>130</v>
      </c>
      <c r="IQ142" s="8" cm="1">
        <f t="array" ref="IQ142">SUM(ABS(C142:IH142-'企业的订货量（m³）'!C142:IH142))</f>
        <v>116</v>
      </c>
    </row>
    <row r="143" spans="1:251">
      <c r="A143" s="2" t="s">
        <v>389</v>
      </c>
      <c r="B143" s="2" t="s">
        <v>246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11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1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44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2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2</v>
      </c>
      <c r="EJ143" s="5">
        <v>0</v>
      </c>
      <c r="EK143" s="5">
        <v>0</v>
      </c>
      <c r="EL143" s="5">
        <v>0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14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1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1</v>
      </c>
      <c r="GA143" s="5">
        <v>0</v>
      </c>
      <c r="GB143" s="5">
        <v>0</v>
      </c>
      <c r="GC143" s="5">
        <v>0</v>
      </c>
      <c r="GD143" s="5">
        <v>15</v>
      </c>
      <c r="GE143" s="5">
        <v>11</v>
      </c>
      <c r="GF143" s="5">
        <v>1</v>
      </c>
      <c r="GG143" s="5">
        <v>0</v>
      </c>
      <c r="GH143" s="5">
        <v>0</v>
      </c>
      <c r="GI143" s="5">
        <v>15</v>
      </c>
      <c r="GJ143" s="5">
        <v>0</v>
      </c>
      <c r="GK143" s="5">
        <v>1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f t="shared" si="12"/>
        <v>0.504166666666667</v>
      </c>
      <c r="IJ143" s="8">
        <f t="shared" si="11"/>
        <v>15</v>
      </c>
      <c r="IK143" s="8">
        <f t="shared" si="13"/>
        <v>3.40931276485325</v>
      </c>
      <c r="IL143" s="8">
        <f t="shared" si="14"/>
        <v>44</v>
      </c>
      <c r="IM143" s="8">
        <f t="shared" si="15"/>
        <v>121</v>
      </c>
      <c r="IN143" s="8" cm="1">
        <f t="array" ref="IN143">SUMPRODUCT(--('企业的订货量（m³）'!C143:IH143&gt;C143:IH143))/IP143</f>
        <v>0.695652173913043</v>
      </c>
      <c r="IO143" s="8" cm="1">
        <f t="array" ref="IO143">SUMPRODUCT(--('企业的订货量（m³）'!D143:II143&lt;D143:II143))/IP143</f>
        <v>0.173913043478261</v>
      </c>
      <c r="IP143" s="8">
        <v>46</v>
      </c>
      <c r="IQ143" s="8" cm="1">
        <f t="array" ref="IQ143">SUM(ABS(C143:IH143-'企业的订货量（m³）'!C143:IH143))</f>
        <v>161</v>
      </c>
    </row>
    <row r="144" spans="1:251">
      <c r="A144" s="2" t="s">
        <v>390</v>
      </c>
      <c r="B144" s="2" t="s">
        <v>248</v>
      </c>
      <c r="C144" s="5">
        <v>13</v>
      </c>
      <c r="D144" s="5">
        <v>638</v>
      </c>
      <c r="E144" s="5">
        <v>38</v>
      </c>
      <c r="F144" s="5">
        <v>428</v>
      </c>
      <c r="G144" s="5">
        <v>252</v>
      </c>
      <c r="H144" s="5">
        <v>557</v>
      </c>
      <c r="I144" s="5">
        <v>33</v>
      </c>
      <c r="J144" s="5">
        <v>592</v>
      </c>
      <c r="K144" s="5">
        <v>40</v>
      </c>
      <c r="L144" s="5">
        <v>370</v>
      </c>
      <c r="M144" s="5">
        <v>206</v>
      </c>
      <c r="N144" s="5">
        <v>496</v>
      </c>
      <c r="O144" s="5">
        <v>319</v>
      </c>
      <c r="P144" s="5">
        <v>548</v>
      </c>
      <c r="Q144" s="5">
        <v>85</v>
      </c>
      <c r="R144" s="5">
        <v>617</v>
      </c>
      <c r="S144" s="5">
        <v>246</v>
      </c>
      <c r="T144" s="5">
        <v>493</v>
      </c>
      <c r="U144" s="5">
        <v>201</v>
      </c>
      <c r="V144" s="5">
        <v>424</v>
      </c>
      <c r="W144" s="5">
        <v>223</v>
      </c>
      <c r="X144" s="5">
        <v>447</v>
      </c>
      <c r="Y144" s="5">
        <v>45</v>
      </c>
      <c r="Z144" s="5">
        <v>657</v>
      </c>
      <c r="AA144" s="5">
        <v>75</v>
      </c>
      <c r="AB144" s="5">
        <v>418</v>
      </c>
      <c r="AC144" s="5">
        <v>265</v>
      </c>
      <c r="AD144" s="5">
        <v>363</v>
      </c>
      <c r="AE144" s="5">
        <v>114</v>
      </c>
      <c r="AF144" s="5">
        <v>777</v>
      </c>
      <c r="AG144" s="5">
        <v>75</v>
      </c>
      <c r="AH144" s="5">
        <v>340</v>
      </c>
      <c r="AI144" s="5">
        <v>249</v>
      </c>
      <c r="AJ144" s="5">
        <v>583</v>
      </c>
      <c r="AK144" s="5">
        <v>198</v>
      </c>
      <c r="AL144" s="5">
        <v>522</v>
      </c>
      <c r="AM144" s="5">
        <v>76</v>
      </c>
      <c r="AN144" s="5">
        <v>762</v>
      </c>
      <c r="AO144" s="5">
        <v>55</v>
      </c>
      <c r="AP144" s="5">
        <v>353</v>
      </c>
      <c r="AQ144" s="5">
        <v>266</v>
      </c>
      <c r="AR144" s="5">
        <v>470</v>
      </c>
      <c r="AS144" s="5">
        <v>33</v>
      </c>
      <c r="AT144" s="5">
        <v>596</v>
      </c>
      <c r="AU144" s="5">
        <v>73</v>
      </c>
      <c r="AV144" s="5">
        <v>394</v>
      </c>
      <c r="AW144" s="5">
        <v>157</v>
      </c>
      <c r="AX144" s="5">
        <v>459</v>
      </c>
      <c r="AY144" s="5">
        <v>193</v>
      </c>
      <c r="AZ144" s="5">
        <v>440</v>
      </c>
      <c r="BA144" s="5">
        <v>63</v>
      </c>
      <c r="BB144" s="5">
        <v>640</v>
      </c>
      <c r="BC144" s="5">
        <v>57</v>
      </c>
      <c r="BD144" s="5">
        <v>692</v>
      </c>
      <c r="BE144" s="5">
        <v>157</v>
      </c>
      <c r="BF144" s="5">
        <v>691</v>
      </c>
      <c r="BG144" s="5">
        <v>51</v>
      </c>
      <c r="BH144" s="5">
        <v>688</v>
      </c>
      <c r="BI144" s="5">
        <v>30</v>
      </c>
      <c r="BJ144" s="5">
        <v>549</v>
      </c>
      <c r="BK144" s="5">
        <v>216</v>
      </c>
      <c r="BL144" s="5">
        <v>581</v>
      </c>
      <c r="BM144" s="5">
        <v>294</v>
      </c>
      <c r="BN144" s="5">
        <v>500</v>
      </c>
      <c r="BO144" s="5">
        <v>36</v>
      </c>
      <c r="BP144" s="5">
        <v>793</v>
      </c>
      <c r="BQ144" s="5">
        <v>54</v>
      </c>
      <c r="BR144" s="5">
        <v>595</v>
      </c>
      <c r="BS144" s="5">
        <v>301</v>
      </c>
      <c r="BT144" s="5">
        <v>624</v>
      </c>
      <c r="BU144" s="5">
        <v>148</v>
      </c>
      <c r="BV144" s="5">
        <v>911</v>
      </c>
      <c r="BW144" s="5">
        <v>78</v>
      </c>
      <c r="BX144" s="5">
        <v>678</v>
      </c>
      <c r="BY144" s="5">
        <v>146</v>
      </c>
      <c r="BZ144" s="5">
        <v>398</v>
      </c>
      <c r="CA144" s="5">
        <v>238</v>
      </c>
      <c r="CB144" s="5">
        <v>479</v>
      </c>
      <c r="CC144" s="5">
        <v>36</v>
      </c>
      <c r="CD144" s="5">
        <v>650</v>
      </c>
      <c r="CE144" s="5">
        <v>82</v>
      </c>
      <c r="CF144" s="5">
        <v>380</v>
      </c>
      <c r="CG144" s="5">
        <v>139</v>
      </c>
      <c r="CH144" s="5">
        <v>422</v>
      </c>
      <c r="CI144" s="5">
        <v>153</v>
      </c>
      <c r="CJ144" s="5">
        <v>590</v>
      </c>
      <c r="CK144" s="5">
        <v>84</v>
      </c>
      <c r="CL144" s="5">
        <v>758</v>
      </c>
      <c r="CM144" s="5">
        <v>86</v>
      </c>
      <c r="CN144" s="5">
        <v>411</v>
      </c>
      <c r="CO144" s="5">
        <v>252</v>
      </c>
      <c r="CP144" s="5">
        <v>457</v>
      </c>
      <c r="CQ144" s="5">
        <v>50</v>
      </c>
      <c r="CR144" s="5">
        <v>838</v>
      </c>
      <c r="CS144" s="5">
        <v>28</v>
      </c>
      <c r="CT144" s="5">
        <v>490</v>
      </c>
      <c r="CU144" s="5">
        <v>202</v>
      </c>
      <c r="CV144" s="5">
        <v>445</v>
      </c>
      <c r="CW144" s="5">
        <v>216</v>
      </c>
      <c r="CX144" s="5">
        <v>585</v>
      </c>
      <c r="CY144" s="5">
        <v>43</v>
      </c>
      <c r="CZ144" s="5">
        <v>760</v>
      </c>
      <c r="DA144" s="5">
        <v>111</v>
      </c>
      <c r="DB144" s="5">
        <v>669</v>
      </c>
      <c r="DC144" s="5">
        <v>248</v>
      </c>
      <c r="DD144" s="5">
        <v>499</v>
      </c>
      <c r="DE144" s="5">
        <v>55</v>
      </c>
      <c r="DF144" s="5">
        <v>839</v>
      </c>
      <c r="DG144" s="5">
        <v>57</v>
      </c>
      <c r="DH144" s="5">
        <v>564</v>
      </c>
      <c r="DI144" s="5">
        <v>105</v>
      </c>
      <c r="DJ144" s="5">
        <v>440</v>
      </c>
      <c r="DK144" s="5">
        <v>320</v>
      </c>
      <c r="DL144" s="5">
        <v>368</v>
      </c>
      <c r="DM144" s="5">
        <v>103</v>
      </c>
      <c r="DN144" s="5">
        <v>731</v>
      </c>
      <c r="DO144" s="5">
        <v>86</v>
      </c>
      <c r="DP144" s="5">
        <v>442</v>
      </c>
      <c r="DQ144" s="5">
        <v>443</v>
      </c>
      <c r="DR144" s="5">
        <v>523</v>
      </c>
      <c r="DS144" s="5">
        <v>103</v>
      </c>
      <c r="DT144" s="5">
        <v>519</v>
      </c>
      <c r="DU144" s="5">
        <v>27</v>
      </c>
      <c r="DV144" s="5">
        <v>675</v>
      </c>
      <c r="DW144" s="5">
        <v>109</v>
      </c>
      <c r="DX144" s="5">
        <v>574</v>
      </c>
      <c r="DY144" s="5">
        <v>239</v>
      </c>
      <c r="DZ144" s="5">
        <v>563</v>
      </c>
      <c r="EA144" s="5">
        <v>176</v>
      </c>
      <c r="EB144" s="5">
        <v>622</v>
      </c>
      <c r="EC144" s="5">
        <v>81</v>
      </c>
      <c r="ED144" s="5">
        <v>428</v>
      </c>
      <c r="EE144" s="5">
        <v>347</v>
      </c>
      <c r="EF144" s="5">
        <v>424</v>
      </c>
      <c r="EG144" s="5">
        <v>156</v>
      </c>
      <c r="EH144" s="5">
        <v>150</v>
      </c>
      <c r="EI144" s="5">
        <v>515</v>
      </c>
      <c r="EJ144" s="5">
        <v>189</v>
      </c>
      <c r="EK144" s="5">
        <v>397</v>
      </c>
      <c r="EL144" s="5">
        <v>52</v>
      </c>
      <c r="EM144" s="5">
        <v>615</v>
      </c>
      <c r="EN144" s="5">
        <v>37</v>
      </c>
      <c r="EO144" s="5">
        <v>345</v>
      </c>
      <c r="EP144" s="5">
        <v>294</v>
      </c>
      <c r="EQ144" s="5">
        <v>447</v>
      </c>
      <c r="ER144" s="5">
        <v>120</v>
      </c>
      <c r="ES144" s="5">
        <v>604</v>
      </c>
      <c r="ET144" s="5">
        <v>107</v>
      </c>
      <c r="EU144" s="5">
        <v>766</v>
      </c>
      <c r="EV144" s="5">
        <v>67</v>
      </c>
      <c r="EW144" s="5">
        <v>394</v>
      </c>
      <c r="EX144" s="5">
        <v>236</v>
      </c>
      <c r="EY144" s="5">
        <v>495</v>
      </c>
      <c r="EZ144" s="5">
        <v>25</v>
      </c>
      <c r="FA144" s="5">
        <v>649</v>
      </c>
      <c r="FB144" s="5">
        <v>103</v>
      </c>
      <c r="FC144" s="5">
        <v>554</v>
      </c>
      <c r="FD144" s="5">
        <v>238</v>
      </c>
      <c r="FE144" s="5">
        <v>664</v>
      </c>
      <c r="FF144" s="5">
        <v>134</v>
      </c>
      <c r="FG144" s="5">
        <v>733</v>
      </c>
      <c r="FH144" s="5">
        <v>239</v>
      </c>
      <c r="FI144" s="5">
        <v>582</v>
      </c>
      <c r="FJ144" s="5">
        <v>73</v>
      </c>
      <c r="FK144" s="5">
        <v>334</v>
      </c>
      <c r="FL144" s="5">
        <v>265</v>
      </c>
      <c r="FM144" s="5">
        <v>408</v>
      </c>
      <c r="FN144" s="5">
        <v>24</v>
      </c>
      <c r="FO144" s="5">
        <v>679</v>
      </c>
      <c r="FP144" s="5">
        <v>40</v>
      </c>
      <c r="FQ144" s="5">
        <v>672</v>
      </c>
      <c r="FR144" s="5">
        <v>166</v>
      </c>
      <c r="FS144" s="5">
        <v>453</v>
      </c>
      <c r="FT144" s="5">
        <v>115</v>
      </c>
      <c r="FU144" s="5">
        <v>604</v>
      </c>
      <c r="FV144" s="5">
        <v>65</v>
      </c>
      <c r="FW144" s="5">
        <v>880</v>
      </c>
      <c r="FX144" s="5">
        <v>36</v>
      </c>
      <c r="FY144" s="5">
        <v>403</v>
      </c>
      <c r="FZ144" s="5">
        <v>266</v>
      </c>
      <c r="GA144" s="5">
        <v>467</v>
      </c>
      <c r="GB144" s="5">
        <v>140</v>
      </c>
      <c r="GC144" s="5">
        <v>577</v>
      </c>
      <c r="GD144" s="5">
        <v>45</v>
      </c>
      <c r="GE144" s="5">
        <v>516</v>
      </c>
      <c r="GF144" s="5">
        <v>155</v>
      </c>
      <c r="GG144" s="5">
        <v>512</v>
      </c>
      <c r="GH144" s="5">
        <v>547</v>
      </c>
      <c r="GI144" s="5">
        <v>378</v>
      </c>
      <c r="GJ144" s="5">
        <v>37</v>
      </c>
      <c r="GK144" s="5">
        <v>559</v>
      </c>
      <c r="GL144" s="5">
        <v>35</v>
      </c>
      <c r="GM144" s="5">
        <v>417</v>
      </c>
      <c r="GN144" s="5">
        <v>154</v>
      </c>
      <c r="GO144" s="5">
        <v>344</v>
      </c>
      <c r="GP144" s="5">
        <v>39</v>
      </c>
      <c r="GQ144" s="5">
        <v>477</v>
      </c>
      <c r="GR144" s="5">
        <v>18</v>
      </c>
      <c r="GS144" s="5">
        <v>717</v>
      </c>
      <c r="GT144" s="5">
        <v>125</v>
      </c>
      <c r="GU144" s="5">
        <v>442</v>
      </c>
      <c r="GV144" s="5">
        <v>195</v>
      </c>
      <c r="GW144" s="5">
        <v>531</v>
      </c>
      <c r="GX144" s="5">
        <v>19</v>
      </c>
      <c r="GY144" s="5">
        <v>752</v>
      </c>
      <c r="GZ144" s="5">
        <v>74</v>
      </c>
      <c r="HA144" s="5">
        <v>624</v>
      </c>
      <c r="HB144" s="5">
        <v>230</v>
      </c>
      <c r="HC144" s="5">
        <v>545</v>
      </c>
      <c r="HD144" s="5">
        <v>92</v>
      </c>
      <c r="HE144" s="5">
        <v>579</v>
      </c>
      <c r="HF144" s="5">
        <v>96</v>
      </c>
      <c r="HG144" s="5">
        <v>2521</v>
      </c>
      <c r="HH144" s="5">
        <v>115</v>
      </c>
      <c r="HI144" s="5">
        <v>458</v>
      </c>
      <c r="HJ144" s="5">
        <v>273</v>
      </c>
      <c r="HK144" s="5">
        <v>582</v>
      </c>
      <c r="HL144" s="5">
        <v>40</v>
      </c>
      <c r="HM144" s="5">
        <v>673</v>
      </c>
      <c r="HN144" s="5">
        <v>42</v>
      </c>
      <c r="HO144" s="5">
        <v>471</v>
      </c>
      <c r="HP144" s="5">
        <v>79</v>
      </c>
      <c r="HQ144" s="5">
        <v>570</v>
      </c>
      <c r="HR144" s="5">
        <v>300</v>
      </c>
      <c r="HS144" s="5">
        <v>418</v>
      </c>
      <c r="HT144" s="5">
        <v>63</v>
      </c>
      <c r="HU144" s="5">
        <v>602</v>
      </c>
      <c r="HV144" s="5">
        <v>42</v>
      </c>
      <c r="HW144" s="5">
        <v>423</v>
      </c>
      <c r="HX144" s="5">
        <v>197</v>
      </c>
      <c r="HY144" s="5">
        <v>356</v>
      </c>
      <c r="HZ144" s="5">
        <v>41</v>
      </c>
      <c r="IA144" s="5">
        <v>519</v>
      </c>
      <c r="IB144" s="5">
        <v>94</v>
      </c>
      <c r="IC144" s="5">
        <v>581</v>
      </c>
      <c r="ID144" s="5">
        <v>48</v>
      </c>
      <c r="IE144" s="5">
        <v>285</v>
      </c>
      <c r="IF144" s="5">
        <v>171</v>
      </c>
      <c r="IG144" s="5">
        <v>362</v>
      </c>
      <c r="IH144" s="5">
        <v>24</v>
      </c>
      <c r="II144" s="5">
        <f t="shared" si="12"/>
        <v>344.945833333333</v>
      </c>
      <c r="IJ144" s="8">
        <f t="shared" si="11"/>
        <v>240</v>
      </c>
      <c r="IK144" s="8">
        <f t="shared" si="13"/>
        <v>275.09058451659</v>
      </c>
      <c r="IL144" s="8">
        <f t="shared" si="14"/>
        <v>2521</v>
      </c>
      <c r="IM144" s="8">
        <f t="shared" si="15"/>
        <v>82787</v>
      </c>
      <c r="IN144" s="8" cm="1">
        <f t="array" ref="IN144">SUMPRODUCT(--('企业的订货量（m³）'!C144:IH144&gt;C144:IH144))/IP144</f>
        <v>0.104166666666667</v>
      </c>
      <c r="IO144" s="8" cm="1">
        <f t="array" ref="IO144">SUMPRODUCT(--('企业的订货量（m³）'!D144:II144&lt;D144:II144))/IP144</f>
        <v>0.808333333333333</v>
      </c>
      <c r="IP144" s="8">
        <v>240</v>
      </c>
      <c r="IQ144" s="8" cm="1">
        <f t="array" ref="IQ144">SUM(ABS(C144:IH144-'企业的订货量（m³）'!C144:IH144))</f>
        <v>13783</v>
      </c>
    </row>
    <row r="145" spans="1:251">
      <c r="A145" s="2" t="s">
        <v>391</v>
      </c>
      <c r="B145" s="2" t="s">
        <v>248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20</v>
      </c>
      <c r="HC145" s="5">
        <v>7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f t="shared" si="12"/>
        <v>0.116666666666667</v>
      </c>
      <c r="IJ145" s="8">
        <f t="shared" si="11"/>
        <v>3</v>
      </c>
      <c r="IK145" s="8">
        <f t="shared" si="13"/>
        <v>1.36717852781475</v>
      </c>
      <c r="IL145" s="8">
        <f t="shared" si="14"/>
        <v>20</v>
      </c>
      <c r="IM145" s="8">
        <f t="shared" si="15"/>
        <v>28</v>
      </c>
      <c r="IN145" s="8" cm="1">
        <f t="array" ref="IN145">SUMPRODUCT(--('企业的订货量（m³）'!C145:IH145&gt;C145:IH145))/IP145</f>
        <v>0.85</v>
      </c>
      <c r="IO145" s="8" cm="1">
        <f t="array" ref="IO145">SUMPRODUCT(--('企业的订货量（m³）'!D145:II145&lt;D145:II145))/IP145</f>
        <v>0.05</v>
      </c>
      <c r="IP145" s="8">
        <v>20</v>
      </c>
      <c r="IQ145" s="8" cm="1">
        <f t="array" ref="IQ145">SUM(ABS(C145:IH145-'企业的订货量（m³）'!C145:IH145))</f>
        <v>37</v>
      </c>
    </row>
    <row r="146" spans="1:251">
      <c r="A146" s="2" t="s">
        <v>392</v>
      </c>
      <c r="B146" s="2" t="s">
        <v>248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2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4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1</v>
      </c>
      <c r="CO146" s="5">
        <v>0</v>
      </c>
      <c r="CP146" s="5">
        <v>0</v>
      </c>
      <c r="CQ146" s="5">
        <v>1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1</v>
      </c>
      <c r="DG146" s="5">
        <v>0</v>
      </c>
      <c r="DH146" s="5">
        <v>0</v>
      </c>
      <c r="DI146" s="5">
        <v>5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6</v>
      </c>
      <c r="EJ146" s="5">
        <v>2</v>
      </c>
      <c r="EK146" s="5">
        <v>0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4</v>
      </c>
      <c r="FA146" s="5">
        <v>0</v>
      </c>
      <c r="FB146" s="5">
        <v>0</v>
      </c>
      <c r="FC146" s="5">
        <v>1</v>
      </c>
      <c r="FD146" s="5">
        <v>0</v>
      </c>
      <c r="FE146" s="5">
        <v>4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1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1</v>
      </c>
      <c r="FX146" s="5">
        <v>2</v>
      </c>
      <c r="FY146" s="5">
        <v>5</v>
      </c>
      <c r="FZ146" s="5">
        <v>1</v>
      </c>
      <c r="GA146" s="5">
        <v>8</v>
      </c>
      <c r="GB146" s="5">
        <v>3</v>
      </c>
      <c r="GC146" s="5">
        <v>0</v>
      </c>
      <c r="GD146" s="5">
        <v>0</v>
      </c>
      <c r="GE146" s="5">
        <v>0</v>
      </c>
      <c r="GF146" s="5">
        <v>0</v>
      </c>
      <c r="GG146" s="5">
        <v>1</v>
      </c>
      <c r="GH146" s="5">
        <v>0</v>
      </c>
      <c r="GI146" s="5">
        <v>0</v>
      </c>
      <c r="GJ146" s="5">
        <v>1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1</v>
      </c>
      <c r="HD146" s="5">
        <v>0</v>
      </c>
      <c r="HE146" s="5">
        <v>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f t="shared" si="12"/>
        <v>0.2625</v>
      </c>
      <c r="IJ146" s="8">
        <f t="shared" si="11"/>
        <v>28</v>
      </c>
      <c r="IK146" s="8">
        <f t="shared" si="13"/>
        <v>0.96478258656059</v>
      </c>
      <c r="IL146" s="8">
        <f t="shared" si="14"/>
        <v>8</v>
      </c>
      <c r="IM146" s="8">
        <f t="shared" si="15"/>
        <v>63</v>
      </c>
      <c r="IN146" s="8" cm="1">
        <f t="array" ref="IN146">SUMPRODUCT(--('企业的订货量（m³）'!C146:IH146&gt;C146:IH146))/IP146</f>
        <v>0.698630136986301</v>
      </c>
      <c r="IO146" s="8" cm="1">
        <f t="array" ref="IO146">SUMPRODUCT(--('企业的订货量（m³）'!D146:II146&lt;D146:II146))/IP146</f>
        <v>0.0958904109589041</v>
      </c>
      <c r="IP146" s="8">
        <v>73</v>
      </c>
      <c r="IQ146" s="8" cm="1">
        <f t="array" ref="IQ146">SUM(ABS(C146:IH146-'企业的订货量（m³）'!C146:IH146))</f>
        <v>2504</v>
      </c>
    </row>
    <row r="147" spans="1:251">
      <c r="A147" s="2" t="s">
        <v>393</v>
      </c>
      <c r="B147" s="2" t="s">
        <v>246</v>
      </c>
      <c r="C147" s="5">
        <v>0</v>
      </c>
      <c r="D147" s="5">
        <v>0</v>
      </c>
      <c r="E147" s="5">
        <v>0</v>
      </c>
      <c r="F147" s="5">
        <v>2</v>
      </c>
      <c r="G147" s="5">
        <v>1</v>
      </c>
      <c r="H147" s="5">
        <v>2</v>
      </c>
      <c r="I147" s="5">
        <v>1</v>
      </c>
      <c r="J147" s="5">
        <v>1</v>
      </c>
      <c r="K147" s="5">
        <v>0</v>
      </c>
      <c r="L147" s="5">
        <v>1</v>
      </c>
      <c r="M147" s="5">
        <v>19</v>
      </c>
      <c r="N147" s="5">
        <v>2</v>
      </c>
      <c r="O147" s="5">
        <v>1</v>
      </c>
      <c r="P147" s="5">
        <v>2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2</v>
      </c>
      <c r="AD147" s="5">
        <v>0</v>
      </c>
      <c r="AE147" s="5">
        <v>1</v>
      </c>
      <c r="AF147" s="5">
        <v>0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2</v>
      </c>
      <c r="AP147" s="5">
        <v>0</v>
      </c>
      <c r="AQ147" s="5">
        <v>0</v>
      </c>
      <c r="AR147" s="5">
        <v>3</v>
      </c>
      <c r="AS147" s="5">
        <v>0</v>
      </c>
      <c r="AT147" s="5">
        <v>0</v>
      </c>
      <c r="AU147" s="5">
        <v>1</v>
      </c>
      <c r="AV147" s="5">
        <v>0</v>
      </c>
      <c r="AW147" s="5">
        <v>2</v>
      </c>
      <c r="AX147" s="5">
        <v>2</v>
      </c>
      <c r="AY147" s="5">
        <v>1</v>
      </c>
      <c r="AZ147" s="5">
        <v>1</v>
      </c>
      <c r="BA147" s="5">
        <v>0</v>
      </c>
      <c r="BB147" s="5">
        <v>0</v>
      </c>
      <c r="BC147" s="5">
        <v>1</v>
      </c>
      <c r="BD147" s="5">
        <v>2</v>
      </c>
      <c r="BE147" s="5">
        <v>1</v>
      </c>
      <c r="BF147" s="5">
        <v>3</v>
      </c>
      <c r="BG147" s="5">
        <v>1</v>
      </c>
      <c r="BH147" s="5">
        <v>2</v>
      </c>
      <c r="BI147" s="5">
        <v>0</v>
      </c>
      <c r="BJ147" s="5">
        <v>2</v>
      </c>
      <c r="BK147" s="5">
        <v>2</v>
      </c>
      <c r="BL147" s="5">
        <v>3</v>
      </c>
      <c r="BM147" s="5">
        <v>1</v>
      </c>
      <c r="BN147" s="5">
        <v>1</v>
      </c>
      <c r="BO147" s="5">
        <v>1</v>
      </c>
      <c r="BP147" s="5">
        <v>2</v>
      </c>
      <c r="BQ147" s="5">
        <v>0</v>
      </c>
      <c r="BR147" s="5">
        <v>3</v>
      </c>
      <c r="BS147" s="5">
        <v>2</v>
      </c>
      <c r="BT147" s="5">
        <v>1</v>
      </c>
      <c r="BU147" s="5">
        <v>0</v>
      </c>
      <c r="BV147" s="5">
        <v>3</v>
      </c>
      <c r="BW147" s="5">
        <v>2</v>
      </c>
      <c r="BX147" s="5">
        <v>1</v>
      </c>
      <c r="BY147" s="5">
        <v>0</v>
      </c>
      <c r="BZ147" s="5">
        <v>0</v>
      </c>
      <c r="CA147" s="5">
        <v>2</v>
      </c>
      <c r="CB147" s="5">
        <v>1</v>
      </c>
      <c r="CC147" s="5">
        <v>1</v>
      </c>
      <c r="CD147" s="5">
        <v>1</v>
      </c>
      <c r="CE147" s="5">
        <v>0</v>
      </c>
      <c r="CF147" s="5">
        <v>0</v>
      </c>
      <c r="CG147" s="5">
        <v>0</v>
      </c>
      <c r="CH147" s="5">
        <v>0</v>
      </c>
      <c r="CI147" s="5">
        <v>1</v>
      </c>
      <c r="CJ147" s="5">
        <v>3</v>
      </c>
      <c r="CK147" s="5">
        <v>0</v>
      </c>
      <c r="CL147" s="5">
        <v>4</v>
      </c>
      <c r="CM147" s="5">
        <v>11</v>
      </c>
      <c r="CN147" s="5">
        <v>1</v>
      </c>
      <c r="CO147" s="5">
        <v>1</v>
      </c>
      <c r="CP147" s="5">
        <v>2</v>
      </c>
      <c r="CQ147" s="5">
        <v>0</v>
      </c>
      <c r="CR147" s="5">
        <v>1</v>
      </c>
      <c r="CS147" s="5">
        <v>1</v>
      </c>
      <c r="CT147" s="5">
        <v>1</v>
      </c>
      <c r="CU147" s="5">
        <v>2</v>
      </c>
      <c r="CV147" s="5">
        <v>0</v>
      </c>
      <c r="CW147" s="5">
        <v>0</v>
      </c>
      <c r="CX147" s="5">
        <v>2</v>
      </c>
      <c r="CY147" s="5">
        <v>1</v>
      </c>
      <c r="CZ147" s="5">
        <v>1</v>
      </c>
      <c r="DA147" s="5">
        <v>1</v>
      </c>
      <c r="DB147" s="5">
        <v>1</v>
      </c>
      <c r="DC147" s="5">
        <v>0</v>
      </c>
      <c r="DD147" s="5">
        <v>1</v>
      </c>
      <c r="DE147" s="5">
        <v>1</v>
      </c>
      <c r="DF147" s="5">
        <v>0</v>
      </c>
      <c r="DG147" s="5">
        <v>2</v>
      </c>
      <c r="DH147" s="5">
        <v>0</v>
      </c>
      <c r="DI147" s="5">
        <v>2</v>
      </c>
      <c r="DJ147" s="5">
        <v>1</v>
      </c>
      <c r="DK147" s="5">
        <v>1</v>
      </c>
      <c r="DL147" s="5">
        <v>0</v>
      </c>
      <c r="DM147" s="5">
        <v>1</v>
      </c>
      <c r="DN147" s="5">
        <v>1</v>
      </c>
      <c r="DO147" s="5">
        <v>2</v>
      </c>
      <c r="DP147" s="5">
        <v>0</v>
      </c>
      <c r="DQ147" s="5">
        <v>1</v>
      </c>
      <c r="DR147" s="5">
        <v>0</v>
      </c>
      <c r="DS147" s="5">
        <v>2</v>
      </c>
      <c r="DT147" s="5">
        <v>1</v>
      </c>
      <c r="DU147" s="5">
        <v>1</v>
      </c>
      <c r="DV147" s="5">
        <v>2</v>
      </c>
      <c r="DW147" s="5">
        <v>0</v>
      </c>
      <c r="DX147" s="5">
        <v>0</v>
      </c>
      <c r="DY147" s="5">
        <v>1</v>
      </c>
      <c r="DZ147" s="5">
        <v>1</v>
      </c>
      <c r="EA147" s="5">
        <v>2</v>
      </c>
      <c r="EB147" s="5">
        <v>2</v>
      </c>
      <c r="EC147" s="5">
        <v>1</v>
      </c>
      <c r="ED147" s="5">
        <v>0</v>
      </c>
      <c r="EE147" s="5">
        <v>1</v>
      </c>
      <c r="EF147" s="5">
        <v>1</v>
      </c>
      <c r="EG147" s="5">
        <v>1</v>
      </c>
      <c r="EH147" s="5">
        <v>69</v>
      </c>
      <c r="EI147" s="5">
        <v>1</v>
      </c>
      <c r="EJ147" s="5">
        <v>1</v>
      </c>
      <c r="EK147" s="5">
        <v>1</v>
      </c>
      <c r="EL147" s="5">
        <v>1</v>
      </c>
      <c r="EM147" s="5">
        <v>0</v>
      </c>
      <c r="EN147" s="5">
        <v>1</v>
      </c>
      <c r="EO147" s="5">
        <v>2</v>
      </c>
      <c r="EP147" s="5">
        <v>1</v>
      </c>
      <c r="EQ147" s="5">
        <v>3</v>
      </c>
      <c r="ER147" s="5">
        <v>0</v>
      </c>
      <c r="ES147" s="5">
        <v>1</v>
      </c>
      <c r="ET147" s="5">
        <v>2</v>
      </c>
      <c r="EU147" s="5">
        <v>1</v>
      </c>
      <c r="EV147" s="5">
        <v>1</v>
      </c>
      <c r="EW147" s="5">
        <v>0</v>
      </c>
      <c r="EX147" s="5">
        <v>1</v>
      </c>
      <c r="EY147" s="5">
        <v>1</v>
      </c>
      <c r="EZ147" s="5">
        <v>1</v>
      </c>
      <c r="FA147" s="5">
        <v>2</v>
      </c>
      <c r="FB147" s="5">
        <v>0</v>
      </c>
      <c r="FC147" s="5">
        <v>1</v>
      </c>
      <c r="FD147" s="5">
        <v>2</v>
      </c>
      <c r="FE147" s="5">
        <v>0</v>
      </c>
      <c r="FF147" s="5">
        <v>1</v>
      </c>
      <c r="FG147" s="5">
        <v>2</v>
      </c>
      <c r="FH147" s="5">
        <v>0</v>
      </c>
      <c r="FI147" s="5">
        <v>1</v>
      </c>
      <c r="FJ147" s="5">
        <v>1</v>
      </c>
      <c r="FK147" s="5">
        <v>0</v>
      </c>
      <c r="FL147" s="5">
        <v>0</v>
      </c>
      <c r="FM147" s="5">
        <v>1</v>
      </c>
      <c r="FN147" s="5">
        <v>0</v>
      </c>
      <c r="FO147" s="5">
        <v>3</v>
      </c>
      <c r="FP147" s="5">
        <v>1</v>
      </c>
      <c r="FQ147" s="5">
        <v>0</v>
      </c>
      <c r="FR147" s="5">
        <v>0</v>
      </c>
      <c r="FS147" s="5">
        <v>1</v>
      </c>
      <c r="FT147" s="5">
        <v>1</v>
      </c>
      <c r="FU147" s="5">
        <v>0</v>
      </c>
      <c r="FV147" s="5">
        <v>1</v>
      </c>
      <c r="FW147" s="5">
        <v>0</v>
      </c>
      <c r="FX147" s="5">
        <v>1</v>
      </c>
      <c r="FY147" s="5">
        <v>0</v>
      </c>
      <c r="FZ147" s="5">
        <v>2</v>
      </c>
      <c r="GA147" s="5">
        <v>2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0</v>
      </c>
      <c r="GH147" s="5">
        <v>0</v>
      </c>
      <c r="GI147" s="5">
        <v>1</v>
      </c>
      <c r="GJ147" s="5">
        <v>1</v>
      </c>
      <c r="GK147" s="5">
        <v>0</v>
      </c>
      <c r="GL147" s="5">
        <v>3</v>
      </c>
      <c r="GM147" s="5">
        <v>1</v>
      </c>
      <c r="GN147" s="5">
        <v>2</v>
      </c>
      <c r="GO147" s="5">
        <v>2</v>
      </c>
      <c r="GP147" s="5">
        <v>1</v>
      </c>
      <c r="GQ147" s="5">
        <v>2</v>
      </c>
      <c r="GR147" s="5">
        <v>3</v>
      </c>
      <c r="GS147" s="5">
        <v>1</v>
      </c>
      <c r="GT147" s="5">
        <v>1</v>
      </c>
      <c r="GU147" s="5">
        <v>0</v>
      </c>
      <c r="GV147" s="5">
        <v>0</v>
      </c>
      <c r="GW147" s="5">
        <v>0</v>
      </c>
      <c r="GX147" s="5">
        <v>4</v>
      </c>
      <c r="GY147" s="5">
        <v>2</v>
      </c>
      <c r="GZ147" s="5">
        <v>3</v>
      </c>
      <c r="HA147" s="5">
        <v>1</v>
      </c>
      <c r="HB147" s="5">
        <v>1</v>
      </c>
      <c r="HC147" s="5">
        <v>1</v>
      </c>
      <c r="HD147" s="5">
        <v>2</v>
      </c>
      <c r="HE147" s="5">
        <v>1</v>
      </c>
      <c r="HF147" s="5">
        <v>1</v>
      </c>
      <c r="HG147" s="5">
        <v>4</v>
      </c>
      <c r="HH147" s="5">
        <v>5</v>
      </c>
      <c r="HI147" s="5">
        <v>2</v>
      </c>
      <c r="HJ147" s="5">
        <v>1</v>
      </c>
      <c r="HK147" s="5">
        <v>1</v>
      </c>
      <c r="HL147" s="5">
        <v>0</v>
      </c>
      <c r="HM147" s="5">
        <v>1</v>
      </c>
      <c r="HN147" s="5">
        <v>2</v>
      </c>
      <c r="HO147" s="5">
        <v>1</v>
      </c>
      <c r="HP147" s="5">
        <v>0</v>
      </c>
      <c r="HQ147" s="5">
        <v>2</v>
      </c>
      <c r="HR147" s="5">
        <v>1</v>
      </c>
      <c r="HS147" s="5">
        <v>3</v>
      </c>
      <c r="HT147" s="5">
        <v>0</v>
      </c>
      <c r="HU147" s="5">
        <v>0</v>
      </c>
      <c r="HV147" s="5">
        <v>0</v>
      </c>
      <c r="HW147" s="5">
        <v>1</v>
      </c>
      <c r="HX147" s="5">
        <v>3</v>
      </c>
      <c r="HY147" s="5">
        <v>0</v>
      </c>
      <c r="HZ147" s="5">
        <v>1</v>
      </c>
      <c r="IA147" s="5">
        <v>1</v>
      </c>
      <c r="IB147" s="5">
        <v>1</v>
      </c>
      <c r="IC147" s="5">
        <v>0</v>
      </c>
      <c r="ID147" s="5">
        <v>1</v>
      </c>
      <c r="IE147" s="5">
        <v>2</v>
      </c>
      <c r="IF147" s="5">
        <v>3</v>
      </c>
      <c r="IG147" s="5">
        <v>1</v>
      </c>
      <c r="IH147" s="5">
        <v>1</v>
      </c>
      <c r="II147" s="5">
        <f t="shared" si="12"/>
        <v>1.46666666666667</v>
      </c>
      <c r="IJ147" s="8">
        <f t="shared" si="11"/>
        <v>169</v>
      </c>
      <c r="IK147" s="8">
        <f t="shared" si="13"/>
        <v>4.66973399891703</v>
      </c>
      <c r="IL147" s="8">
        <f t="shared" si="14"/>
        <v>69</v>
      </c>
      <c r="IM147" s="8">
        <f t="shared" si="15"/>
        <v>352</v>
      </c>
      <c r="IN147" s="8" cm="1">
        <f t="array" ref="IN147">SUMPRODUCT(--('企业的订货量（m³）'!C147:IH147&gt;C147:IH147))/IP147</f>
        <v>0.288770053475936</v>
      </c>
      <c r="IO147" s="8" cm="1">
        <f t="array" ref="IO147">SUMPRODUCT(--('企业的订货量（m³）'!D147:II147&lt;D147:II147))/IP147</f>
        <v>0.304812834224599</v>
      </c>
      <c r="IP147" s="8">
        <v>187</v>
      </c>
      <c r="IQ147" s="8" cm="1">
        <f t="array" ref="IQ147">SUM(ABS(C147:IH147-'企业的订货量（m³）'!C147:IH147))</f>
        <v>590</v>
      </c>
    </row>
    <row r="148" spans="1:251">
      <c r="A148" s="2" t="s">
        <v>394</v>
      </c>
      <c r="B148" s="2" t="s">
        <v>246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35</v>
      </c>
      <c r="CH148" s="5">
        <v>0</v>
      </c>
      <c r="CI148" s="5">
        <v>0</v>
      </c>
      <c r="CJ148" s="5">
        <v>2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65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1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1</v>
      </c>
      <c r="GB148" s="5">
        <v>0</v>
      </c>
      <c r="GC148" s="5">
        <v>0</v>
      </c>
      <c r="GD148" s="5">
        <v>1</v>
      </c>
      <c r="GE148" s="5">
        <v>0</v>
      </c>
      <c r="GF148" s="5">
        <v>2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f t="shared" si="12"/>
        <v>0.45</v>
      </c>
      <c r="IJ148" s="8">
        <f t="shared" si="11"/>
        <v>8</v>
      </c>
      <c r="IK148" s="8">
        <f t="shared" si="13"/>
        <v>4.75922359266941</v>
      </c>
      <c r="IL148" s="8">
        <f t="shared" si="14"/>
        <v>65</v>
      </c>
      <c r="IM148" s="8">
        <f t="shared" si="15"/>
        <v>108</v>
      </c>
      <c r="IN148" s="8" cm="1">
        <f t="array" ref="IN148">SUMPRODUCT(--('企业的订货量（m³）'!C148:IH148&gt;C148:IH148))/IP148</f>
        <v>0.65</v>
      </c>
      <c r="IO148" s="8" cm="1">
        <f t="array" ref="IO148">SUMPRODUCT(--('企业的订货量（m³）'!D148:II148&lt;D148:II148))/IP148</f>
        <v>0.2</v>
      </c>
      <c r="IP148" s="8">
        <v>20</v>
      </c>
      <c r="IQ148" s="8" cm="1">
        <f t="array" ref="IQ148">SUM(ABS(C148:IH148-'企业的订货量（m³）'!C148:IH148))</f>
        <v>74</v>
      </c>
    </row>
    <row r="149" spans="1:251">
      <c r="A149" s="2" t="s">
        <v>395</v>
      </c>
      <c r="B149" s="2" t="s">
        <v>248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2</v>
      </c>
      <c r="AK149" s="5">
        <v>0</v>
      </c>
      <c r="AL149" s="5">
        <v>2</v>
      </c>
      <c r="AM149" s="5">
        <v>0</v>
      </c>
      <c r="AN149" s="5">
        <v>2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9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1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4</v>
      </c>
      <c r="EC149" s="5">
        <v>3</v>
      </c>
      <c r="ED149" s="5">
        <v>0</v>
      </c>
      <c r="EE149" s="5">
        <v>0</v>
      </c>
      <c r="EF149" s="5">
        <v>3</v>
      </c>
      <c r="EG149" s="5">
        <v>0</v>
      </c>
      <c r="EH149" s="5">
        <v>0</v>
      </c>
      <c r="EI149" s="5">
        <v>4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1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1</v>
      </c>
      <c r="GD149" s="5">
        <v>0</v>
      </c>
      <c r="GE149" s="5">
        <v>0</v>
      </c>
      <c r="GF149" s="5">
        <v>0</v>
      </c>
      <c r="GG149" s="5">
        <v>0</v>
      </c>
      <c r="GH149" s="5">
        <v>2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2</v>
      </c>
      <c r="IC149" s="5">
        <v>0</v>
      </c>
      <c r="ID149" s="5">
        <v>1</v>
      </c>
      <c r="IE149" s="5">
        <v>0</v>
      </c>
      <c r="IF149" s="5">
        <v>0</v>
      </c>
      <c r="IG149" s="5">
        <v>0</v>
      </c>
      <c r="IH149" s="5">
        <v>0</v>
      </c>
      <c r="II149" s="5">
        <f t="shared" si="12"/>
        <v>0.245833333333333</v>
      </c>
      <c r="IJ149" s="8">
        <f t="shared" si="11"/>
        <v>27</v>
      </c>
      <c r="IK149" s="8">
        <f t="shared" si="13"/>
        <v>0.902103152432695</v>
      </c>
      <c r="IL149" s="8">
        <f t="shared" si="14"/>
        <v>9</v>
      </c>
      <c r="IM149" s="8">
        <f t="shared" si="15"/>
        <v>59</v>
      </c>
      <c r="IN149" s="8" cm="1">
        <f t="array" ref="IN149">SUMPRODUCT(--('企业的订货量（m³）'!C149:IH149&gt;C149:IH149))/IP149</f>
        <v>0.825</v>
      </c>
      <c r="IO149" s="8" cm="1">
        <f t="array" ref="IO149">SUMPRODUCT(--('企业的订货量（m³）'!D149:II149&lt;D149:II149))/IP149</f>
        <v>0.075</v>
      </c>
      <c r="IP149" s="8">
        <v>80</v>
      </c>
      <c r="IQ149" s="8" cm="1">
        <f t="array" ref="IQ149">SUM(ABS(C149:IH149-'企业的订货量（m³）'!C149:IH149))</f>
        <v>981</v>
      </c>
    </row>
    <row r="150" spans="1:251">
      <c r="A150" s="2" t="s">
        <v>396</v>
      </c>
      <c r="B150" s="2" t="s">
        <v>250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3</v>
      </c>
      <c r="N150" s="5">
        <v>0</v>
      </c>
      <c r="O150" s="5">
        <v>2</v>
      </c>
      <c r="P150" s="5">
        <v>0</v>
      </c>
      <c r="Q150" s="5">
        <v>9</v>
      </c>
      <c r="R150" s="5">
        <v>1</v>
      </c>
      <c r="S150" s="5">
        <v>3</v>
      </c>
      <c r="T150" s="5">
        <v>3</v>
      </c>
      <c r="U150" s="5">
        <v>0</v>
      </c>
      <c r="V150" s="5">
        <v>2</v>
      </c>
      <c r="W150" s="5">
        <v>3</v>
      </c>
      <c r="X150" s="5">
        <v>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5</v>
      </c>
      <c r="AO150" s="5">
        <v>2</v>
      </c>
      <c r="AP150" s="5">
        <v>0</v>
      </c>
      <c r="AQ150" s="5">
        <v>0</v>
      </c>
      <c r="AR150" s="5">
        <v>9</v>
      </c>
      <c r="AS150" s="5">
        <v>2</v>
      </c>
      <c r="AT150" s="5">
        <v>0</v>
      </c>
      <c r="AU150" s="5">
        <v>4</v>
      </c>
      <c r="AV150" s="5">
        <v>11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5</v>
      </c>
      <c r="BM150" s="5">
        <v>2</v>
      </c>
      <c r="BN150" s="5">
        <v>2</v>
      </c>
      <c r="BO150" s="5">
        <v>11</v>
      </c>
      <c r="BP150" s="5">
        <v>1</v>
      </c>
      <c r="BQ150" s="5">
        <v>3</v>
      </c>
      <c r="BR150" s="5">
        <v>3</v>
      </c>
      <c r="BS150" s="5">
        <v>4</v>
      </c>
      <c r="BT150" s="5">
        <v>3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1</v>
      </c>
      <c r="CK150" s="5">
        <v>2</v>
      </c>
      <c r="CL150" s="5">
        <v>2</v>
      </c>
      <c r="CM150" s="5">
        <v>0</v>
      </c>
      <c r="CN150" s="5">
        <v>0</v>
      </c>
      <c r="CO150" s="5">
        <v>6</v>
      </c>
      <c r="CP150" s="5">
        <v>0</v>
      </c>
      <c r="CQ150" s="5">
        <v>3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</v>
      </c>
      <c r="DO150" s="5">
        <v>0</v>
      </c>
      <c r="DP150" s="5">
        <v>0</v>
      </c>
      <c r="DQ150" s="5">
        <v>2</v>
      </c>
      <c r="DR150" s="5">
        <v>0</v>
      </c>
      <c r="DS150" s="5">
        <v>0</v>
      </c>
      <c r="DT150" s="5">
        <v>8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4</v>
      </c>
      <c r="EB150" s="5">
        <v>1</v>
      </c>
      <c r="EC150" s="5">
        <v>3</v>
      </c>
      <c r="ED150" s="5">
        <v>1</v>
      </c>
      <c r="EE150" s="5">
        <v>0</v>
      </c>
      <c r="EF150" s="5">
        <v>0</v>
      </c>
      <c r="EG150" s="5">
        <v>0</v>
      </c>
      <c r="EH150" s="5">
        <v>2</v>
      </c>
      <c r="EI150" s="5">
        <v>4</v>
      </c>
      <c r="EJ150" s="5">
        <v>1</v>
      </c>
      <c r="EK150" s="5">
        <v>0</v>
      </c>
      <c r="EL150" s="5">
        <v>0</v>
      </c>
      <c r="EM150" s="5">
        <v>4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2</v>
      </c>
      <c r="FC150" s="5">
        <v>0</v>
      </c>
      <c r="FD150" s="5">
        <v>0</v>
      </c>
      <c r="FE150" s="5">
        <v>2</v>
      </c>
      <c r="FF150" s="5">
        <v>4</v>
      </c>
      <c r="FG150" s="5">
        <v>0</v>
      </c>
      <c r="FH150" s="5">
        <v>0</v>
      </c>
      <c r="FI150" s="5">
        <v>0</v>
      </c>
      <c r="FJ150" s="5">
        <v>4</v>
      </c>
      <c r="FK150" s="5">
        <v>6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6</v>
      </c>
      <c r="FZ150" s="5">
        <v>0</v>
      </c>
      <c r="GA150" s="5">
        <v>0</v>
      </c>
      <c r="GB150" s="5">
        <v>2</v>
      </c>
      <c r="GC150" s="5">
        <v>3</v>
      </c>
      <c r="GD150" s="5">
        <v>4</v>
      </c>
      <c r="GE150" s="5">
        <v>0</v>
      </c>
      <c r="GF150" s="5">
        <v>3</v>
      </c>
      <c r="GG150" s="5">
        <v>1</v>
      </c>
      <c r="GH150" s="5">
        <v>3</v>
      </c>
      <c r="GI150" s="5">
        <v>2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11</v>
      </c>
      <c r="HD150" s="5">
        <v>1</v>
      </c>
      <c r="HE150" s="5">
        <v>2</v>
      </c>
      <c r="HF150" s="5">
        <v>4</v>
      </c>
      <c r="HG150" s="5">
        <v>6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2</v>
      </c>
      <c r="HY150" s="5">
        <v>3</v>
      </c>
      <c r="HZ150" s="5">
        <v>0</v>
      </c>
      <c r="IA150" s="5">
        <v>3</v>
      </c>
      <c r="IB150" s="5">
        <v>8</v>
      </c>
      <c r="IC150" s="5">
        <v>2</v>
      </c>
      <c r="ID150" s="5">
        <v>5</v>
      </c>
      <c r="IE150" s="5">
        <v>9</v>
      </c>
      <c r="IF150" s="5">
        <v>3</v>
      </c>
      <c r="IG150" s="5">
        <v>0</v>
      </c>
      <c r="IH150" s="5">
        <v>0</v>
      </c>
      <c r="II150" s="5">
        <f t="shared" si="12"/>
        <v>1.04583333333333</v>
      </c>
      <c r="IJ150" s="8">
        <f t="shared" si="11"/>
        <v>72</v>
      </c>
      <c r="IK150" s="8">
        <f t="shared" si="13"/>
        <v>2.12032980119363</v>
      </c>
      <c r="IL150" s="8">
        <f t="shared" si="14"/>
        <v>11</v>
      </c>
      <c r="IM150" s="8">
        <f t="shared" si="15"/>
        <v>251</v>
      </c>
      <c r="IN150" s="8" cm="1">
        <f t="array" ref="IN150">SUMPRODUCT(--('企业的订货量（m³）'!C150:IH150&gt;C150:IH150))/IP150</f>
        <v>0.135802469135802</v>
      </c>
      <c r="IO150" s="8" cm="1">
        <f t="array" ref="IO150">SUMPRODUCT(--('企业的订货量（m³）'!D150:II150&lt;D150:II150))/IP150</f>
        <v>0.716049382716049</v>
      </c>
      <c r="IP150" s="8">
        <v>81</v>
      </c>
      <c r="IQ150" s="8" cm="1">
        <f t="array" ref="IQ150">SUM(ABS(C150:IH150-'企业的订货量（m³）'!C150:IH150))</f>
        <v>68</v>
      </c>
    </row>
    <row r="151" spans="1:251">
      <c r="A151" s="2" t="s">
        <v>397</v>
      </c>
      <c r="B151" s="2" t="s">
        <v>248</v>
      </c>
      <c r="C151" s="5">
        <v>4</v>
      </c>
      <c r="D151" s="5">
        <v>7</v>
      </c>
      <c r="E151" s="5">
        <v>2</v>
      </c>
      <c r="F151" s="5">
        <v>9</v>
      </c>
      <c r="G151" s="5">
        <v>6</v>
      </c>
      <c r="H151" s="5">
        <v>4</v>
      </c>
      <c r="I151" s="5">
        <v>3</v>
      </c>
      <c r="J151" s="5">
        <v>6</v>
      </c>
      <c r="K151" s="5">
        <v>8</v>
      </c>
      <c r="L151" s="5">
        <v>5</v>
      </c>
      <c r="M151" s="5">
        <v>5</v>
      </c>
      <c r="N151" s="5">
        <v>567</v>
      </c>
      <c r="O151" s="5">
        <v>8</v>
      </c>
      <c r="P151" s="5">
        <v>7</v>
      </c>
      <c r="Q151" s="5">
        <v>9</v>
      </c>
      <c r="R151" s="5">
        <v>6</v>
      </c>
      <c r="S151" s="5">
        <v>1</v>
      </c>
      <c r="T151" s="5">
        <v>1</v>
      </c>
      <c r="U151" s="5">
        <v>5</v>
      </c>
      <c r="V151" s="5">
        <v>6</v>
      </c>
      <c r="W151" s="5">
        <v>4</v>
      </c>
      <c r="X151" s="5">
        <v>2</v>
      </c>
      <c r="Y151" s="5">
        <v>4</v>
      </c>
      <c r="Z151" s="5">
        <v>4</v>
      </c>
      <c r="AA151" s="5">
        <v>7</v>
      </c>
      <c r="AB151" s="5">
        <v>8</v>
      </c>
      <c r="AC151" s="5">
        <v>4</v>
      </c>
      <c r="AD151" s="5">
        <v>3</v>
      </c>
      <c r="AE151" s="5">
        <v>6</v>
      </c>
      <c r="AF151" s="5">
        <v>10</v>
      </c>
      <c r="AG151" s="5">
        <v>5</v>
      </c>
      <c r="AH151" s="5">
        <v>3</v>
      </c>
      <c r="AI151" s="5">
        <v>5</v>
      </c>
      <c r="AJ151" s="5">
        <v>5</v>
      </c>
      <c r="AK151" s="5">
        <v>8</v>
      </c>
      <c r="AL151" s="5">
        <v>2</v>
      </c>
      <c r="AM151" s="5">
        <v>8</v>
      </c>
      <c r="AN151" s="5">
        <v>3</v>
      </c>
      <c r="AO151" s="5">
        <v>2</v>
      </c>
      <c r="AP151" s="5">
        <v>4</v>
      </c>
      <c r="AQ151" s="5">
        <v>4</v>
      </c>
      <c r="AR151" s="5">
        <v>3</v>
      </c>
      <c r="AS151" s="5">
        <v>6</v>
      </c>
      <c r="AT151" s="5">
        <v>5</v>
      </c>
      <c r="AU151" s="5">
        <v>3</v>
      </c>
      <c r="AV151" s="5">
        <v>5</v>
      </c>
      <c r="AW151" s="5">
        <v>8</v>
      </c>
      <c r="AX151" s="5">
        <v>4</v>
      </c>
      <c r="AY151" s="5">
        <v>3</v>
      </c>
      <c r="AZ151" s="5">
        <v>4</v>
      </c>
      <c r="BA151" s="5">
        <v>3</v>
      </c>
      <c r="BB151" s="5">
        <v>6</v>
      </c>
      <c r="BC151" s="5">
        <v>7</v>
      </c>
      <c r="BD151" s="5">
        <v>6</v>
      </c>
      <c r="BE151" s="5">
        <v>2</v>
      </c>
      <c r="BF151" s="5">
        <v>3</v>
      </c>
      <c r="BG151" s="5">
        <v>8</v>
      </c>
      <c r="BH151" s="5">
        <v>7</v>
      </c>
      <c r="BI151" s="5">
        <v>4</v>
      </c>
      <c r="BJ151" s="5">
        <v>4</v>
      </c>
      <c r="BK151" s="5">
        <v>6</v>
      </c>
      <c r="BL151" s="5">
        <v>6</v>
      </c>
      <c r="BM151" s="5">
        <v>3</v>
      </c>
      <c r="BN151" s="5">
        <v>7</v>
      </c>
      <c r="BO151" s="5">
        <v>8</v>
      </c>
      <c r="BP151" s="5">
        <v>6</v>
      </c>
      <c r="BQ151" s="5">
        <v>7</v>
      </c>
      <c r="BR151" s="5">
        <v>10</v>
      </c>
      <c r="BS151" s="5">
        <v>7</v>
      </c>
      <c r="BT151" s="5">
        <v>9</v>
      </c>
      <c r="BU151" s="5">
        <v>3</v>
      </c>
      <c r="BV151" s="5">
        <v>4</v>
      </c>
      <c r="BW151" s="5">
        <v>4</v>
      </c>
      <c r="BX151" s="5">
        <v>1</v>
      </c>
      <c r="BY151" s="5">
        <v>6</v>
      </c>
      <c r="BZ151" s="5">
        <v>3</v>
      </c>
      <c r="CA151" s="5">
        <v>4</v>
      </c>
      <c r="CB151" s="5">
        <v>7</v>
      </c>
      <c r="CC151" s="5">
        <v>4</v>
      </c>
      <c r="CD151" s="5">
        <v>2</v>
      </c>
      <c r="CE151" s="5">
        <v>7</v>
      </c>
      <c r="CF151" s="5">
        <v>5</v>
      </c>
      <c r="CG151" s="5">
        <v>2</v>
      </c>
      <c r="CH151" s="5">
        <v>3</v>
      </c>
      <c r="CI151" s="5">
        <v>5</v>
      </c>
      <c r="CJ151" s="5">
        <v>5</v>
      </c>
      <c r="CK151" s="5">
        <v>3</v>
      </c>
      <c r="CL151" s="5">
        <v>3</v>
      </c>
      <c r="CM151" s="5">
        <v>10</v>
      </c>
      <c r="CN151" s="5">
        <v>2</v>
      </c>
      <c r="CO151" s="5">
        <v>2</v>
      </c>
      <c r="CP151" s="5">
        <v>3</v>
      </c>
      <c r="CQ151" s="5">
        <v>6</v>
      </c>
      <c r="CR151" s="5">
        <v>2</v>
      </c>
      <c r="CS151" s="5">
        <v>5</v>
      </c>
      <c r="CT151" s="5">
        <v>8</v>
      </c>
      <c r="CU151" s="5">
        <v>4</v>
      </c>
      <c r="CV151" s="5">
        <v>12</v>
      </c>
      <c r="CW151" s="5">
        <v>7</v>
      </c>
      <c r="CX151" s="5">
        <v>8</v>
      </c>
      <c r="CY151" s="5">
        <v>6</v>
      </c>
      <c r="CZ151" s="5">
        <v>6</v>
      </c>
      <c r="DA151" s="5">
        <v>10</v>
      </c>
      <c r="DB151" s="5">
        <v>8</v>
      </c>
      <c r="DC151" s="5">
        <v>4</v>
      </c>
      <c r="DD151" s="5">
        <v>5</v>
      </c>
      <c r="DE151" s="5">
        <v>9</v>
      </c>
      <c r="DF151" s="5">
        <v>5</v>
      </c>
      <c r="DG151" s="5">
        <v>6</v>
      </c>
      <c r="DH151" s="5">
        <v>10</v>
      </c>
      <c r="DI151" s="5">
        <v>8</v>
      </c>
      <c r="DJ151" s="5">
        <v>6</v>
      </c>
      <c r="DK151" s="5">
        <v>8</v>
      </c>
      <c r="DL151" s="5">
        <v>3</v>
      </c>
      <c r="DM151" s="5">
        <v>5</v>
      </c>
      <c r="DN151" s="5">
        <v>9</v>
      </c>
      <c r="DO151" s="5">
        <v>4</v>
      </c>
      <c r="DP151" s="5">
        <v>4</v>
      </c>
      <c r="DQ151" s="5">
        <v>4</v>
      </c>
      <c r="DR151" s="5">
        <v>4</v>
      </c>
      <c r="DS151" s="5">
        <v>5</v>
      </c>
      <c r="DT151" s="5">
        <v>10</v>
      </c>
      <c r="DU151" s="5">
        <v>5</v>
      </c>
      <c r="DV151" s="5">
        <v>6</v>
      </c>
      <c r="DW151" s="5">
        <v>4</v>
      </c>
      <c r="DX151" s="5">
        <v>5</v>
      </c>
      <c r="DY151" s="5">
        <v>6</v>
      </c>
      <c r="DZ151" s="5">
        <v>9</v>
      </c>
      <c r="EA151" s="5">
        <v>8</v>
      </c>
      <c r="EB151" s="5">
        <v>9</v>
      </c>
      <c r="EC151" s="5">
        <v>7</v>
      </c>
      <c r="ED151" s="5">
        <v>8</v>
      </c>
      <c r="EE151" s="5">
        <v>10</v>
      </c>
      <c r="EF151" s="5">
        <v>4</v>
      </c>
      <c r="EG151" s="5">
        <v>5</v>
      </c>
      <c r="EH151" s="5">
        <v>10</v>
      </c>
      <c r="EI151" s="5">
        <v>6</v>
      </c>
      <c r="EJ151" s="5">
        <v>4</v>
      </c>
      <c r="EK151" s="5">
        <v>5</v>
      </c>
      <c r="EL151" s="5">
        <v>7</v>
      </c>
      <c r="EM151" s="5">
        <v>8</v>
      </c>
      <c r="EN151" s="5">
        <v>5</v>
      </c>
      <c r="EO151" s="5">
        <v>8</v>
      </c>
      <c r="EP151" s="5">
        <v>4</v>
      </c>
      <c r="EQ151" s="5">
        <v>8</v>
      </c>
      <c r="ER151" s="5">
        <v>8</v>
      </c>
      <c r="ES151" s="5">
        <v>6</v>
      </c>
      <c r="ET151" s="5">
        <v>8</v>
      </c>
      <c r="EU151" s="5">
        <v>3</v>
      </c>
      <c r="EV151" s="5">
        <v>7</v>
      </c>
      <c r="EW151" s="5">
        <v>2</v>
      </c>
      <c r="EX151" s="5">
        <v>11</v>
      </c>
      <c r="EY151" s="5">
        <v>6</v>
      </c>
      <c r="EZ151" s="5">
        <v>3</v>
      </c>
      <c r="FA151" s="5">
        <v>4</v>
      </c>
      <c r="FB151" s="5">
        <v>4</v>
      </c>
      <c r="FC151" s="5">
        <v>5</v>
      </c>
      <c r="FD151" s="5">
        <v>6</v>
      </c>
      <c r="FE151" s="5">
        <v>4</v>
      </c>
      <c r="FF151" s="5">
        <v>5</v>
      </c>
      <c r="FG151" s="5">
        <v>5</v>
      </c>
      <c r="FH151" s="5">
        <v>1</v>
      </c>
      <c r="FI151" s="5">
        <v>4</v>
      </c>
      <c r="FJ151" s="5">
        <v>4</v>
      </c>
      <c r="FK151" s="5">
        <v>7</v>
      </c>
      <c r="FL151" s="5">
        <v>7</v>
      </c>
      <c r="FM151" s="5">
        <v>6</v>
      </c>
      <c r="FN151" s="5">
        <v>5</v>
      </c>
      <c r="FO151" s="5">
        <v>5</v>
      </c>
      <c r="FP151" s="5">
        <v>6</v>
      </c>
      <c r="FQ151" s="5">
        <v>2</v>
      </c>
      <c r="FR151" s="5">
        <v>7</v>
      </c>
      <c r="FS151" s="5">
        <v>6</v>
      </c>
      <c r="FT151" s="5">
        <v>6</v>
      </c>
      <c r="FU151" s="5">
        <v>6</v>
      </c>
      <c r="FV151" s="5">
        <v>7</v>
      </c>
      <c r="FW151" s="5">
        <v>5</v>
      </c>
      <c r="FX151" s="5">
        <v>6</v>
      </c>
      <c r="FY151" s="5">
        <v>11</v>
      </c>
      <c r="FZ151" s="5">
        <v>7</v>
      </c>
      <c r="GA151" s="5">
        <v>6</v>
      </c>
      <c r="GB151" s="5">
        <v>6</v>
      </c>
      <c r="GC151" s="5">
        <v>6</v>
      </c>
      <c r="GD151" s="5">
        <v>2</v>
      </c>
      <c r="GE151" s="5">
        <v>3</v>
      </c>
      <c r="GF151" s="5">
        <v>8</v>
      </c>
      <c r="GG151" s="5">
        <v>4</v>
      </c>
      <c r="GH151" s="5">
        <v>7</v>
      </c>
      <c r="GI151" s="5">
        <v>5</v>
      </c>
      <c r="GJ151" s="5">
        <v>2</v>
      </c>
      <c r="GK151" s="5">
        <v>4</v>
      </c>
      <c r="GL151" s="5">
        <v>4</v>
      </c>
      <c r="GM151" s="5">
        <v>2</v>
      </c>
      <c r="GN151" s="5">
        <v>4</v>
      </c>
      <c r="GO151" s="5">
        <v>3</v>
      </c>
      <c r="GP151" s="5">
        <v>2</v>
      </c>
      <c r="GQ151" s="5">
        <v>2</v>
      </c>
      <c r="GR151" s="5">
        <v>5</v>
      </c>
      <c r="GS151" s="5">
        <v>4</v>
      </c>
      <c r="GT151" s="5">
        <v>4</v>
      </c>
      <c r="GU151" s="5">
        <v>3</v>
      </c>
      <c r="GV151" s="5">
        <v>9</v>
      </c>
      <c r="GW151" s="5">
        <v>4</v>
      </c>
      <c r="GX151" s="5">
        <v>5</v>
      </c>
      <c r="GY151" s="5">
        <v>5</v>
      </c>
      <c r="GZ151" s="5">
        <v>2</v>
      </c>
      <c r="HA151" s="5">
        <v>4</v>
      </c>
      <c r="HB151" s="5">
        <v>9</v>
      </c>
      <c r="HC151" s="5">
        <v>6</v>
      </c>
      <c r="HD151" s="5">
        <v>5</v>
      </c>
      <c r="HE151" s="5">
        <v>10</v>
      </c>
      <c r="HF151" s="5">
        <v>4</v>
      </c>
      <c r="HG151" s="5">
        <v>2</v>
      </c>
      <c r="HH151" s="5">
        <v>3</v>
      </c>
      <c r="HI151" s="5">
        <v>5</v>
      </c>
      <c r="HJ151" s="5">
        <v>3</v>
      </c>
      <c r="HK151" s="5">
        <v>7</v>
      </c>
      <c r="HL151" s="5">
        <v>3</v>
      </c>
      <c r="HM151" s="5">
        <v>1</v>
      </c>
      <c r="HN151" s="5">
        <v>5</v>
      </c>
      <c r="HO151" s="5">
        <v>2</v>
      </c>
      <c r="HP151" s="5">
        <v>8</v>
      </c>
      <c r="HQ151" s="5">
        <v>7</v>
      </c>
      <c r="HR151" s="5">
        <v>4</v>
      </c>
      <c r="HS151" s="5">
        <v>2</v>
      </c>
      <c r="HT151" s="5">
        <v>4</v>
      </c>
      <c r="HU151" s="5">
        <v>5</v>
      </c>
      <c r="HV151" s="5">
        <v>1</v>
      </c>
      <c r="HW151" s="5">
        <v>5</v>
      </c>
      <c r="HX151" s="5">
        <v>4</v>
      </c>
      <c r="HY151" s="5">
        <v>1</v>
      </c>
      <c r="HZ151" s="5">
        <v>7</v>
      </c>
      <c r="IA151" s="5">
        <v>4</v>
      </c>
      <c r="IB151" s="5">
        <v>2</v>
      </c>
      <c r="IC151" s="5">
        <v>1</v>
      </c>
      <c r="ID151" s="5">
        <v>2</v>
      </c>
      <c r="IE151" s="5">
        <v>3</v>
      </c>
      <c r="IF151" s="5">
        <v>5</v>
      </c>
      <c r="IG151" s="5">
        <v>2</v>
      </c>
      <c r="IH151" s="5">
        <v>4</v>
      </c>
      <c r="II151" s="5">
        <f t="shared" si="12"/>
        <v>7.525</v>
      </c>
      <c r="IJ151" s="8">
        <f t="shared" si="11"/>
        <v>240</v>
      </c>
      <c r="IK151" s="8">
        <f t="shared" si="13"/>
        <v>36.3398561698242</v>
      </c>
      <c r="IL151" s="8">
        <f t="shared" si="14"/>
        <v>567</v>
      </c>
      <c r="IM151" s="8">
        <f t="shared" si="15"/>
        <v>1806</v>
      </c>
      <c r="IN151" s="8" cm="1">
        <f t="array" ref="IN151">SUMPRODUCT(--('企业的订货量（m³）'!C151:IH151&gt;C151:IH151))/IP151</f>
        <v>0.204166666666667</v>
      </c>
      <c r="IO151" s="8" cm="1">
        <f t="array" ref="IO151">SUMPRODUCT(--('企业的订货量（m³）'!D151:II151&lt;D151:II151))/IP151</f>
        <v>0.758333333333333</v>
      </c>
      <c r="IP151" s="8">
        <v>240</v>
      </c>
      <c r="IQ151" s="8" cm="1">
        <f t="array" ref="IQ151">SUM(ABS(C151:IH151-'企业的订货量（m³）'!C151:IH151))</f>
        <v>4062</v>
      </c>
    </row>
    <row r="152" spans="1:251">
      <c r="A152" s="2" t="s">
        <v>398</v>
      </c>
      <c r="B152" s="2" t="s">
        <v>250</v>
      </c>
      <c r="C152" s="5">
        <v>146</v>
      </c>
      <c r="D152" s="5">
        <v>553</v>
      </c>
      <c r="E152" s="5">
        <v>643</v>
      </c>
      <c r="F152" s="5">
        <v>610</v>
      </c>
      <c r="G152" s="5">
        <v>721</v>
      </c>
      <c r="H152" s="5">
        <v>663</v>
      </c>
      <c r="I152" s="5">
        <v>628</v>
      </c>
      <c r="J152" s="5">
        <v>612</v>
      </c>
      <c r="K152" s="5">
        <v>720</v>
      </c>
      <c r="L152" s="5">
        <v>617</v>
      </c>
      <c r="M152" s="5">
        <v>730</v>
      </c>
      <c r="N152" s="5">
        <v>610</v>
      </c>
      <c r="O152" s="5">
        <v>878</v>
      </c>
      <c r="P152" s="5">
        <v>762</v>
      </c>
      <c r="Q152" s="5">
        <v>872</v>
      </c>
      <c r="R152" s="5">
        <v>789</v>
      </c>
      <c r="S152" s="5">
        <v>922</v>
      </c>
      <c r="T152" s="5">
        <v>689</v>
      </c>
      <c r="U152" s="5">
        <v>662</v>
      </c>
      <c r="V152" s="5">
        <v>617</v>
      </c>
      <c r="W152" s="5">
        <v>682</v>
      </c>
      <c r="X152" s="5">
        <v>690</v>
      </c>
      <c r="Y152" s="5">
        <v>747</v>
      </c>
      <c r="Z152" s="5">
        <v>657</v>
      </c>
      <c r="AA152" s="5">
        <v>663</v>
      </c>
      <c r="AB152" s="5">
        <v>561</v>
      </c>
      <c r="AC152" s="5">
        <v>672</v>
      </c>
      <c r="AD152" s="5">
        <v>650</v>
      </c>
      <c r="AE152" s="5">
        <v>811</v>
      </c>
      <c r="AF152" s="5">
        <v>702</v>
      </c>
      <c r="AG152" s="5">
        <v>638</v>
      </c>
      <c r="AH152" s="5">
        <v>624</v>
      </c>
      <c r="AI152" s="5">
        <v>871</v>
      </c>
      <c r="AJ152" s="5">
        <v>752</v>
      </c>
      <c r="AK152" s="5">
        <v>764</v>
      </c>
      <c r="AL152" s="5">
        <v>744</v>
      </c>
      <c r="AM152" s="5">
        <v>881</v>
      </c>
      <c r="AN152" s="5">
        <v>746</v>
      </c>
      <c r="AO152" s="5">
        <v>814</v>
      </c>
      <c r="AP152" s="5">
        <v>725</v>
      </c>
      <c r="AQ152" s="5">
        <v>752</v>
      </c>
      <c r="AR152" s="5">
        <v>680</v>
      </c>
      <c r="AS152" s="5">
        <v>639</v>
      </c>
      <c r="AT152" s="5">
        <v>551</v>
      </c>
      <c r="AU152" s="5">
        <v>674</v>
      </c>
      <c r="AV152" s="5">
        <v>650</v>
      </c>
      <c r="AW152" s="5">
        <v>745</v>
      </c>
      <c r="AX152" s="5">
        <v>703</v>
      </c>
      <c r="AY152" s="5">
        <v>801</v>
      </c>
      <c r="AZ152" s="5">
        <v>556</v>
      </c>
      <c r="BA152" s="5">
        <v>729</v>
      </c>
      <c r="BB152" s="5">
        <v>746</v>
      </c>
      <c r="BC152" s="5">
        <v>732</v>
      </c>
      <c r="BD152" s="5">
        <v>764</v>
      </c>
      <c r="BE152" s="5">
        <v>651</v>
      </c>
      <c r="BF152" s="5">
        <v>627</v>
      </c>
      <c r="BG152" s="5">
        <v>720</v>
      </c>
      <c r="BH152" s="5">
        <v>750</v>
      </c>
      <c r="BI152" s="5">
        <v>685</v>
      </c>
      <c r="BJ152" s="5">
        <v>695</v>
      </c>
      <c r="BK152" s="5">
        <v>861</v>
      </c>
      <c r="BL152" s="5">
        <v>714</v>
      </c>
      <c r="BM152" s="5">
        <v>855</v>
      </c>
      <c r="BN152" s="5">
        <v>778</v>
      </c>
      <c r="BO152" s="5">
        <v>911</v>
      </c>
      <c r="BP152" s="5">
        <v>786</v>
      </c>
      <c r="BQ152" s="5">
        <v>820</v>
      </c>
      <c r="BR152" s="5">
        <v>763</v>
      </c>
      <c r="BS152" s="5">
        <v>796</v>
      </c>
      <c r="BT152" s="5">
        <v>779</v>
      </c>
      <c r="BU152" s="5">
        <v>1012</v>
      </c>
      <c r="BV152" s="5">
        <v>876</v>
      </c>
      <c r="BW152" s="5">
        <v>791</v>
      </c>
      <c r="BX152" s="5">
        <v>653</v>
      </c>
      <c r="BY152" s="5">
        <v>772</v>
      </c>
      <c r="BZ152" s="5">
        <v>528</v>
      </c>
      <c r="CA152" s="5">
        <v>876</v>
      </c>
      <c r="CB152" s="5">
        <v>827</v>
      </c>
      <c r="CC152" s="5">
        <v>671</v>
      </c>
      <c r="CD152" s="5">
        <v>611</v>
      </c>
      <c r="CE152" s="5">
        <v>719</v>
      </c>
      <c r="CF152" s="5">
        <v>682</v>
      </c>
      <c r="CG152" s="5">
        <v>18750</v>
      </c>
      <c r="CH152" s="5">
        <v>21267</v>
      </c>
      <c r="CI152" s="5">
        <v>7306</v>
      </c>
      <c r="CJ152" s="5">
        <v>609</v>
      </c>
      <c r="CK152" s="5">
        <v>648</v>
      </c>
      <c r="CL152" s="5">
        <v>1501</v>
      </c>
      <c r="CM152" s="5">
        <v>739</v>
      </c>
      <c r="CN152" s="5">
        <v>603</v>
      </c>
      <c r="CO152" s="5">
        <v>627</v>
      </c>
      <c r="CP152" s="5">
        <v>518</v>
      </c>
      <c r="CQ152" s="5">
        <v>598</v>
      </c>
      <c r="CR152" s="5">
        <v>571</v>
      </c>
      <c r="CS152" s="5">
        <v>683</v>
      </c>
      <c r="CT152" s="5">
        <v>654</v>
      </c>
      <c r="CU152" s="5">
        <v>662</v>
      </c>
      <c r="CV152" s="5">
        <v>564</v>
      </c>
      <c r="CW152" s="5">
        <v>700</v>
      </c>
      <c r="CX152" s="5">
        <v>659</v>
      </c>
      <c r="CY152" s="5">
        <v>842</v>
      </c>
      <c r="CZ152" s="5">
        <v>764</v>
      </c>
      <c r="DA152" s="5">
        <v>744</v>
      </c>
      <c r="DB152" s="5">
        <v>585</v>
      </c>
      <c r="DC152" s="5">
        <v>636</v>
      </c>
      <c r="DD152" s="5">
        <v>544</v>
      </c>
      <c r="DE152" s="5">
        <v>569</v>
      </c>
      <c r="DF152" s="5">
        <v>674</v>
      </c>
      <c r="DG152" s="5">
        <v>517</v>
      </c>
      <c r="DH152" s="5">
        <v>426</v>
      </c>
      <c r="DI152" s="5">
        <v>460</v>
      </c>
      <c r="DJ152" s="5">
        <v>382</v>
      </c>
      <c r="DK152" s="5">
        <v>458</v>
      </c>
      <c r="DL152" s="5">
        <v>407</v>
      </c>
      <c r="DM152" s="5">
        <v>479</v>
      </c>
      <c r="DN152" s="5">
        <v>400</v>
      </c>
      <c r="DO152" s="5">
        <v>430</v>
      </c>
      <c r="DP152" s="5">
        <v>369</v>
      </c>
      <c r="DQ152" s="5">
        <v>404</v>
      </c>
      <c r="DR152" s="5">
        <v>444</v>
      </c>
      <c r="DS152" s="5">
        <v>441</v>
      </c>
      <c r="DT152" s="5">
        <v>477</v>
      </c>
      <c r="DU152" s="5">
        <v>538</v>
      </c>
      <c r="DV152" s="5">
        <v>477</v>
      </c>
      <c r="DW152" s="5">
        <v>666</v>
      </c>
      <c r="DX152" s="5">
        <v>575</v>
      </c>
      <c r="DY152" s="5">
        <v>484</v>
      </c>
      <c r="DZ152" s="5">
        <v>447</v>
      </c>
      <c r="EA152" s="5">
        <v>479</v>
      </c>
      <c r="EB152" s="5">
        <v>413</v>
      </c>
      <c r="EC152" s="5">
        <v>403</v>
      </c>
      <c r="ED152" s="5">
        <v>381</v>
      </c>
      <c r="EE152" s="5">
        <v>624</v>
      </c>
      <c r="EF152" s="5">
        <v>585</v>
      </c>
      <c r="EG152" s="5">
        <v>683</v>
      </c>
      <c r="EH152" s="5">
        <v>695</v>
      </c>
      <c r="EI152" s="5">
        <v>678</v>
      </c>
      <c r="EJ152" s="5">
        <v>526</v>
      </c>
      <c r="EK152" s="5">
        <v>664</v>
      </c>
      <c r="EL152" s="5">
        <v>601</v>
      </c>
      <c r="EM152" s="5">
        <v>647</v>
      </c>
      <c r="EN152" s="5">
        <v>539</v>
      </c>
      <c r="EO152" s="5">
        <v>661</v>
      </c>
      <c r="EP152" s="5">
        <v>584</v>
      </c>
      <c r="EQ152" s="5">
        <v>712</v>
      </c>
      <c r="ER152" s="5">
        <v>504</v>
      </c>
      <c r="ES152" s="5">
        <v>676</v>
      </c>
      <c r="ET152" s="5">
        <v>624</v>
      </c>
      <c r="EU152" s="5">
        <v>816</v>
      </c>
      <c r="EV152" s="5">
        <v>712</v>
      </c>
      <c r="EW152" s="5">
        <v>620</v>
      </c>
      <c r="EX152" s="5">
        <v>559</v>
      </c>
      <c r="EY152" s="5">
        <v>616</v>
      </c>
      <c r="EZ152" s="5">
        <v>618</v>
      </c>
      <c r="FA152" s="5">
        <v>555</v>
      </c>
      <c r="FB152" s="5">
        <v>534</v>
      </c>
      <c r="FC152" s="5">
        <v>638</v>
      </c>
      <c r="FD152" s="5">
        <v>522</v>
      </c>
      <c r="FE152" s="5">
        <v>655</v>
      </c>
      <c r="FF152" s="5">
        <v>495</v>
      </c>
      <c r="FG152" s="5">
        <v>559</v>
      </c>
      <c r="FH152" s="5">
        <v>434</v>
      </c>
      <c r="FI152" s="5">
        <v>462</v>
      </c>
      <c r="FJ152" s="5">
        <v>433</v>
      </c>
      <c r="FK152" s="5">
        <v>501</v>
      </c>
      <c r="FL152" s="5">
        <v>480</v>
      </c>
      <c r="FM152" s="5">
        <v>635</v>
      </c>
      <c r="FN152" s="5">
        <v>627</v>
      </c>
      <c r="FO152" s="5">
        <v>630</v>
      </c>
      <c r="FP152" s="5">
        <v>516</v>
      </c>
      <c r="FQ152" s="5">
        <v>694</v>
      </c>
      <c r="FR152" s="5">
        <v>617</v>
      </c>
      <c r="FS152" s="5">
        <v>780</v>
      </c>
      <c r="FT152" s="5">
        <v>659</v>
      </c>
      <c r="FU152" s="5">
        <v>638</v>
      </c>
      <c r="FV152" s="5">
        <v>601</v>
      </c>
      <c r="FW152" s="5">
        <v>724</v>
      </c>
      <c r="FX152" s="5">
        <v>609</v>
      </c>
      <c r="FY152" s="5">
        <v>563</v>
      </c>
      <c r="FZ152" s="5">
        <v>571</v>
      </c>
      <c r="GA152" s="5">
        <v>565</v>
      </c>
      <c r="GB152" s="5">
        <v>571</v>
      </c>
      <c r="GC152" s="5">
        <v>772</v>
      </c>
      <c r="GD152" s="5">
        <v>580</v>
      </c>
      <c r="GE152" s="5">
        <v>587</v>
      </c>
      <c r="GF152" s="5">
        <v>555</v>
      </c>
      <c r="GG152" s="5">
        <v>635</v>
      </c>
      <c r="GH152" s="5">
        <v>559</v>
      </c>
      <c r="GI152" s="5">
        <v>566</v>
      </c>
      <c r="GJ152" s="5">
        <v>468</v>
      </c>
      <c r="GK152" s="5">
        <v>602</v>
      </c>
      <c r="GL152" s="5">
        <v>515</v>
      </c>
      <c r="GM152" s="5">
        <v>465</v>
      </c>
      <c r="GN152" s="5">
        <v>292</v>
      </c>
      <c r="GO152" s="5">
        <v>366</v>
      </c>
      <c r="GP152" s="5">
        <v>333</v>
      </c>
      <c r="GQ152" s="5">
        <v>470</v>
      </c>
      <c r="GR152" s="5">
        <v>407</v>
      </c>
      <c r="GS152" s="5">
        <v>401</v>
      </c>
      <c r="GT152" s="5">
        <v>333</v>
      </c>
      <c r="GU152" s="5">
        <v>341</v>
      </c>
      <c r="GV152" s="5">
        <v>339</v>
      </c>
      <c r="GW152" s="5">
        <v>449</v>
      </c>
      <c r="GX152" s="5">
        <v>512</v>
      </c>
      <c r="GY152" s="5">
        <v>572</v>
      </c>
      <c r="GZ152" s="5">
        <v>510</v>
      </c>
      <c r="HA152" s="5">
        <v>620</v>
      </c>
      <c r="HB152" s="5">
        <v>557</v>
      </c>
      <c r="HC152" s="5">
        <v>612</v>
      </c>
      <c r="HD152" s="5">
        <v>581</v>
      </c>
      <c r="HE152" s="5">
        <v>715</v>
      </c>
      <c r="HF152" s="5">
        <v>652</v>
      </c>
      <c r="HG152" s="5">
        <v>289</v>
      </c>
      <c r="HH152" s="5">
        <v>489</v>
      </c>
      <c r="HI152" s="5">
        <v>605</v>
      </c>
      <c r="HJ152" s="5">
        <v>545</v>
      </c>
      <c r="HK152" s="5">
        <v>635</v>
      </c>
      <c r="HL152" s="5">
        <v>453</v>
      </c>
      <c r="HM152" s="5">
        <v>631</v>
      </c>
      <c r="HN152" s="5">
        <v>525</v>
      </c>
      <c r="HO152" s="5">
        <v>705</v>
      </c>
      <c r="HP152" s="5">
        <v>676</v>
      </c>
      <c r="HQ152" s="5">
        <v>643</v>
      </c>
      <c r="HR152" s="5">
        <v>581</v>
      </c>
      <c r="HS152" s="5">
        <v>648</v>
      </c>
      <c r="HT152" s="5">
        <v>576</v>
      </c>
      <c r="HU152" s="5">
        <v>628</v>
      </c>
      <c r="HV152" s="5">
        <v>612</v>
      </c>
      <c r="HW152" s="5">
        <v>607</v>
      </c>
      <c r="HX152" s="5">
        <v>614</v>
      </c>
      <c r="HY152" s="5">
        <v>724</v>
      </c>
      <c r="HZ152" s="5">
        <v>523</v>
      </c>
      <c r="IA152" s="5">
        <v>643</v>
      </c>
      <c r="IB152" s="5">
        <v>504</v>
      </c>
      <c r="IC152" s="5">
        <v>602</v>
      </c>
      <c r="ID152" s="5">
        <v>519</v>
      </c>
      <c r="IE152" s="5">
        <v>583</v>
      </c>
      <c r="IF152" s="5">
        <v>513</v>
      </c>
      <c r="IG152" s="5">
        <v>557</v>
      </c>
      <c r="IH152" s="5">
        <v>547</v>
      </c>
      <c r="II152" s="5">
        <f t="shared" si="12"/>
        <v>810.408333333333</v>
      </c>
      <c r="IJ152" s="8">
        <f t="shared" si="11"/>
        <v>240</v>
      </c>
      <c r="IK152" s="8">
        <f t="shared" si="13"/>
        <v>1824.83882475465</v>
      </c>
      <c r="IL152" s="8">
        <f t="shared" si="14"/>
        <v>21267</v>
      </c>
      <c r="IM152" s="8">
        <f t="shared" si="15"/>
        <v>194498</v>
      </c>
      <c r="IN152" s="8" cm="1">
        <f t="array" ref="IN152">SUMPRODUCT(--('企业的订货量（m³）'!C152:IH152&gt;C152:IH152))/IP152</f>
        <v>0.0458333333333333</v>
      </c>
      <c r="IO152" s="8" cm="1">
        <f t="array" ref="IO152">SUMPRODUCT(--('企业的订货量（m³）'!D152:II152&lt;D152:II152))/IP152</f>
        <v>0.854166666666667</v>
      </c>
      <c r="IP152" s="8">
        <v>240</v>
      </c>
      <c r="IQ152" s="8" cm="1">
        <f t="array" ref="IQ152">SUM(ABS(C152:IH152-'企业的订货量（m³）'!C152:IH152))</f>
        <v>73960</v>
      </c>
    </row>
    <row r="153" spans="1:251">
      <c r="A153" s="2" t="s">
        <v>399</v>
      </c>
      <c r="B153" s="2" t="s">
        <v>248</v>
      </c>
      <c r="C153" s="5">
        <v>1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3</v>
      </c>
      <c r="N153" s="5">
        <v>2</v>
      </c>
      <c r="O153" s="5">
        <v>4</v>
      </c>
      <c r="P153" s="5">
        <v>0</v>
      </c>
      <c r="Q153" s="5">
        <v>8</v>
      </c>
      <c r="R153" s="5">
        <v>0</v>
      </c>
      <c r="S153" s="5">
        <v>3</v>
      </c>
      <c r="T153" s="5">
        <v>0</v>
      </c>
      <c r="U153" s="5">
        <v>2</v>
      </c>
      <c r="V153" s="5">
        <v>0</v>
      </c>
      <c r="W153" s="5">
        <v>2</v>
      </c>
      <c r="X153" s="5">
        <v>0</v>
      </c>
      <c r="Y153" s="5">
        <v>2</v>
      </c>
      <c r="Z153" s="5">
        <v>1</v>
      </c>
      <c r="AA153" s="5">
        <v>3</v>
      </c>
      <c r="AB153" s="5">
        <v>0</v>
      </c>
      <c r="AC153" s="5">
        <v>0</v>
      </c>
      <c r="AD153" s="5">
        <v>0</v>
      </c>
      <c r="AE153" s="5">
        <v>6</v>
      </c>
      <c r="AF153" s="5">
        <v>0</v>
      </c>
      <c r="AG153" s="5">
        <v>5</v>
      </c>
      <c r="AH153" s="5">
        <v>0</v>
      </c>
      <c r="AI153" s="5">
        <v>5</v>
      </c>
      <c r="AJ153" s="5">
        <v>0</v>
      </c>
      <c r="AK153" s="5">
        <v>2</v>
      </c>
      <c r="AL153" s="5">
        <v>0</v>
      </c>
      <c r="AM153" s="5">
        <v>3</v>
      </c>
      <c r="AN153" s="5">
        <v>0</v>
      </c>
      <c r="AO153" s="5">
        <v>2</v>
      </c>
      <c r="AP153" s="5">
        <v>0</v>
      </c>
      <c r="AQ153" s="5">
        <v>3</v>
      </c>
      <c r="AR153" s="5">
        <v>0</v>
      </c>
      <c r="AS153" s="5">
        <v>3</v>
      </c>
      <c r="AT153" s="5">
        <v>0</v>
      </c>
      <c r="AU153" s="5">
        <v>3</v>
      </c>
      <c r="AV153" s="5">
        <v>0</v>
      </c>
      <c r="AW153" s="5">
        <v>3</v>
      </c>
      <c r="AX153" s="5">
        <v>1</v>
      </c>
      <c r="AY153" s="5">
        <v>2</v>
      </c>
      <c r="AZ153" s="5">
        <v>0</v>
      </c>
      <c r="BA153" s="5">
        <v>6</v>
      </c>
      <c r="BB153" s="5">
        <v>1</v>
      </c>
      <c r="BC153" s="5">
        <v>2</v>
      </c>
      <c r="BD153" s="5">
        <v>0</v>
      </c>
      <c r="BE153" s="5">
        <v>6</v>
      </c>
      <c r="BF153" s="5">
        <v>0</v>
      </c>
      <c r="BG153" s="5">
        <v>3</v>
      </c>
      <c r="BH153" s="5">
        <v>0</v>
      </c>
      <c r="BI153" s="5">
        <v>3</v>
      </c>
      <c r="BJ153" s="5">
        <v>0</v>
      </c>
      <c r="BK153" s="5">
        <v>5</v>
      </c>
      <c r="BL153" s="5">
        <v>0</v>
      </c>
      <c r="BM153" s="5">
        <v>1</v>
      </c>
      <c r="BN153" s="5">
        <v>0</v>
      </c>
      <c r="BO153" s="5">
        <v>6</v>
      </c>
      <c r="BP153" s="5">
        <v>0</v>
      </c>
      <c r="BQ153" s="5">
        <v>4</v>
      </c>
      <c r="BR153" s="5">
        <v>0</v>
      </c>
      <c r="BS153" s="5">
        <v>1</v>
      </c>
      <c r="BT153" s="5">
        <v>0</v>
      </c>
      <c r="BU153" s="5">
        <v>9</v>
      </c>
      <c r="BV153" s="5">
        <v>0</v>
      </c>
      <c r="BW153" s="5">
        <v>4</v>
      </c>
      <c r="BX153" s="5">
        <v>0</v>
      </c>
      <c r="BY153" s="5">
        <v>3</v>
      </c>
      <c r="BZ153" s="5">
        <v>0</v>
      </c>
      <c r="CA153" s="5">
        <v>5</v>
      </c>
      <c r="CB153" s="5">
        <v>0</v>
      </c>
      <c r="CC153" s="5">
        <v>2</v>
      </c>
      <c r="CD153" s="5">
        <v>0</v>
      </c>
      <c r="CE153" s="5">
        <v>1</v>
      </c>
      <c r="CF153" s="5">
        <v>2</v>
      </c>
      <c r="CG153" s="5">
        <v>2</v>
      </c>
      <c r="CH153" s="5">
        <v>0</v>
      </c>
      <c r="CI153" s="5">
        <v>0</v>
      </c>
      <c r="CJ153" s="5">
        <v>0</v>
      </c>
      <c r="CK153" s="5">
        <v>2</v>
      </c>
      <c r="CL153" s="5">
        <v>0</v>
      </c>
      <c r="CM153" s="5">
        <v>7</v>
      </c>
      <c r="CN153" s="5">
        <v>1</v>
      </c>
      <c r="CO153" s="5">
        <v>4</v>
      </c>
      <c r="CP153" s="5">
        <v>0</v>
      </c>
      <c r="CQ153" s="5">
        <v>1</v>
      </c>
      <c r="CR153" s="5">
        <v>0</v>
      </c>
      <c r="CS153" s="5">
        <v>4</v>
      </c>
      <c r="CT153" s="5">
        <v>0</v>
      </c>
      <c r="CU153" s="5">
        <v>4</v>
      </c>
      <c r="CV153" s="5">
        <v>0</v>
      </c>
      <c r="CW153" s="5">
        <v>5</v>
      </c>
      <c r="CX153" s="5">
        <v>0</v>
      </c>
      <c r="CY153" s="5">
        <v>3</v>
      </c>
      <c r="CZ153" s="5">
        <v>0</v>
      </c>
      <c r="DA153" s="5">
        <v>2</v>
      </c>
      <c r="DB153" s="5">
        <v>0</v>
      </c>
      <c r="DC153" s="5">
        <v>3</v>
      </c>
      <c r="DD153" s="5">
        <v>2</v>
      </c>
      <c r="DE153" s="5">
        <v>4</v>
      </c>
      <c r="DF153" s="5">
        <v>2</v>
      </c>
      <c r="DG153" s="5">
        <v>0</v>
      </c>
      <c r="DH153" s="5">
        <v>0</v>
      </c>
      <c r="DI153" s="5">
        <v>2</v>
      </c>
      <c r="DJ153" s="5">
        <v>10</v>
      </c>
      <c r="DK153" s="5">
        <v>3</v>
      </c>
      <c r="DL153" s="5">
        <v>0</v>
      </c>
      <c r="DM153" s="5">
        <v>1</v>
      </c>
      <c r="DN153" s="5">
        <v>0</v>
      </c>
      <c r="DO153" s="5">
        <v>2</v>
      </c>
      <c r="DP153" s="5">
        <v>0</v>
      </c>
      <c r="DQ153" s="5">
        <v>2</v>
      </c>
      <c r="DR153" s="5">
        <v>0</v>
      </c>
      <c r="DS153" s="5">
        <v>2</v>
      </c>
      <c r="DT153" s="5">
        <v>0</v>
      </c>
      <c r="DU153" s="5">
        <v>2</v>
      </c>
      <c r="DV153" s="5">
        <v>0</v>
      </c>
      <c r="DW153" s="5">
        <v>4</v>
      </c>
      <c r="DX153" s="5">
        <v>0</v>
      </c>
      <c r="DY153" s="5">
        <v>5</v>
      </c>
      <c r="DZ153" s="5">
        <v>0</v>
      </c>
      <c r="EA153" s="5">
        <v>2</v>
      </c>
      <c r="EB153" s="5">
        <v>0</v>
      </c>
      <c r="EC153" s="5">
        <v>3</v>
      </c>
      <c r="ED153" s="5">
        <v>1</v>
      </c>
      <c r="EE153" s="5">
        <v>2</v>
      </c>
      <c r="EF153" s="5">
        <v>0</v>
      </c>
      <c r="EG153" s="5">
        <v>8</v>
      </c>
      <c r="EH153" s="5">
        <v>0</v>
      </c>
      <c r="EI153" s="5">
        <v>3</v>
      </c>
      <c r="EJ153" s="5">
        <v>0</v>
      </c>
      <c r="EK153" s="5">
        <v>4</v>
      </c>
      <c r="EL153" s="5">
        <v>1</v>
      </c>
      <c r="EM153" s="5">
        <v>3</v>
      </c>
      <c r="EN153" s="5">
        <v>0</v>
      </c>
      <c r="EO153" s="5">
        <v>3</v>
      </c>
      <c r="EP153" s="5">
        <v>0</v>
      </c>
      <c r="EQ153" s="5">
        <v>3</v>
      </c>
      <c r="ER153" s="5">
        <v>0</v>
      </c>
      <c r="ES153" s="5">
        <v>8</v>
      </c>
      <c r="ET153" s="5">
        <v>0</v>
      </c>
      <c r="EU153" s="5">
        <v>3</v>
      </c>
      <c r="EV153" s="5">
        <v>0</v>
      </c>
      <c r="EW153" s="5">
        <v>2</v>
      </c>
      <c r="EX153" s="5">
        <v>0</v>
      </c>
      <c r="EY153" s="5">
        <v>5</v>
      </c>
      <c r="EZ153" s="5">
        <v>0</v>
      </c>
      <c r="FA153" s="5">
        <v>2</v>
      </c>
      <c r="FB153" s="5">
        <v>0</v>
      </c>
      <c r="FC153" s="5">
        <v>5</v>
      </c>
      <c r="FD153" s="5">
        <v>0</v>
      </c>
      <c r="FE153" s="5">
        <v>2</v>
      </c>
      <c r="FF153" s="5">
        <v>0</v>
      </c>
      <c r="FG153" s="5">
        <v>3</v>
      </c>
      <c r="FH153" s="5">
        <v>0</v>
      </c>
      <c r="FI153" s="5">
        <v>0</v>
      </c>
      <c r="FJ153" s="5">
        <v>0</v>
      </c>
      <c r="FK153" s="5">
        <v>2</v>
      </c>
      <c r="FL153" s="5">
        <v>0</v>
      </c>
      <c r="FM153" s="5">
        <v>4</v>
      </c>
      <c r="FN153" s="5">
        <v>0</v>
      </c>
      <c r="FO153" s="5">
        <v>4</v>
      </c>
      <c r="FP153" s="5">
        <v>0</v>
      </c>
      <c r="FQ153" s="5">
        <v>1</v>
      </c>
      <c r="FR153" s="5">
        <v>0</v>
      </c>
      <c r="FS153" s="5">
        <v>3</v>
      </c>
      <c r="FT153" s="5">
        <v>0</v>
      </c>
      <c r="FU153" s="5">
        <v>3</v>
      </c>
      <c r="FV153" s="5">
        <v>0</v>
      </c>
      <c r="FW153" s="5">
        <v>2</v>
      </c>
      <c r="FX153" s="5">
        <v>0</v>
      </c>
      <c r="FY153" s="5">
        <v>9</v>
      </c>
      <c r="FZ153" s="5">
        <v>0</v>
      </c>
      <c r="GA153" s="5">
        <v>4</v>
      </c>
      <c r="GB153" s="5">
        <v>0</v>
      </c>
      <c r="GC153" s="5">
        <v>5</v>
      </c>
      <c r="GD153" s="5">
        <v>0</v>
      </c>
      <c r="GE153" s="5">
        <v>1</v>
      </c>
      <c r="GF153" s="5">
        <v>0</v>
      </c>
      <c r="GG153" s="5">
        <v>2</v>
      </c>
      <c r="GH153" s="5">
        <v>0</v>
      </c>
      <c r="GI153" s="5">
        <v>2</v>
      </c>
      <c r="GJ153" s="5">
        <v>0</v>
      </c>
      <c r="GK153" s="5">
        <v>0</v>
      </c>
      <c r="GL153" s="5">
        <v>0</v>
      </c>
      <c r="GM153" s="5">
        <v>4</v>
      </c>
      <c r="GN153" s="5">
        <v>0</v>
      </c>
      <c r="GO153" s="5">
        <v>3</v>
      </c>
      <c r="GP153" s="5">
        <v>0</v>
      </c>
      <c r="GQ153" s="5">
        <v>4</v>
      </c>
      <c r="GR153" s="5">
        <v>0</v>
      </c>
      <c r="GS153" s="5">
        <v>4</v>
      </c>
      <c r="GT153" s="5">
        <v>0</v>
      </c>
      <c r="GU153" s="5">
        <v>3</v>
      </c>
      <c r="GV153" s="5">
        <v>0</v>
      </c>
      <c r="GW153" s="5">
        <v>4</v>
      </c>
      <c r="GX153" s="5">
        <v>0</v>
      </c>
      <c r="GY153" s="5">
        <v>4</v>
      </c>
      <c r="GZ153" s="5">
        <v>0</v>
      </c>
      <c r="HA153" s="5">
        <v>3</v>
      </c>
      <c r="HB153" s="5">
        <v>0</v>
      </c>
      <c r="HC153" s="5">
        <v>2</v>
      </c>
      <c r="HD153" s="5">
        <v>0</v>
      </c>
      <c r="HE153" s="5">
        <v>2</v>
      </c>
      <c r="HF153" s="5">
        <v>0</v>
      </c>
      <c r="HG153" s="5">
        <v>1</v>
      </c>
      <c r="HH153" s="5">
        <v>0</v>
      </c>
      <c r="HI153" s="5">
        <v>2</v>
      </c>
      <c r="HJ153" s="5">
        <v>0</v>
      </c>
      <c r="HK153" s="5">
        <v>3</v>
      </c>
      <c r="HL153" s="5">
        <v>0</v>
      </c>
      <c r="HM153" s="5">
        <v>3</v>
      </c>
      <c r="HN153" s="5">
        <v>0</v>
      </c>
      <c r="HO153" s="5">
        <v>4</v>
      </c>
      <c r="HP153" s="5">
        <v>0</v>
      </c>
      <c r="HQ153" s="5">
        <v>3</v>
      </c>
      <c r="HR153" s="5">
        <v>0</v>
      </c>
      <c r="HS153" s="5">
        <v>1</v>
      </c>
      <c r="HT153" s="5">
        <v>0</v>
      </c>
      <c r="HU153" s="5">
        <v>0</v>
      </c>
      <c r="HV153" s="5">
        <v>0</v>
      </c>
      <c r="HW153" s="5">
        <v>5</v>
      </c>
      <c r="HX153" s="5">
        <v>0</v>
      </c>
      <c r="HY153" s="5">
        <v>6</v>
      </c>
      <c r="HZ153" s="5">
        <v>0</v>
      </c>
      <c r="IA153" s="5">
        <v>3</v>
      </c>
      <c r="IB153" s="5">
        <v>0</v>
      </c>
      <c r="IC153" s="5">
        <v>3</v>
      </c>
      <c r="ID153" s="5">
        <v>0</v>
      </c>
      <c r="IE153" s="5">
        <v>5</v>
      </c>
      <c r="IF153" s="5">
        <v>0</v>
      </c>
      <c r="IG153" s="5">
        <v>4</v>
      </c>
      <c r="IH153" s="5">
        <v>0</v>
      </c>
      <c r="II153" s="5">
        <f t="shared" si="12"/>
        <v>1.65833333333333</v>
      </c>
      <c r="IJ153" s="8">
        <f t="shared" si="11"/>
        <v>124</v>
      </c>
      <c r="IK153" s="8">
        <f t="shared" si="13"/>
        <v>2.08198422147379</v>
      </c>
      <c r="IL153" s="8">
        <f t="shared" si="14"/>
        <v>10</v>
      </c>
      <c r="IM153" s="8">
        <f t="shared" si="15"/>
        <v>398</v>
      </c>
      <c r="IN153" s="8" cm="1">
        <f t="array" ref="IN153">SUMPRODUCT(--('企业的订货量（m³）'!C153:IH153&gt;C153:IH153))/IP153</f>
        <v>0.291970802919708</v>
      </c>
      <c r="IO153" s="8" cm="1">
        <f t="array" ref="IO153">SUMPRODUCT(--('企业的订货量（m³）'!D153:II153&lt;D153:II153))/IP153</f>
        <v>0.613138686131387</v>
      </c>
      <c r="IP153" s="8">
        <v>137</v>
      </c>
      <c r="IQ153" s="8" cm="1">
        <f t="array" ref="IQ153">SUM(ABS(C153:IH153-'企业的订货量（m³）'!C153:IH153))</f>
        <v>129</v>
      </c>
    </row>
    <row r="154" spans="1:251">
      <c r="A154" s="2" t="s">
        <v>400</v>
      </c>
      <c r="B154" s="2" t="s">
        <v>246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1</v>
      </c>
      <c r="CH154" s="5">
        <v>0</v>
      </c>
      <c r="CI154" s="5">
        <v>0</v>
      </c>
      <c r="CJ154" s="5">
        <v>2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154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3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2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2</v>
      </c>
      <c r="GF154" s="5">
        <v>3</v>
      </c>
      <c r="GG154" s="5">
        <v>1</v>
      </c>
      <c r="GH154" s="5">
        <v>1</v>
      </c>
      <c r="GI154" s="5">
        <v>0</v>
      </c>
      <c r="GJ154" s="5">
        <v>0</v>
      </c>
      <c r="GK154" s="5">
        <v>0</v>
      </c>
      <c r="GL154" s="5">
        <v>1</v>
      </c>
      <c r="GM154" s="5">
        <v>2</v>
      </c>
      <c r="GN154" s="5">
        <v>0</v>
      </c>
      <c r="GO154" s="5">
        <v>2</v>
      </c>
      <c r="GP154" s="5">
        <v>1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f t="shared" si="12"/>
        <v>0.729166666666667</v>
      </c>
      <c r="IJ154" s="8">
        <f t="shared" ref="IJ154:IJ217" si="16">COUNTIF(C154:IH154,"&gt;0")</f>
        <v>13</v>
      </c>
      <c r="IK154" s="8">
        <f t="shared" si="13"/>
        <v>9.94364788163093</v>
      </c>
      <c r="IL154" s="8">
        <f t="shared" si="14"/>
        <v>154</v>
      </c>
      <c r="IM154" s="8">
        <f t="shared" si="15"/>
        <v>175</v>
      </c>
      <c r="IN154" s="8" cm="1">
        <f t="array" ref="IN154">SUMPRODUCT(--('企业的订货量（m³）'!C154:IH154&gt;C154:IH154))/IP154</f>
        <v>0.821428571428571</v>
      </c>
      <c r="IO154" s="8" cm="1">
        <f t="array" ref="IO154">SUMPRODUCT(--('企业的订货量（m³）'!D154:II154&lt;D154:II154))/IP154</f>
        <v>0.107142857142857</v>
      </c>
      <c r="IP154" s="8">
        <v>56</v>
      </c>
      <c r="IQ154" s="8" cm="1">
        <f t="array" ref="IQ154">SUM(ABS(C154:IH154-'企业的订货量（m³）'!C154:IH154))</f>
        <v>2504</v>
      </c>
    </row>
    <row r="155" spans="1:251">
      <c r="A155" s="2" t="s">
        <v>401</v>
      </c>
      <c r="B155" s="2" t="s">
        <v>248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1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4</v>
      </c>
      <c r="FL155" s="5">
        <v>12</v>
      </c>
      <c r="FM155" s="5">
        <v>8</v>
      </c>
      <c r="FN155" s="5">
        <v>5</v>
      </c>
      <c r="FO155" s="5">
        <v>2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3</v>
      </c>
      <c r="FV155" s="5">
        <v>3</v>
      </c>
      <c r="FW155" s="5">
        <v>4</v>
      </c>
      <c r="FX155" s="5">
        <v>5</v>
      </c>
      <c r="FY155" s="5">
        <v>8</v>
      </c>
      <c r="FZ155" s="5">
        <v>21</v>
      </c>
      <c r="GA155" s="5">
        <v>21</v>
      </c>
      <c r="GB155" s="5">
        <v>16</v>
      </c>
      <c r="GC155" s="5">
        <v>34</v>
      </c>
      <c r="GD155" s="5">
        <v>64</v>
      </c>
      <c r="GE155" s="5">
        <v>97</v>
      </c>
      <c r="GF155" s="5">
        <v>151</v>
      </c>
      <c r="GG155" s="5">
        <v>188</v>
      </c>
      <c r="GH155" s="5">
        <v>339</v>
      </c>
      <c r="GI155" s="5">
        <v>393</v>
      </c>
      <c r="GJ155" s="5">
        <v>321</v>
      </c>
      <c r="GK155" s="5">
        <v>177</v>
      </c>
      <c r="GL155" s="5">
        <v>83</v>
      </c>
      <c r="GM155" s="5">
        <v>38</v>
      </c>
      <c r="GN155" s="5">
        <v>21</v>
      </c>
      <c r="GO155" s="5">
        <v>15</v>
      </c>
      <c r="GP155" s="5">
        <v>11</v>
      </c>
      <c r="GQ155" s="5">
        <v>14</v>
      </c>
      <c r="GR155" s="5">
        <v>26</v>
      </c>
      <c r="GS155" s="5">
        <v>42</v>
      </c>
      <c r="GT155" s="5">
        <v>63</v>
      </c>
      <c r="GU155" s="5">
        <v>81</v>
      </c>
      <c r="GV155" s="5">
        <v>104</v>
      </c>
      <c r="GW155" s="5">
        <v>127</v>
      </c>
      <c r="GX155" s="5">
        <v>142</v>
      </c>
      <c r="GY155" s="5">
        <v>133</v>
      </c>
      <c r="GZ155" s="5">
        <v>128</v>
      </c>
      <c r="HA155" s="5">
        <v>134</v>
      </c>
      <c r="HB155" s="5">
        <v>140</v>
      </c>
      <c r="HC155" s="5">
        <v>157</v>
      </c>
      <c r="HD155" s="5">
        <v>182</v>
      </c>
      <c r="HE155" s="5">
        <v>206</v>
      </c>
      <c r="HF155" s="5">
        <v>328</v>
      </c>
      <c r="HG155" s="5">
        <v>307</v>
      </c>
      <c r="HH155" s="5">
        <v>270</v>
      </c>
      <c r="HI155" s="5">
        <v>165</v>
      </c>
      <c r="HJ155" s="5">
        <v>84</v>
      </c>
      <c r="HK155" s="5">
        <v>42</v>
      </c>
      <c r="HL155" s="5">
        <v>19</v>
      </c>
      <c r="HM155" s="5">
        <v>15</v>
      </c>
      <c r="HN155" s="5">
        <v>12</v>
      </c>
      <c r="HO155" s="5">
        <v>13</v>
      </c>
      <c r="HP155" s="5">
        <v>20</v>
      </c>
      <c r="HQ155" s="5">
        <v>40</v>
      </c>
      <c r="HR155" s="5">
        <v>61</v>
      </c>
      <c r="HS155" s="5">
        <v>74</v>
      </c>
      <c r="HT155" s="5">
        <v>92</v>
      </c>
      <c r="HU155" s="5">
        <v>116</v>
      </c>
      <c r="HV155" s="5">
        <v>134</v>
      </c>
      <c r="HW155" s="5">
        <v>127</v>
      </c>
      <c r="HX155" s="5">
        <v>157</v>
      </c>
      <c r="HY155" s="5">
        <v>140</v>
      </c>
      <c r="HZ155" s="5">
        <v>137</v>
      </c>
      <c r="IA155" s="5">
        <v>151</v>
      </c>
      <c r="IB155" s="5">
        <v>169</v>
      </c>
      <c r="IC155" s="5">
        <v>217</v>
      </c>
      <c r="ID155" s="5">
        <v>255</v>
      </c>
      <c r="IE155" s="5">
        <v>280</v>
      </c>
      <c r="IF155" s="5">
        <v>244</v>
      </c>
      <c r="IG155" s="5">
        <v>153</v>
      </c>
      <c r="IH155" s="5">
        <v>83</v>
      </c>
      <c r="II155" s="5">
        <f t="shared" si="12"/>
        <v>31.8083333333333</v>
      </c>
      <c r="IJ155" s="8">
        <f t="shared" si="16"/>
        <v>77</v>
      </c>
      <c r="IK155" s="8">
        <f t="shared" si="13"/>
        <v>72.3219551881137</v>
      </c>
      <c r="IL155" s="8">
        <f t="shared" si="14"/>
        <v>393</v>
      </c>
      <c r="IM155" s="8">
        <f t="shared" si="15"/>
        <v>7634</v>
      </c>
      <c r="IN155" s="8" cm="1">
        <f t="array" ref="IN155">SUMPRODUCT(--('企业的订货量（m³）'!C155:IH155&gt;C155:IH155))/IP155</f>
        <v>0.384615384615385</v>
      </c>
      <c r="IO155" s="8" cm="1">
        <f t="array" ref="IO155">SUMPRODUCT(--('企业的订货量（m³）'!D155:II155&lt;D155:II155))/IP155</f>
        <v>0.509615384615385</v>
      </c>
      <c r="IP155" s="8">
        <v>104</v>
      </c>
      <c r="IQ155" s="8" cm="1">
        <f t="array" ref="IQ155">SUM(ABS(C155:IH155-'企业的订货量（m³）'!C155:IH155))</f>
        <v>3000</v>
      </c>
    </row>
    <row r="156" spans="1:251">
      <c r="A156" s="2" t="s">
        <v>402</v>
      </c>
      <c r="B156" s="2" t="s">
        <v>248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</v>
      </c>
      <c r="AM156" s="5">
        <v>0</v>
      </c>
      <c r="AN156" s="5">
        <v>0</v>
      </c>
      <c r="AO156" s="5">
        <v>0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2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2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4</v>
      </c>
      <c r="FX156" s="5">
        <v>0</v>
      </c>
      <c r="FY156" s="5">
        <v>0</v>
      </c>
      <c r="FZ156" s="5">
        <v>0</v>
      </c>
      <c r="GA156" s="5">
        <v>1</v>
      </c>
      <c r="GB156" s="5">
        <v>0</v>
      </c>
      <c r="GC156" s="5">
        <v>7</v>
      </c>
      <c r="GD156" s="5">
        <v>1</v>
      </c>
      <c r="GE156" s="5">
        <v>0</v>
      </c>
      <c r="GF156" s="5">
        <v>1</v>
      </c>
      <c r="GG156" s="5">
        <v>1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f t="shared" si="12"/>
        <v>0.166666666666667</v>
      </c>
      <c r="IJ156" s="8">
        <f t="shared" si="16"/>
        <v>19</v>
      </c>
      <c r="IK156" s="8">
        <f t="shared" si="13"/>
        <v>0.758034601757495</v>
      </c>
      <c r="IL156" s="8">
        <f t="shared" si="14"/>
        <v>7</v>
      </c>
      <c r="IM156" s="8">
        <f t="shared" si="15"/>
        <v>40</v>
      </c>
      <c r="IN156" s="8" cm="1">
        <f t="array" ref="IN156">SUMPRODUCT(--('企业的订货量（m³）'!C156:IH156&gt;C156:IH156))/IP156</f>
        <v>0.722222222222222</v>
      </c>
      <c r="IO156" s="8" cm="1">
        <f t="array" ref="IO156">SUMPRODUCT(--('企业的订货量（m³）'!D156:II156&lt;D156:II156))/IP156</f>
        <v>0.0925925925925926</v>
      </c>
      <c r="IP156" s="8">
        <v>54</v>
      </c>
      <c r="IQ156" s="8" cm="1">
        <f t="array" ref="IQ156">SUM(ABS(C156:IH156-'企业的订货量（m³）'!C156:IH156))</f>
        <v>384</v>
      </c>
    </row>
    <row r="157" spans="1:251">
      <c r="A157" s="2" t="s">
        <v>403</v>
      </c>
      <c r="B157" s="2" t="s">
        <v>248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2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3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2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2</v>
      </c>
      <c r="EJ157" s="5">
        <v>4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0</v>
      </c>
      <c r="FC157" s="5">
        <v>0</v>
      </c>
      <c r="FD157" s="5">
        <v>1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1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2</v>
      </c>
      <c r="GB157" s="5">
        <v>1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f t="shared" si="12"/>
        <v>0.116666666666667</v>
      </c>
      <c r="IJ157" s="8">
        <f t="shared" si="16"/>
        <v>16</v>
      </c>
      <c r="IK157" s="8">
        <f t="shared" si="13"/>
        <v>0.495727913854582</v>
      </c>
      <c r="IL157" s="8">
        <f t="shared" si="14"/>
        <v>4</v>
      </c>
      <c r="IM157" s="8">
        <f t="shared" si="15"/>
        <v>28</v>
      </c>
      <c r="IN157" s="8" cm="1">
        <f t="array" ref="IN157">SUMPRODUCT(--('企业的订货量（m³）'!C157:IH157&gt;C157:IH157))/IP157</f>
        <v>0.770833333333333</v>
      </c>
      <c r="IO157" s="8" cm="1">
        <f t="array" ref="IO157">SUMPRODUCT(--('企业的订货量（m³）'!D157:II157&lt;D157:II157))/IP157</f>
        <v>0.104166666666667</v>
      </c>
      <c r="IP157" s="8">
        <v>48</v>
      </c>
      <c r="IQ157" s="8" cm="1">
        <f t="array" ref="IQ157">SUM(ABS(C157:IH157-'企业的订货量（m³）'!C157:IH157))</f>
        <v>241</v>
      </c>
    </row>
    <row r="158" spans="1:251">
      <c r="A158" s="2" t="s">
        <v>404</v>
      </c>
      <c r="B158" s="2" t="s">
        <v>248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</v>
      </c>
      <c r="J158" s="5">
        <v>0</v>
      </c>
      <c r="K158" s="5">
        <v>4</v>
      </c>
      <c r="L158" s="5">
        <v>0</v>
      </c>
      <c r="M158" s="5">
        <v>3</v>
      </c>
      <c r="N158" s="5">
        <v>2</v>
      </c>
      <c r="O158" s="5">
        <v>5</v>
      </c>
      <c r="P158" s="5">
        <v>0</v>
      </c>
      <c r="Q158" s="5">
        <v>6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4</v>
      </c>
      <c r="Z158" s="5">
        <v>0</v>
      </c>
      <c r="AA158" s="5">
        <v>5</v>
      </c>
      <c r="AB158" s="5">
        <v>0</v>
      </c>
      <c r="AC158" s="5">
        <v>2</v>
      </c>
      <c r="AD158" s="5">
        <v>0</v>
      </c>
      <c r="AE158" s="5">
        <v>4</v>
      </c>
      <c r="AF158" s="5">
        <v>0</v>
      </c>
      <c r="AG158" s="5">
        <v>2</v>
      </c>
      <c r="AH158" s="5">
        <v>0</v>
      </c>
      <c r="AI158" s="5">
        <v>6</v>
      </c>
      <c r="AJ158" s="5">
        <v>0</v>
      </c>
      <c r="AK158" s="5">
        <v>3</v>
      </c>
      <c r="AL158" s="5">
        <v>0</v>
      </c>
      <c r="AM158" s="5">
        <v>5</v>
      </c>
      <c r="AN158" s="5">
        <v>0</v>
      </c>
      <c r="AO158" s="5">
        <v>6</v>
      </c>
      <c r="AP158" s="5">
        <v>0</v>
      </c>
      <c r="AQ158" s="5">
        <v>3</v>
      </c>
      <c r="AR158" s="5">
        <v>0</v>
      </c>
      <c r="AS158" s="5">
        <v>1</v>
      </c>
      <c r="AT158" s="5">
        <v>0</v>
      </c>
      <c r="AU158" s="5">
        <v>3</v>
      </c>
      <c r="AV158" s="5">
        <v>0</v>
      </c>
      <c r="AW158" s="5">
        <v>3</v>
      </c>
      <c r="AX158" s="5">
        <v>0</v>
      </c>
      <c r="AY158" s="5">
        <v>1</v>
      </c>
      <c r="AZ158" s="5">
        <v>0</v>
      </c>
      <c r="BA158" s="5">
        <v>4</v>
      </c>
      <c r="BB158" s="5">
        <v>1</v>
      </c>
      <c r="BC158" s="5">
        <v>3</v>
      </c>
      <c r="BD158" s="5">
        <v>0</v>
      </c>
      <c r="BE158" s="5">
        <v>5</v>
      </c>
      <c r="BF158" s="5">
        <v>0</v>
      </c>
      <c r="BG158" s="5">
        <v>0</v>
      </c>
      <c r="BH158" s="5">
        <v>0</v>
      </c>
      <c r="BI158" s="5">
        <v>1</v>
      </c>
      <c r="BJ158" s="5">
        <v>0</v>
      </c>
      <c r="BK158" s="5">
        <v>6</v>
      </c>
      <c r="BL158" s="5">
        <v>0</v>
      </c>
      <c r="BM158" s="5">
        <v>6</v>
      </c>
      <c r="BN158" s="5">
        <v>0</v>
      </c>
      <c r="BO158" s="5">
        <v>8</v>
      </c>
      <c r="BP158" s="5">
        <v>1</v>
      </c>
      <c r="BQ158" s="5">
        <v>4</v>
      </c>
      <c r="BR158" s="5">
        <v>0</v>
      </c>
      <c r="BS158" s="5">
        <v>0</v>
      </c>
      <c r="BT158" s="5">
        <v>0</v>
      </c>
      <c r="BU158" s="5">
        <v>5</v>
      </c>
      <c r="BV158" s="5">
        <v>0</v>
      </c>
      <c r="BW158" s="5">
        <v>2</v>
      </c>
      <c r="BX158" s="5">
        <v>0</v>
      </c>
      <c r="BY158" s="5">
        <v>3</v>
      </c>
      <c r="BZ158" s="5">
        <v>0</v>
      </c>
      <c r="CA158" s="5">
        <v>5</v>
      </c>
      <c r="CB158" s="5">
        <v>0</v>
      </c>
      <c r="CC158" s="5">
        <v>2</v>
      </c>
      <c r="CD158" s="5">
        <v>0</v>
      </c>
      <c r="CE158" s="5">
        <v>2</v>
      </c>
      <c r="CF158" s="5">
        <v>1</v>
      </c>
      <c r="CG158" s="5">
        <v>1</v>
      </c>
      <c r="CH158" s="5">
        <v>0</v>
      </c>
      <c r="CI158" s="5">
        <v>5</v>
      </c>
      <c r="CJ158" s="5">
        <v>0</v>
      </c>
      <c r="CK158" s="5">
        <v>3</v>
      </c>
      <c r="CL158" s="5">
        <v>0</v>
      </c>
      <c r="CM158" s="5">
        <v>3</v>
      </c>
      <c r="CN158" s="5">
        <v>0</v>
      </c>
      <c r="CO158" s="5">
        <v>4</v>
      </c>
      <c r="CP158" s="5">
        <v>0</v>
      </c>
      <c r="CQ158" s="5">
        <v>1</v>
      </c>
      <c r="CR158" s="5">
        <v>0</v>
      </c>
      <c r="CS158" s="5">
        <v>1</v>
      </c>
      <c r="CT158" s="5">
        <v>0</v>
      </c>
      <c r="CU158" s="5">
        <v>2</v>
      </c>
      <c r="CV158" s="5">
        <v>0</v>
      </c>
      <c r="CW158" s="5">
        <v>4</v>
      </c>
      <c r="CX158" s="5">
        <v>0</v>
      </c>
      <c r="CY158" s="5">
        <v>3</v>
      </c>
      <c r="CZ158" s="5">
        <v>0</v>
      </c>
      <c r="DA158" s="5">
        <v>4</v>
      </c>
      <c r="DB158" s="5">
        <v>0</v>
      </c>
      <c r="DC158" s="5">
        <v>1</v>
      </c>
      <c r="DD158" s="5">
        <v>3</v>
      </c>
      <c r="DE158" s="5">
        <v>0</v>
      </c>
      <c r="DF158" s="5">
        <v>1</v>
      </c>
      <c r="DG158" s="5">
        <v>3</v>
      </c>
      <c r="DH158" s="5">
        <v>0</v>
      </c>
      <c r="DI158" s="5">
        <v>2</v>
      </c>
      <c r="DJ158" s="5">
        <v>7</v>
      </c>
      <c r="DK158" s="5">
        <v>6</v>
      </c>
      <c r="DL158" s="5">
        <v>0</v>
      </c>
      <c r="DM158" s="5">
        <v>1</v>
      </c>
      <c r="DN158" s="5">
        <v>0</v>
      </c>
      <c r="DO158" s="5">
        <v>3</v>
      </c>
      <c r="DP158" s="5">
        <v>0</v>
      </c>
      <c r="DQ158" s="5">
        <v>2</v>
      </c>
      <c r="DR158" s="5">
        <v>0</v>
      </c>
      <c r="DS158" s="5">
        <v>6</v>
      </c>
      <c r="DT158" s="5">
        <v>0</v>
      </c>
      <c r="DU158" s="5">
        <v>4</v>
      </c>
      <c r="DV158" s="5">
        <v>0</v>
      </c>
      <c r="DW158" s="5">
        <v>7</v>
      </c>
      <c r="DX158" s="5">
        <v>0</v>
      </c>
      <c r="DY158" s="5">
        <v>1</v>
      </c>
      <c r="DZ158" s="5">
        <v>0</v>
      </c>
      <c r="EA158" s="5">
        <v>2</v>
      </c>
      <c r="EB158" s="5">
        <v>0</v>
      </c>
      <c r="EC158" s="5">
        <v>3</v>
      </c>
      <c r="ED158" s="5">
        <v>3</v>
      </c>
      <c r="EE158" s="5">
        <v>3</v>
      </c>
      <c r="EF158" s="5">
        <v>0</v>
      </c>
      <c r="EG158" s="5">
        <v>8</v>
      </c>
      <c r="EH158" s="5">
        <v>1</v>
      </c>
      <c r="EI158" s="5">
        <v>4</v>
      </c>
      <c r="EJ158" s="5">
        <v>0</v>
      </c>
      <c r="EK158" s="5">
        <v>1</v>
      </c>
      <c r="EL158" s="5">
        <v>1</v>
      </c>
      <c r="EM158" s="5">
        <v>6</v>
      </c>
      <c r="EN158" s="5">
        <v>0</v>
      </c>
      <c r="EO158" s="5">
        <v>5</v>
      </c>
      <c r="EP158" s="5">
        <v>0</v>
      </c>
      <c r="EQ158" s="5">
        <v>5</v>
      </c>
      <c r="ER158" s="5">
        <v>0</v>
      </c>
      <c r="ES158" s="5">
        <v>1</v>
      </c>
      <c r="ET158" s="5">
        <v>0</v>
      </c>
      <c r="EU158" s="5">
        <v>4</v>
      </c>
      <c r="EV158" s="5">
        <v>0</v>
      </c>
      <c r="EW158" s="5">
        <v>3</v>
      </c>
      <c r="EX158" s="5">
        <v>0</v>
      </c>
      <c r="EY158" s="5">
        <v>2</v>
      </c>
      <c r="EZ158" s="5">
        <v>0</v>
      </c>
      <c r="FA158" s="5">
        <v>4</v>
      </c>
      <c r="FB158" s="5">
        <v>0</v>
      </c>
      <c r="FC158" s="5">
        <v>5</v>
      </c>
      <c r="FD158" s="5">
        <v>0</v>
      </c>
      <c r="FE158" s="5">
        <v>4</v>
      </c>
      <c r="FF158" s="5">
        <v>0</v>
      </c>
      <c r="FG158" s="5">
        <v>1</v>
      </c>
      <c r="FH158" s="5">
        <v>0</v>
      </c>
      <c r="FI158" s="5">
        <v>4</v>
      </c>
      <c r="FJ158" s="5">
        <v>0</v>
      </c>
      <c r="FK158" s="5">
        <v>4</v>
      </c>
      <c r="FL158" s="5">
        <v>0</v>
      </c>
      <c r="FM158" s="5">
        <v>2</v>
      </c>
      <c r="FN158" s="5">
        <v>0</v>
      </c>
      <c r="FO158" s="5">
        <v>3</v>
      </c>
      <c r="FP158" s="5">
        <v>0</v>
      </c>
      <c r="FQ158" s="5">
        <v>0</v>
      </c>
      <c r="FR158" s="5">
        <v>0</v>
      </c>
      <c r="FS158" s="5">
        <v>4</v>
      </c>
      <c r="FT158" s="5">
        <v>0</v>
      </c>
      <c r="FU158" s="5">
        <v>5</v>
      </c>
      <c r="FV158" s="5">
        <v>0</v>
      </c>
      <c r="FW158" s="5">
        <v>5</v>
      </c>
      <c r="FX158" s="5">
        <v>0</v>
      </c>
      <c r="FY158" s="5">
        <v>4</v>
      </c>
      <c r="FZ158" s="5">
        <v>0</v>
      </c>
      <c r="GA158" s="5">
        <v>2</v>
      </c>
      <c r="GB158" s="5">
        <v>0</v>
      </c>
      <c r="GC158" s="5">
        <v>6</v>
      </c>
      <c r="GD158" s="5">
        <v>0</v>
      </c>
      <c r="GE158" s="5">
        <v>4</v>
      </c>
      <c r="GF158" s="5">
        <v>0</v>
      </c>
      <c r="GG158" s="5">
        <v>2</v>
      </c>
      <c r="GH158" s="5">
        <v>0</v>
      </c>
      <c r="GI158" s="5">
        <v>2</v>
      </c>
      <c r="GJ158" s="5">
        <v>0</v>
      </c>
      <c r="GK158" s="5">
        <v>4</v>
      </c>
      <c r="GL158" s="5">
        <v>0</v>
      </c>
      <c r="GM158" s="5">
        <v>3</v>
      </c>
      <c r="GN158" s="5">
        <v>0</v>
      </c>
      <c r="GO158" s="5">
        <v>4</v>
      </c>
      <c r="GP158" s="5">
        <v>0</v>
      </c>
      <c r="GQ158" s="5">
        <v>3</v>
      </c>
      <c r="GR158" s="5">
        <v>0</v>
      </c>
      <c r="GS158" s="5">
        <v>4</v>
      </c>
      <c r="GT158" s="5">
        <v>0</v>
      </c>
      <c r="GU158" s="5">
        <v>0</v>
      </c>
      <c r="GV158" s="5">
        <v>0</v>
      </c>
      <c r="GW158" s="5">
        <v>2</v>
      </c>
      <c r="GX158" s="5">
        <v>0</v>
      </c>
      <c r="GY158" s="5">
        <v>3</v>
      </c>
      <c r="GZ158" s="5">
        <v>0</v>
      </c>
      <c r="HA158" s="5">
        <v>2</v>
      </c>
      <c r="HB158" s="5">
        <v>0</v>
      </c>
      <c r="HC158" s="5">
        <v>3</v>
      </c>
      <c r="HD158" s="5">
        <v>0</v>
      </c>
      <c r="HE158" s="5">
        <v>2</v>
      </c>
      <c r="HF158" s="5">
        <v>0</v>
      </c>
      <c r="HG158" s="5">
        <v>2</v>
      </c>
      <c r="HH158" s="5">
        <v>0</v>
      </c>
      <c r="HI158" s="5">
        <v>3</v>
      </c>
      <c r="HJ158" s="5">
        <v>0</v>
      </c>
      <c r="HK158" s="5">
        <v>2</v>
      </c>
      <c r="HL158" s="5">
        <v>0</v>
      </c>
      <c r="HM158" s="5">
        <v>4</v>
      </c>
      <c r="HN158" s="5">
        <v>0</v>
      </c>
      <c r="HO158" s="5">
        <v>1</v>
      </c>
      <c r="HP158" s="5">
        <v>0</v>
      </c>
      <c r="HQ158" s="5">
        <v>0</v>
      </c>
      <c r="HR158" s="5">
        <v>0</v>
      </c>
      <c r="HS158" s="5">
        <v>3</v>
      </c>
      <c r="HT158" s="5">
        <v>0</v>
      </c>
      <c r="HU158" s="5">
        <v>3</v>
      </c>
      <c r="HV158" s="5">
        <v>0</v>
      </c>
      <c r="HW158" s="5">
        <v>4</v>
      </c>
      <c r="HX158" s="5">
        <v>0</v>
      </c>
      <c r="HY158" s="5">
        <v>5</v>
      </c>
      <c r="HZ158" s="5">
        <v>0</v>
      </c>
      <c r="IA158" s="5">
        <v>2</v>
      </c>
      <c r="IB158" s="5">
        <v>0</v>
      </c>
      <c r="IC158" s="5">
        <v>5</v>
      </c>
      <c r="ID158" s="5">
        <v>0</v>
      </c>
      <c r="IE158" s="5">
        <v>3</v>
      </c>
      <c r="IF158" s="5">
        <v>0</v>
      </c>
      <c r="IG158" s="5">
        <v>1</v>
      </c>
      <c r="IH158" s="5">
        <v>0</v>
      </c>
      <c r="II158" s="5">
        <f t="shared" si="12"/>
        <v>1.64583333333333</v>
      </c>
      <c r="IJ158" s="8">
        <f t="shared" si="16"/>
        <v>120</v>
      </c>
      <c r="IK158" s="8">
        <f t="shared" si="13"/>
        <v>2.03411884363081</v>
      </c>
      <c r="IL158" s="8">
        <f t="shared" si="14"/>
        <v>8</v>
      </c>
      <c r="IM158" s="8">
        <f t="shared" si="15"/>
        <v>395</v>
      </c>
      <c r="IN158" s="8" cm="1">
        <f t="array" ref="IN158">SUMPRODUCT(--('企业的订货量（m³）'!C158:IH158&gt;C158:IH158))/IP158</f>
        <v>0.159090909090909</v>
      </c>
      <c r="IO158" s="8" cm="1">
        <f t="array" ref="IO158">SUMPRODUCT(--('企业的订货量（m³）'!D158:II158&lt;D158:II158))/IP158</f>
        <v>0.689393939393939</v>
      </c>
      <c r="IP158" s="8">
        <v>132</v>
      </c>
      <c r="IQ158" s="8" cm="1">
        <f t="array" ref="IQ158">SUM(ABS(C158:IH158-'企业的订货量（m³）'!C158:IH158))</f>
        <v>33071</v>
      </c>
    </row>
    <row r="159" spans="1:251">
      <c r="A159" s="2" t="s">
        <v>405</v>
      </c>
      <c r="B159" s="2" t="s">
        <v>248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2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4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1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4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2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5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1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f t="shared" si="12"/>
        <v>0.154166666666667</v>
      </c>
      <c r="IJ159" s="8">
        <f t="shared" si="16"/>
        <v>20</v>
      </c>
      <c r="IK159" s="8">
        <f t="shared" si="13"/>
        <v>0.618054151712529</v>
      </c>
      <c r="IL159" s="8">
        <f t="shared" si="14"/>
        <v>5</v>
      </c>
      <c r="IM159" s="8">
        <f t="shared" si="15"/>
        <v>37</v>
      </c>
      <c r="IN159" s="8" cm="1">
        <f t="array" ref="IN159">SUMPRODUCT(--('企业的订货量（m³）'!C159:IH159&gt;C159:IH159))/IP159</f>
        <v>0.647058823529412</v>
      </c>
      <c r="IO159" s="8" cm="1">
        <f t="array" ref="IO159">SUMPRODUCT(--('企业的订货量（m³）'!D159:II159&lt;D159:II159))/IP159</f>
        <v>0.156862745098039</v>
      </c>
      <c r="IP159" s="8">
        <v>51</v>
      </c>
      <c r="IQ159" s="8" cm="1">
        <f t="array" ref="IQ159">SUM(ABS(C159:IH159-'企业的订货量（m³）'!C159:IH159))</f>
        <v>10134</v>
      </c>
    </row>
    <row r="160" spans="1:251">
      <c r="A160" s="2" t="s">
        <v>406</v>
      </c>
      <c r="B160" s="2" t="s">
        <v>248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21</v>
      </c>
      <c r="AP160" s="5">
        <v>39</v>
      </c>
      <c r="AQ160" s="5">
        <v>4</v>
      </c>
      <c r="AR160" s="5">
        <v>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1</v>
      </c>
      <c r="CH160" s="5">
        <v>5</v>
      </c>
      <c r="CI160" s="5">
        <v>1</v>
      </c>
      <c r="CJ160" s="5">
        <v>4</v>
      </c>
      <c r="CK160" s="5">
        <v>1</v>
      </c>
      <c r="CL160" s="5">
        <v>0</v>
      </c>
      <c r="CM160" s="5">
        <v>0</v>
      </c>
      <c r="CN160" s="5">
        <v>1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</v>
      </c>
      <c r="DF160" s="5">
        <v>2</v>
      </c>
      <c r="DG160" s="5">
        <v>0</v>
      </c>
      <c r="DH160" s="5">
        <v>2</v>
      </c>
      <c r="DI160" s="5">
        <v>26</v>
      </c>
      <c r="DJ160" s="5">
        <v>13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2</v>
      </c>
      <c r="EF160" s="5">
        <v>0</v>
      </c>
      <c r="EG160" s="5">
        <v>6</v>
      </c>
      <c r="EH160" s="5">
        <v>2</v>
      </c>
      <c r="EI160" s="5">
        <v>8</v>
      </c>
      <c r="EJ160" s="5">
        <v>1</v>
      </c>
      <c r="EK160" s="5">
        <v>0</v>
      </c>
      <c r="EL160" s="5">
        <v>0</v>
      </c>
      <c r="EM160" s="5">
        <v>1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2</v>
      </c>
      <c r="FA160" s="5">
        <v>0</v>
      </c>
      <c r="FB160" s="5">
        <v>5</v>
      </c>
      <c r="FC160" s="5">
        <v>4</v>
      </c>
      <c r="FD160" s="5">
        <v>0</v>
      </c>
      <c r="FE160" s="5">
        <v>4</v>
      </c>
      <c r="FF160" s="5">
        <v>1</v>
      </c>
      <c r="FG160" s="5">
        <v>2</v>
      </c>
      <c r="FH160" s="5">
        <v>0</v>
      </c>
      <c r="FI160" s="5">
        <v>0</v>
      </c>
      <c r="FJ160" s="5">
        <v>0</v>
      </c>
      <c r="FK160" s="5">
        <v>2</v>
      </c>
      <c r="FL160" s="5">
        <v>0</v>
      </c>
      <c r="FM160" s="5">
        <v>0</v>
      </c>
      <c r="FN160" s="5">
        <v>0</v>
      </c>
      <c r="FO160" s="5">
        <v>2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1</v>
      </c>
      <c r="FW160" s="5">
        <v>4</v>
      </c>
      <c r="FX160" s="5">
        <v>5</v>
      </c>
      <c r="FY160" s="5">
        <v>5</v>
      </c>
      <c r="FZ160" s="5">
        <v>3</v>
      </c>
      <c r="GA160" s="5">
        <v>9</v>
      </c>
      <c r="GB160" s="5">
        <v>6</v>
      </c>
      <c r="GC160" s="5">
        <v>0</v>
      </c>
      <c r="GD160" s="5">
        <v>0</v>
      </c>
      <c r="GE160" s="5">
        <v>1</v>
      </c>
      <c r="GF160" s="5">
        <v>0</v>
      </c>
      <c r="GG160" s="5">
        <v>3</v>
      </c>
      <c r="GH160" s="5">
        <v>0</v>
      </c>
      <c r="GI160" s="5">
        <v>1</v>
      </c>
      <c r="GJ160" s="5">
        <v>2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1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f t="shared" si="12"/>
        <v>0.895833333333333</v>
      </c>
      <c r="IJ160" s="8">
        <f t="shared" si="16"/>
        <v>47</v>
      </c>
      <c r="IK160" s="8">
        <f t="shared" si="13"/>
        <v>3.60287880788733</v>
      </c>
      <c r="IL160" s="8">
        <f t="shared" si="14"/>
        <v>39</v>
      </c>
      <c r="IM160" s="8">
        <f t="shared" si="15"/>
        <v>215</v>
      </c>
      <c r="IN160" s="8" cm="1">
        <f t="array" ref="IN160">SUMPRODUCT(--('企业的订货量（m³）'!C160:IH160&gt;C160:IH160))/IP160</f>
        <v>0.536585365853659</v>
      </c>
      <c r="IO160" s="8" cm="1">
        <f t="array" ref="IO160">SUMPRODUCT(--('企业的订货量（m³）'!D160:II160&lt;D160:II160))/IP160</f>
        <v>0.341463414634146</v>
      </c>
      <c r="IP160" s="8">
        <v>82</v>
      </c>
      <c r="IQ160" s="8" cm="1">
        <f t="array" ref="IQ160">SUM(ABS(C160:IH160-'企业的订货量（m³）'!C160:IH160))</f>
        <v>114</v>
      </c>
    </row>
    <row r="161" spans="1:251">
      <c r="A161" s="2" t="s">
        <v>407</v>
      </c>
      <c r="B161" s="2" t="s">
        <v>250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2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6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4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5</v>
      </c>
      <c r="EC161" s="5">
        <v>1</v>
      </c>
      <c r="ED161" s="5">
        <v>0</v>
      </c>
      <c r="EE161" s="5">
        <v>0</v>
      </c>
      <c r="EF161" s="5">
        <v>2</v>
      </c>
      <c r="EG161" s="5">
        <v>0</v>
      </c>
      <c r="EH161" s="5">
        <v>0</v>
      </c>
      <c r="EI161" s="5">
        <v>4</v>
      </c>
      <c r="EJ161" s="5">
        <v>0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3</v>
      </c>
      <c r="FA161" s="5">
        <v>4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1</v>
      </c>
      <c r="FX161" s="5">
        <v>0</v>
      </c>
      <c r="FY161" s="5">
        <v>2</v>
      </c>
      <c r="FZ161" s="5">
        <v>0</v>
      </c>
      <c r="GA161" s="5">
        <v>0</v>
      </c>
      <c r="GB161" s="5">
        <v>0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1</v>
      </c>
      <c r="IE161" s="5">
        <v>0</v>
      </c>
      <c r="IF161" s="5">
        <v>0</v>
      </c>
      <c r="IG161" s="5">
        <v>0</v>
      </c>
      <c r="IH161" s="5">
        <v>0</v>
      </c>
      <c r="II161" s="5">
        <f t="shared" si="12"/>
        <v>0.1875</v>
      </c>
      <c r="IJ161" s="8">
        <f t="shared" si="16"/>
        <v>20</v>
      </c>
      <c r="IK161" s="8">
        <f t="shared" si="13"/>
        <v>0.761419341904277</v>
      </c>
      <c r="IL161" s="8">
        <f t="shared" si="14"/>
        <v>6</v>
      </c>
      <c r="IM161" s="8">
        <f t="shared" si="15"/>
        <v>45</v>
      </c>
      <c r="IN161" s="8" cm="1">
        <f t="array" ref="IN161">SUMPRODUCT(--('企业的订货量（m³）'!C161:IH161&gt;C161:IH161))/IP161</f>
        <v>0.779411764705882</v>
      </c>
      <c r="IO161" s="8" cm="1">
        <f t="array" ref="IO161">SUMPRODUCT(--('企业的订货量（m³）'!D161:II161&lt;D161:II161))/IP161</f>
        <v>0.102941176470588</v>
      </c>
      <c r="IP161" s="8">
        <v>68</v>
      </c>
      <c r="IQ161" s="8" cm="1">
        <f t="array" ref="IQ161">SUM(ABS(C161:IH161-'企业的订货量（m³）'!C161:IH161))</f>
        <v>62657</v>
      </c>
    </row>
    <row r="162" spans="1:251">
      <c r="A162" s="2" t="s">
        <v>408</v>
      </c>
      <c r="B162" s="2" t="s">
        <v>250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2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7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2</v>
      </c>
      <c r="DK162" s="5">
        <v>1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3</v>
      </c>
      <c r="EC162" s="5">
        <v>1</v>
      </c>
      <c r="ED162" s="5">
        <v>0</v>
      </c>
      <c r="EE162" s="5">
        <v>0</v>
      </c>
      <c r="EF162" s="5">
        <v>1</v>
      </c>
      <c r="EG162" s="5">
        <v>0</v>
      </c>
      <c r="EH162" s="5">
        <v>0</v>
      </c>
      <c r="EI162" s="5">
        <v>3</v>
      </c>
      <c r="EJ162" s="5">
        <v>0</v>
      </c>
      <c r="EK162" s="5">
        <v>0</v>
      </c>
      <c r="EL162" s="5">
        <v>0</v>
      </c>
      <c r="EM162" s="5">
        <v>0</v>
      </c>
      <c r="EN162" s="5">
        <v>2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4</v>
      </c>
      <c r="FB162" s="5">
        <v>2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</v>
      </c>
      <c r="FZ162" s="5">
        <v>0</v>
      </c>
      <c r="GA162" s="5">
        <v>0</v>
      </c>
      <c r="GB162" s="5">
        <v>0</v>
      </c>
      <c r="GC162" s="5">
        <v>7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4</v>
      </c>
      <c r="IC162" s="5">
        <v>0</v>
      </c>
      <c r="ID162" s="5">
        <v>1</v>
      </c>
      <c r="IE162" s="5">
        <v>0</v>
      </c>
      <c r="IF162" s="5">
        <v>0</v>
      </c>
      <c r="IG162" s="5">
        <v>0</v>
      </c>
      <c r="IH162" s="5">
        <v>0</v>
      </c>
      <c r="II162" s="5">
        <f t="shared" si="12"/>
        <v>0.195833333333333</v>
      </c>
      <c r="IJ162" s="8">
        <f t="shared" si="16"/>
        <v>20</v>
      </c>
      <c r="IK162" s="8">
        <f t="shared" si="13"/>
        <v>0.83789892973882</v>
      </c>
      <c r="IL162" s="8">
        <f t="shared" si="14"/>
        <v>7</v>
      </c>
      <c r="IM162" s="8">
        <f t="shared" si="15"/>
        <v>47</v>
      </c>
      <c r="IN162" s="8" cm="1">
        <f t="array" ref="IN162">SUMPRODUCT(--('企业的订货量（m³）'!C162:IH162&gt;C162:IH162))/IP162</f>
        <v>0.805555555555556</v>
      </c>
      <c r="IO162" s="8" cm="1">
        <f t="array" ref="IO162">SUMPRODUCT(--('企业的订货量（m³）'!D162:II162&lt;D162:II162))/IP162</f>
        <v>0.0833333333333333</v>
      </c>
      <c r="IP162" s="8">
        <v>72</v>
      </c>
      <c r="IQ162" s="8" cm="1">
        <f t="array" ref="IQ162">SUM(ABS(C162:IH162-'企业的订货量（m³）'!C162:IH162))</f>
        <v>24915</v>
      </c>
    </row>
    <row r="163" spans="1:251">
      <c r="A163" s="2" t="s">
        <v>409</v>
      </c>
      <c r="B163" s="2" t="s">
        <v>250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2</v>
      </c>
      <c r="CI163" s="5">
        <v>0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2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5</v>
      </c>
      <c r="EJ163" s="5">
        <v>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1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1</v>
      </c>
      <c r="FY163" s="5">
        <v>0</v>
      </c>
      <c r="FZ163" s="5">
        <v>2</v>
      </c>
      <c r="GA163" s="5">
        <v>0</v>
      </c>
      <c r="GB163" s="5">
        <v>1</v>
      </c>
      <c r="GC163" s="5">
        <v>0</v>
      </c>
      <c r="GD163" s="5">
        <v>0</v>
      </c>
      <c r="GE163" s="5">
        <v>0</v>
      </c>
      <c r="GF163" s="5">
        <v>0</v>
      </c>
      <c r="GG163" s="5">
        <v>1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f t="shared" si="12"/>
        <v>0.116666666666667</v>
      </c>
      <c r="IJ163" s="8">
        <f t="shared" si="16"/>
        <v>14</v>
      </c>
      <c r="IK163" s="8">
        <f t="shared" si="13"/>
        <v>0.559188493505705</v>
      </c>
      <c r="IL163" s="8">
        <f t="shared" si="14"/>
        <v>5</v>
      </c>
      <c r="IM163" s="8">
        <f t="shared" si="15"/>
        <v>28</v>
      </c>
      <c r="IN163" s="8" cm="1">
        <f t="array" ref="IN163">SUMPRODUCT(--('企业的订货量（m³）'!C163:IH163&gt;C163:IH163))/IP163</f>
        <v>0.898876404494382</v>
      </c>
      <c r="IO163" s="8" cm="1">
        <f t="array" ref="IO163">SUMPRODUCT(--('企业的订货量（m³）'!D163:II163&lt;D163:II163))/IP163</f>
        <v>0.0561797752808989</v>
      </c>
      <c r="IP163" s="8">
        <v>89</v>
      </c>
      <c r="IQ163" s="8" cm="1">
        <f t="array" ref="IQ163">SUM(ABS(C163:IH163-'企业的订货量（m³）'!C163:IH163))</f>
        <v>972</v>
      </c>
    </row>
    <row r="164" spans="1:251">
      <c r="A164" s="2" t="s">
        <v>410</v>
      </c>
      <c r="B164" s="2" t="s">
        <v>248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2</v>
      </c>
      <c r="CI164" s="5">
        <v>1</v>
      </c>
      <c r="CJ164" s="5">
        <v>1</v>
      </c>
      <c r="CK164" s="5">
        <v>1</v>
      </c>
      <c r="CL164" s="5">
        <v>1</v>
      </c>
      <c r="CM164" s="5">
        <v>4</v>
      </c>
      <c r="CN164" s="5">
        <v>0</v>
      </c>
      <c r="CO164" s="5">
        <v>0</v>
      </c>
      <c r="CP164" s="5">
        <v>41</v>
      </c>
      <c r="CQ164" s="5">
        <v>17</v>
      </c>
      <c r="CR164" s="5">
        <v>22</v>
      </c>
      <c r="CS164" s="5">
        <v>21</v>
      </c>
      <c r="CT164" s="5">
        <v>34</v>
      </c>
      <c r="CU164" s="5">
        <v>17</v>
      </c>
      <c r="CV164" s="5">
        <v>17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3</v>
      </c>
      <c r="DF164" s="5">
        <v>6</v>
      </c>
      <c r="DG164" s="5">
        <v>0</v>
      </c>
      <c r="DH164" s="5">
        <v>0</v>
      </c>
      <c r="DI164" s="5">
        <v>3</v>
      </c>
      <c r="DJ164" s="5">
        <v>1</v>
      </c>
      <c r="DK164" s="5">
        <v>0</v>
      </c>
      <c r="DL164" s="5">
        <v>0</v>
      </c>
      <c r="DM164" s="5">
        <v>1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9</v>
      </c>
      <c r="ED164" s="5">
        <v>2</v>
      </c>
      <c r="EE164" s="5">
        <v>1</v>
      </c>
      <c r="EF164" s="5">
        <v>0</v>
      </c>
      <c r="EG164" s="5">
        <v>1</v>
      </c>
      <c r="EH164" s="5">
        <v>9</v>
      </c>
      <c r="EI164" s="5">
        <v>0</v>
      </c>
      <c r="EJ164" s="5">
        <v>6</v>
      </c>
      <c r="EK164" s="5">
        <v>0</v>
      </c>
      <c r="EL164" s="5">
        <v>2</v>
      </c>
      <c r="EM164" s="5">
        <v>2</v>
      </c>
      <c r="EN164" s="5">
        <v>0</v>
      </c>
      <c r="EO164" s="5">
        <v>0</v>
      </c>
      <c r="EP164" s="5">
        <v>0</v>
      </c>
      <c r="EQ164" s="5">
        <v>1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2</v>
      </c>
      <c r="FA164" s="5">
        <v>4</v>
      </c>
      <c r="FB164" s="5">
        <v>0</v>
      </c>
      <c r="FC164" s="5">
        <v>1</v>
      </c>
      <c r="FD164" s="5">
        <v>1</v>
      </c>
      <c r="FE164" s="5">
        <v>2</v>
      </c>
      <c r="FF164" s="5">
        <v>0</v>
      </c>
      <c r="FG164" s="5">
        <v>1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2</v>
      </c>
      <c r="GA164" s="5">
        <v>0</v>
      </c>
      <c r="GB164" s="5">
        <v>1</v>
      </c>
      <c r="GC164" s="5">
        <v>1</v>
      </c>
      <c r="GD164" s="5">
        <v>1</v>
      </c>
      <c r="GE164" s="5">
        <v>0</v>
      </c>
      <c r="GF164" s="5">
        <v>2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1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f t="shared" si="12"/>
        <v>1.05</v>
      </c>
      <c r="IJ164" s="8">
        <f t="shared" si="16"/>
        <v>46</v>
      </c>
      <c r="IK164" s="8">
        <f t="shared" si="13"/>
        <v>4.43615801205838</v>
      </c>
      <c r="IL164" s="8">
        <f t="shared" si="14"/>
        <v>41</v>
      </c>
      <c r="IM164" s="8">
        <f t="shared" si="15"/>
        <v>252</v>
      </c>
      <c r="IN164" s="8" cm="1">
        <f t="array" ref="IN164">SUMPRODUCT(--('企业的订货量（m³）'!C164:IH164&gt;C164:IH164))/IP164</f>
        <v>0.538461538461538</v>
      </c>
      <c r="IO164" s="8" cm="1">
        <f t="array" ref="IO164">SUMPRODUCT(--('企业的订货量（m³）'!D164:II164&lt;D164:II164))/IP164</f>
        <v>0.243589743589744</v>
      </c>
      <c r="IP164" s="8">
        <v>78</v>
      </c>
      <c r="IQ164" s="8" cm="1">
        <f t="array" ref="IQ164">SUM(ABS(C164:IH164-'企业的订货量（m³）'!C164:IH164))</f>
        <v>633</v>
      </c>
    </row>
    <row r="165" spans="1:251">
      <c r="A165" s="2" t="s">
        <v>411</v>
      </c>
      <c r="B165" s="2" t="s">
        <v>250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8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2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4</v>
      </c>
      <c r="CI165" s="5">
        <v>0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2</v>
      </c>
      <c r="DG165" s="5">
        <v>0</v>
      </c>
      <c r="DH165" s="5">
        <v>0</v>
      </c>
      <c r="DI165" s="5">
        <v>5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9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4</v>
      </c>
      <c r="FA165" s="5">
        <v>0</v>
      </c>
      <c r="FB165" s="5">
        <v>0</v>
      </c>
      <c r="FC165" s="5">
        <v>3</v>
      </c>
      <c r="FD165" s="5">
        <v>0</v>
      </c>
      <c r="FE165" s="5">
        <v>2</v>
      </c>
      <c r="FF165" s="5">
        <v>0</v>
      </c>
      <c r="FG165" s="5">
        <v>1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2</v>
      </c>
      <c r="FY165" s="5">
        <v>8</v>
      </c>
      <c r="FZ165" s="5">
        <v>0</v>
      </c>
      <c r="GA165" s="5">
        <v>5</v>
      </c>
      <c r="GB165" s="5">
        <v>2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1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5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f t="shared" si="12"/>
        <v>0.3</v>
      </c>
      <c r="IJ165" s="8">
        <f t="shared" si="16"/>
        <v>22</v>
      </c>
      <c r="IK165" s="8">
        <f t="shared" si="13"/>
        <v>1.19692772683383</v>
      </c>
      <c r="IL165" s="8">
        <f t="shared" si="14"/>
        <v>9</v>
      </c>
      <c r="IM165" s="8">
        <f t="shared" si="15"/>
        <v>72</v>
      </c>
      <c r="IN165" s="8" cm="1">
        <f t="array" ref="IN165">SUMPRODUCT(--('企业的订货量（m³）'!C165:IH165&gt;C165:IH165))/IP165</f>
        <v>0.782051282051282</v>
      </c>
      <c r="IO165" s="8" cm="1">
        <f t="array" ref="IO165">SUMPRODUCT(--('企业的订货量（m³）'!D165:II165&lt;D165:II165))/IP165</f>
        <v>0.153846153846154</v>
      </c>
      <c r="IP165" s="8">
        <v>78</v>
      </c>
      <c r="IQ165" s="8" cm="1">
        <f t="array" ref="IQ165">SUM(ABS(C165:IH165-'企业的订货量（m³）'!C165:IH165))</f>
        <v>836</v>
      </c>
    </row>
    <row r="166" spans="1:251">
      <c r="A166" s="2" t="s">
        <v>412</v>
      </c>
      <c r="B166" s="2" t="s">
        <v>248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2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0</v>
      </c>
      <c r="CD166" s="5">
        <v>0</v>
      </c>
      <c r="CE166" s="5">
        <v>1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1</v>
      </c>
      <c r="CL166" s="5">
        <v>1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1</v>
      </c>
      <c r="CS166" s="5">
        <v>1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1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1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1</v>
      </c>
      <c r="EC166" s="5">
        <v>0</v>
      </c>
      <c r="ED166" s="5">
        <v>0</v>
      </c>
      <c r="EE166" s="5">
        <v>1</v>
      </c>
      <c r="EF166" s="5">
        <v>0</v>
      </c>
      <c r="EG166" s="5">
        <v>1</v>
      </c>
      <c r="EH166" s="5">
        <v>0</v>
      </c>
      <c r="EI166" s="5">
        <v>1</v>
      </c>
      <c r="EJ166" s="5">
        <v>0</v>
      </c>
      <c r="EK166" s="5">
        <v>0</v>
      </c>
      <c r="EL166" s="5">
        <v>1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1</v>
      </c>
      <c r="FP166" s="5">
        <v>0</v>
      </c>
      <c r="FQ166" s="5">
        <v>0</v>
      </c>
      <c r="FR166" s="5">
        <v>0</v>
      </c>
      <c r="FS166" s="5">
        <v>1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0</v>
      </c>
      <c r="FZ166" s="5">
        <v>1</v>
      </c>
      <c r="GA166" s="5">
        <v>0</v>
      </c>
      <c r="GB166" s="5">
        <v>1</v>
      </c>
      <c r="GC166" s="5">
        <v>5</v>
      </c>
      <c r="GD166" s="5">
        <v>2</v>
      </c>
      <c r="GE166" s="5">
        <v>1</v>
      </c>
      <c r="GF166" s="5">
        <v>1</v>
      </c>
      <c r="GG166" s="5">
        <v>2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1</v>
      </c>
      <c r="GX166" s="5">
        <v>0</v>
      </c>
      <c r="GY166" s="5">
        <v>1</v>
      </c>
      <c r="GZ166" s="5">
        <v>0</v>
      </c>
      <c r="HA166" s="5">
        <v>0</v>
      </c>
      <c r="HB166" s="5">
        <v>0</v>
      </c>
      <c r="HC166" s="5">
        <v>0</v>
      </c>
      <c r="HD166" s="5">
        <v>1</v>
      </c>
      <c r="HE166" s="5">
        <v>0</v>
      </c>
      <c r="HF166" s="5">
        <v>0</v>
      </c>
      <c r="HG166" s="5">
        <v>1</v>
      </c>
      <c r="HH166" s="5">
        <v>0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1</v>
      </c>
      <c r="HS166" s="5">
        <v>0</v>
      </c>
      <c r="HT166" s="5">
        <v>0</v>
      </c>
      <c r="HU166" s="5">
        <v>0</v>
      </c>
      <c r="HV166" s="5">
        <v>0</v>
      </c>
      <c r="HW166" s="5">
        <v>1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1</v>
      </c>
      <c r="IG166" s="5">
        <v>1</v>
      </c>
      <c r="IH166" s="5">
        <v>1</v>
      </c>
      <c r="II166" s="5">
        <f t="shared" si="12"/>
        <v>0.3125</v>
      </c>
      <c r="IJ166" s="8">
        <f t="shared" si="16"/>
        <v>63</v>
      </c>
      <c r="IK166" s="8">
        <f t="shared" si="13"/>
        <v>0.612158879478073</v>
      </c>
      <c r="IL166" s="8">
        <f t="shared" si="14"/>
        <v>5</v>
      </c>
      <c r="IM166" s="8">
        <f t="shared" si="15"/>
        <v>75</v>
      </c>
      <c r="IN166" s="8" cm="1">
        <f t="array" ref="IN166">SUMPRODUCT(--('企业的订货量（m³）'!C166:IH166&gt;C166:IH166))/IP166</f>
        <v>0.410526315789474</v>
      </c>
      <c r="IO166" s="8" cm="1">
        <f t="array" ref="IO166">SUMPRODUCT(--('企业的订货量（m³）'!D166:II166&lt;D166:II166))/IP166</f>
        <v>0.0736842105263158</v>
      </c>
      <c r="IP166" s="8">
        <v>95</v>
      </c>
      <c r="IQ166" s="8" cm="1">
        <f t="array" ref="IQ166">SUM(ABS(C166:IH166-'企业的订货量（m³）'!C166:IH166))</f>
        <v>600</v>
      </c>
    </row>
    <row r="167" spans="1:251">
      <c r="A167" s="2" t="s">
        <v>413</v>
      </c>
      <c r="B167" s="2" t="s">
        <v>246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5">
        <v>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2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2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7</v>
      </c>
      <c r="EJ167" s="5">
        <v>3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1</v>
      </c>
      <c r="FZ167" s="5">
        <v>1</v>
      </c>
      <c r="GA167" s="5">
        <v>3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2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1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f t="shared" si="12"/>
        <v>0.133333333333333</v>
      </c>
      <c r="IJ167" s="8">
        <f t="shared" si="16"/>
        <v>16</v>
      </c>
      <c r="IK167" s="8">
        <f t="shared" si="13"/>
        <v>0.632896421269538</v>
      </c>
      <c r="IL167" s="8">
        <f t="shared" si="14"/>
        <v>7</v>
      </c>
      <c r="IM167" s="8">
        <f t="shared" si="15"/>
        <v>32</v>
      </c>
      <c r="IN167" s="8" cm="1">
        <f t="array" ref="IN167">SUMPRODUCT(--('企业的订货量（m³）'!C167:IH167&gt;C167:IH167))/IP167</f>
        <v>0.692307692307692</v>
      </c>
      <c r="IO167" s="8" cm="1">
        <f t="array" ref="IO167">SUMPRODUCT(--('企业的订货量（m³）'!D167:II167&lt;D167:II167))/IP167</f>
        <v>0.153846153846154</v>
      </c>
      <c r="IP167" s="8">
        <v>52</v>
      </c>
      <c r="IQ167" s="8" cm="1">
        <f t="array" ref="IQ167">SUM(ABS(C167:IH167-'企业的订货量（m³）'!C167:IH167))</f>
        <v>128</v>
      </c>
    </row>
    <row r="168" spans="1:251">
      <c r="A168" s="2" t="s">
        <v>414</v>
      </c>
      <c r="B168" s="2" t="s">
        <v>248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14</v>
      </c>
      <c r="CS168" s="5">
        <v>23</v>
      </c>
      <c r="CT168" s="5">
        <v>23</v>
      </c>
      <c r="CU168" s="5">
        <v>1</v>
      </c>
      <c r="CV168" s="5">
        <v>0</v>
      </c>
      <c r="CW168" s="5">
        <v>15</v>
      </c>
      <c r="CX168" s="5">
        <v>15</v>
      </c>
      <c r="CY168" s="5">
        <v>1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4</v>
      </c>
      <c r="DV168" s="5">
        <v>3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3</v>
      </c>
      <c r="EC168" s="5">
        <v>0</v>
      </c>
      <c r="ED168" s="5">
        <v>1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3</v>
      </c>
      <c r="FN168" s="5">
        <v>1</v>
      </c>
      <c r="FO168" s="5">
        <v>0</v>
      </c>
      <c r="FP168" s="5">
        <v>0</v>
      </c>
      <c r="FQ168" s="5">
        <v>0</v>
      </c>
      <c r="FR168" s="5">
        <v>1</v>
      </c>
      <c r="FS168" s="5">
        <v>0</v>
      </c>
      <c r="FT168" s="5">
        <v>0</v>
      </c>
      <c r="FU168" s="5">
        <v>0</v>
      </c>
      <c r="FV168" s="5">
        <v>1</v>
      </c>
      <c r="FW168" s="5">
        <v>0</v>
      </c>
      <c r="FX168" s="5">
        <v>1</v>
      </c>
      <c r="FY168" s="5">
        <v>4</v>
      </c>
      <c r="FZ168" s="5">
        <v>3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f t="shared" si="12"/>
        <v>0.566666666666667</v>
      </c>
      <c r="IJ168" s="8">
        <f t="shared" si="16"/>
        <v>28</v>
      </c>
      <c r="IK168" s="8">
        <f t="shared" si="13"/>
        <v>2.71439162553825</v>
      </c>
      <c r="IL168" s="8">
        <f t="shared" si="14"/>
        <v>23</v>
      </c>
      <c r="IM168" s="8">
        <f t="shared" si="15"/>
        <v>136</v>
      </c>
      <c r="IN168" s="8" cm="1">
        <f t="array" ref="IN168">SUMPRODUCT(--('企业的订货量（m³）'!C168:IH168&gt;C168:IH168))/IP168</f>
        <v>0.7</v>
      </c>
      <c r="IO168" s="8" cm="1">
        <f t="array" ref="IO168">SUMPRODUCT(--('企业的订货量（m³）'!D168:II168&lt;D168:II168))/IP168</f>
        <v>0.157142857142857</v>
      </c>
      <c r="IP168" s="8">
        <v>70</v>
      </c>
      <c r="IQ168" s="8" cm="1">
        <f t="array" ref="IQ168">SUM(ABS(C168:IH168-'企业的订货量（m³）'!C168:IH168))</f>
        <v>137</v>
      </c>
    </row>
    <row r="169" spans="1:251">
      <c r="A169" s="2" t="s">
        <v>415</v>
      </c>
      <c r="B169" s="2" t="s">
        <v>246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1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1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5</v>
      </c>
      <c r="EJ169" s="5">
        <v>2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</v>
      </c>
      <c r="FY169" s="5">
        <v>0</v>
      </c>
      <c r="FZ169" s="5">
        <v>2</v>
      </c>
      <c r="GA169" s="5">
        <v>2</v>
      </c>
      <c r="GB169" s="5">
        <v>1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f t="shared" si="12"/>
        <v>0.129166666666667</v>
      </c>
      <c r="IJ169" s="8">
        <f t="shared" si="16"/>
        <v>17</v>
      </c>
      <c r="IK169" s="8">
        <f t="shared" si="13"/>
        <v>0.560169704312013</v>
      </c>
      <c r="IL169" s="8">
        <f t="shared" si="14"/>
        <v>5</v>
      </c>
      <c r="IM169" s="8">
        <f t="shared" si="15"/>
        <v>31</v>
      </c>
      <c r="IN169" s="8" cm="1">
        <f t="array" ref="IN169">SUMPRODUCT(--('企业的订货量（m³）'!C169:IH169&gt;C169:IH169))/IP169</f>
        <v>0.8</v>
      </c>
      <c r="IO169" s="8" cm="1">
        <f t="array" ref="IO169">SUMPRODUCT(--('企业的订货量（m³）'!D169:II169&lt;D169:II169))/IP169</f>
        <v>0.107692307692308</v>
      </c>
      <c r="IP169" s="8">
        <v>65</v>
      </c>
      <c r="IQ169" s="8" cm="1">
        <f t="array" ref="IQ169">SUM(ABS(C169:IH169-'企业的订货量（m³）'!C169:IH169))</f>
        <v>1570</v>
      </c>
    </row>
    <row r="170" spans="1:251">
      <c r="A170" s="2" t="s">
        <v>416</v>
      </c>
      <c r="B170" s="2" t="s">
        <v>246</v>
      </c>
      <c r="C170" s="5">
        <v>4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3</v>
      </c>
      <c r="N170" s="5">
        <v>4</v>
      </c>
      <c r="O170" s="5">
        <v>2</v>
      </c>
      <c r="P170" s="5">
        <v>0</v>
      </c>
      <c r="Q170" s="5">
        <v>8</v>
      </c>
      <c r="R170" s="5">
        <v>0</v>
      </c>
      <c r="S170" s="5">
        <v>4</v>
      </c>
      <c r="T170" s="5">
        <v>0</v>
      </c>
      <c r="U170" s="5">
        <v>2</v>
      </c>
      <c r="V170" s="5">
        <v>0</v>
      </c>
      <c r="W170" s="5">
        <v>4</v>
      </c>
      <c r="X170" s="5">
        <v>0</v>
      </c>
      <c r="Y170" s="5">
        <v>3</v>
      </c>
      <c r="Z170" s="5">
        <v>0</v>
      </c>
      <c r="AA170" s="5">
        <v>2</v>
      </c>
      <c r="AB170" s="5">
        <v>0</v>
      </c>
      <c r="AC170" s="5">
        <v>3</v>
      </c>
      <c r="AD170" s="5">
        <v>0</v>
      </c>
      <c r="AE170" s="5">
        <v>3</v>
      </c>
      <c r="AF170" s="5">
        <v>0</v>
      </c>
      <c r="AG170" s="5">
        <v>2</v>
      </c>
      <c r="AH170" s="5">
        <v>0</v>
      </c>
      <c r="AI170" s="5">
        <v>3</v>
      </c>
      <c r="AJ170" s="5">
        <v>0</v>
      </c>
      <c r="AK170" s="5">
        <v>3</v>
      </c>
      <c r="AL170" s="5">
        <v>0</v>
      </c>
      <c r="AM170" s="5">
        <v>3</v>
      </c>
      <c r="AN170" s="5">
        <v>0</v>
      </c>
      <c r="AO170" s="5">
        <v>5</v>
      </c>
      <c r="AP170" s="5">
        <v>0</v>
      </c>
      <c r="AQ170" s="5">
        <v>0</v>
      </c>
      <c r="AR170" s="5">
        <v>0</v>
      </c>
      <c r="AS170" s="5">
        <v>2</v>
      </c>
      <c r="AT170" s="5">
        <v>0</v>
      </c>
      <c r="AU170" s="5">
        <v>3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2</v>
      </c>
      <c r="BB170" s="5">
        <v>0</v>
      </c>
      <c r="BC170" s="5">
        <v>5</v>
      </c>
      <c r="BD170" s="5">
        <v>0</v>
      </c>
      <c r="BE170" s="5">
        <v>3</v>
      </c>
      <c r="BF170" s="5">
        <v>0</v>
      </c>
      <c r="BG170" s="5">
        <v>4</v>
      </c>
      <c r="BH170" s="5">
        <v>0</v>
      </c>
      <c r="BI170" s="5">
        <v>1</v>
      </c>
      <c r="BJ170" s="5">
        <v>0</v>
      </c>
      <c r="BK170" s="5">
        <v>3</v>
      </c>
      <c r="BL170" s="5">
        <v>0</v>
      </c>
      <c r="BM170" s="5">
        <v>3</v>
      </c>
      <c r="BN170" s="5">
        <v>0</v>
      </c>
      <c r="BO170" s="5">
        <v>7</v>
      </c>
      <c r="BP170" s="5">
        <v>2</v>
      </c>
      <c r="BQ170" s="5">
        <v>3</v>
      </c>
      <c r="BR170" s="5">
        <v>0</v>
      </c>
      <c r="BS170" s="5">
        <v>2</v>
      </c>
      <c r="BT170" s="5">
        <v>0</v>
      </c>
      <c r="BU170" s="5">
        <v>3</v>
      </c>
      <c r="BV170" s="5">
        <v>0</v>
      </c>
      <c r="BW170" s="5">
        <v>2</v>
      </c>
      <c r="BX170" s="5">
        <v>0</v>
      </c>
      <c r="BY170" s="5">
        <v>3</v>
      </c>
      <c r="BZ170" s="5">
        <v>0</v>
      </c>
      <c r="CA170" s="5">
        <v>1</v>
      </c>
      <c r="CB170" s="5">
        <v>0</v>
      </c>
      <c r="CC170" s="5">
        <v>2</v>
      </c>
      <c r="CD170" s="5">
        <v>0</v>
      </c>
      <c r="CE170" s="5">
        <v>3</v>
      </c>
      <c r="CF170" s="5">
        <v>2</v>
      </c>
      <c r="CG170" s="5">
        <v>3</v>
      </c>
      <c r="CH170" s="5">
        <v>0</v>
      </c>
      <c r="CI170" s="5">
        <v>2</v>
      </c>
      <c r="CJ170" s="5">
        <v>0</v>
      </c>
      <c r="CK170" s="5">
        <v>4</v>
      </c>
      <c r="CL170" s="5">
        <v>1</v>
      </c>
      <c r="CM170" s="5">
        <v>5</v>
      </c>
      <c r="CN170" s="5">
        <v>0</v>
      </c>
      <c r="CO170" s="5">
        <v>4</v>
      </c>
      <c r="CP170" s="5">
        <v>0</v>
      </c>
      <c r="CQ170" s="5">
        <v>1</v>
      </c>
      <c r="CR170" s="5">
        <v>0</v>
      </c>
      <c r="CS170" s="5">
        <v>4</v>
      </c>
      <c r="CT170" s="5">
        <v>0</v>
      </c>
      <c r="CU170" s="5">
        <v>3</v>
      </c>
      <c r="CV170" s="5">
        <v>0</v>
      </c>
      <c r="CW170" s="5">
        <v>5</v>
      </c>
      <c r="CX170" s="5">
        <v>0</v>
      </c>
      <c r="CY170" s="5">
        <v>2</v>
      </c>
      <c r="CZ170" s="5">
        <v>0</v>
      </c>
      <c r="DA170" s="5">
        <v>3</v>
      </c>
      <c r="DB170" s="5">
        <v>0</v>
      </c>
      <c r="DC170" s="5">
        <v>2</v>
      </c>
      <c r="DD170" s="5">
        <v>3</v>
      </c>
      <c r="DE170" s="5">
        <v>2</v>
      </c>
      <c r="DF170" s="5">
        <v>2</v>
      </c>
      <c r="DG170" s="5">
        <v>2</v>
      </c>
      <c r="DH170" s="5">
        <v>0</v>
      </c>
      <c r="DI170" s="5">
        <v>3</v>
      </c>
      <c r="DJ170" s="5">
        <v>3</v>
      </c>
      <c r="DK170" s="5">
        <v>2</v>
      </c>
      <c r="DL170" s="5">
        <v>0</v>
      </c>
      <c r="DM170" s="5">
        <v>1</v>
      </c>
      <c r="DN170" s="5">
        <v>0</v>
      </c>
      <c r="DO170" s="5">
        <v>2</v>
      </c>
      <c r="DP170" s="5">
        <v>0</v>
      </c>
      <c r="DQ170" s="5">
        <v>3</v>
      </c>
      <c r="DR170" s="5">
        <v>0</v>
      </c>
      <c r="DS170" s="5">
        <v>5</v>
      </c>
      <c r="DT170" s="5">
        <v>0</v>
      </c>
      <c r="DU170" s="5">
        <v>2</v>
      </c>
      <c r="DV170" s="5">
        <v>0</v>
      </c>
      <c r="DW170" s="5">
        <v>3</v>
      </c>
      <c r="DX170" s="5">
        <v>0</v>
      </c>
      <c r="DY170" s="5">
        <v>0</v>
      </c>
      <c r="DZ170" s="5">
        <v>0</v>
      </c>
      <c r="EA170" s="5">
        <v>2</v>
      </c>
      <c r="EB170" s="5">
        <v>0</v>
      </c>
      <c r="EC170" s="5">
        <v>2</v>
      </c>
      <c r="ED170" s="5">
        <v>0</v>
      </c>
      <c r="EE170" s="5">
        <v>1</v>
      </c>
      <c r="EF170" s="5">
        <v>0</v>
      </c>
      <c r="EG170" s="5">
        <v>6</v>
      </c>
      <c r="EH170" s="5">
        <v>0</v>
      </c>
      <c r="EI170" s="5">
        <v>1</v>
      </c>
      <c r="EJ170" s="5">
        <v>0</v>
      </c>
      <c r="EK170" s="5">
        <v>4</v>
      </c>
      <c r="EL170" s="5">
        <v>0</v>
      </c>
      <c r="EM170" s="5">
        <v>4</v>
      </c>
      <c r="EN170" s="5">
        <v>0</v>
      </c>
      <c r="EO170" s="5">
        <v>3</v>
      </c>
      <c r="EP170" s="5">
        <v>0</v>
      </c>
      <c r="EQ170" s="5">
        <v>2</v>
      </c>
      <c r="ER170" s="5">
        <v>0</v>
      </c>
      <c r="ES170" s="5">
        <v>3</v>
      </c>
      <c r="ET170" s="5">
        <v>0</v>
      </c>
      <c r="EU170" s="5">
        <v>1</v>
      </c>
      <c r="EV170" s="5">
        <v>0</v>
      </c>
      <c r="EW170" s="5">
        <v>2</v>
      </c>
      <c r="EX170" s="5">
        <v>0</v>
      </c>
      <c r="EY170" s="5">
        <v>3</v>
      </c>
      <c r="EZ170" s="5">
        <v>0</v>
      </c>
      <c r="FA170" s="5">
        <v>4</v>
      </c>
      <c r="FB170" s="5">
        <v>0</v>
      </c>
      <c r="FC170" s="5">
        <v>0</v>
      </c>
      <c r="FD170" s="5">
        <v>0</v>
      </c>
      <c r="FE170" s="5">
        <v>3</v>
      </c>
      <c r="FF170" s="5">
        <v>0</v>
      </c>
      <c r="FG170" s="5">
        <v>1</v>
      </c>
      <c r="FH170" s="5">
        <v>0</v>
      </c>
      <c r="FI170" s="5">
        <v>2</v>
      </c>
      <c r="FJ170" s="5">
        <v>1</v>
      </c>
      <c r="FK170" s="5">
        <v>5</v>
      </c>
      <c r="FL170" s="5">
        <v>0</v>
      </c>
      <c r="FM170" s="5">
        <v>1</v>
      </c>
      <c r="FN170" s="5">
        <v>0</v>
      </c>
      <c r="FO170" s="5">
        <v>1</v>
      </c>
      <c r="FP170" s="5">
        <v>0</v>
      </c>
      <c r="FQ170" s="5">
        <v>3</v>
      </c>
      <c r="FR170" s="5">
        <v>0</v>
      </c>
      <c r="FS170" s="5">
        <v>7</v>
      </c>
      <c r="FT170" s="5">
        <v>0</v>
      </c>
      <c r="FU170" s="5">
        <v>1</v>
      </c>
      <c r="FV170" s="5">
        <v>0</v>
      </c>
      <c r="FW170" s="5">
        <v>5</v>
      </c>
      <c r="FX170" s="5">
        <v>0</v>
      </c>
      <c r="FY170" s="5">
        <v>7</v>
      </c>
      <c r="FZ170" s="5">
        <v>0</v>
      </c>
      <c r="GA170" s="5">
        <v>3</v>
      </c>
      <c r="GB170" s="5">
        <v>0</v>
      </c>
      <c r="GC170" s="5">
        <v>3</v>
      </c>
      <c r="GD170" s="5">
        <v>0</v>
      </c>
      <c r="GE170" s="5">
        <v>0</v>
      </c>
      <c r="GF170" s="5">
        <v>0</v>
      </c>
      <c r="GG170" s="5">
        <v>2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4</v>
      </c>
      <c r="GN170" s="5">
        <v>0</v>
      </c>
      <c r="GO170" s="5">
        <v>3</v>
      </c>
      <c r="GP170" s="5">
        <v>0</v>
      </c>
      <c r="GQ170" s="5">
        <v>5</v>
      </c>
      <c r="GR170" s="5">
        <v>0</v>
      </c>
      <c r="GS170" s="5">
        <v>1</v>
      </c>
      <c r="GT170" s="5">
        <v>0</v>
      </c>
      <c r="GU170" s="5">
        <v>4</v>
      </c>
      <c r="GV170" s="5">
        <v>0</v>
      </c>
      <c r="GW170" s="5">
        <v>4</v>
      </c>
      <c r="GX170" s="5">
        <v>0</v>
      </c>
      <c r="GY170" s="5">
        <v>2</v>
      </c>
      <c r="GZ170" s="5">
        <v>0</v>
      </c>
      <c r="HA170" s="5">
        <v>3</v>
      </c>
      <c r="HB170" s="5">
        <v>0</v>
      </c>
      <c r="HC170" s="5">
        <v>8</v>
      </c>
      <c r="HD170" s="5">
        <v>0</v>
      </c>
      <c r="HE170" s="5">
        <v>4</v>
      </c>
      <c r="HF170" s="5">
        <v>0</v>
      </c>
      <c r="HG170" s="5">
        <v>1</v>
      </c>
      <c r="HH170" s="5">
        <v>0</v>
      </c>
      <c r="HI170" s="5">
        <v>6</v>
      </c>
      <c r="HJ170" s="5">
        <v>0</v>
      </c>
      <c r="HK170" s="5">
        <v>4</v>
      </c>
      <c r="HL170" s="5">
        <v>0</v>
      </c>
      <c r="HM170" s="5">
        <v>3</v>
      </c>
      <c r="HN170" s="5">
        <v>0</v>
      </c>
      <c r="HO170" s="5">
        <v>5</v>
      </c>
      <c r="HP170" s="5">
        <v>0</v>
      </c>
      <c r="HQ170" s="5">
        <v>5</v>
      </c>
      <c r="HR170" s="5">
        <v>0</v>
      </c>
      <c r="HS170" s="5">
        <v>4</v>
      </c>
      <c r="HT170" s="5">
        <v>0</v>
      </c>
      <c r="HU170" s="5">
        <v>4</v>
      </c>
      <c r="HV170" s="5">
        <v>0</v>
      </c>
      <c r="HW170" s="5">
        <v>1</v>
      </c>
      <c r="HX170" s="5">
        <v>0</v>
      </c>
      <c r="HY170" s="5">
        <v>6</v>
      </c>
      <c r="HZ170" s="5">
        <v>0</v>
      </c>
      <c r="IA170" s="5">
        <v>4</v>
      </c>
      <c r="IB170" s="5">
        <v>0</v>
      </c>
      <c r="IC170" s="5">
        <v>1</v>
      </c>
      <c r="ID170" s="5">
        <v>0</v>
      </c>
      <c r="IE170" s="5">
        <v>0</v>
      </c>
      <c r="IF170" s="5">
        <v>0</v>
      </c>
      <c r="IG170" s="5">
        <v>1</v>
      </c>
      <c r="IH170" s="5">
        <v>0</v>
      </c>
      <c r="II170" s="5">
        <f t="shared" si="12"/>
        <v>1.49583333333333</v>
      </c>
      <c r="IJ170" s="8">
        <f t="shared" si="16"/>
        <v>118</v>
      </c>
      <c r="IK170" s="8">
        <f t="shared" si="13"/>
        <v>1.87919219862853</v>
      </c>
      <c r="IL170" s="8">
        <f t="shared" si="14"/>
        <v>8</v>
      </c>
      <c r="IM170" s="8">
        <f t="shared" si="15"/>
        <v>359</v>
      </c>
      <c r="IN170" s="8" cm="1">
        <f t="array" ref="IN170">SUMPRODUCT(--('企业的订货量（m³）'!C170:IH170&gt;C170:IH170))/IP170</f>
        <v>0.0487804878048781</v>
      </c>
      <c r="IO170" s="8" cm="1">
        <f t="array" ref="IO170">SUMPRODUCT(--('企业的订货量（m³）'!D170:II170&lt;D170:II170))/IP170</f>
        <v>0.796747967479675</v>
      </c>
      <c r="IP170" s="8">
        <v>123</v>
      </c>
      <c r="IQ170" s="8" cm="1">
        <f t="array" ref="IQ170">SUM(ABS(C170:IH170-'企业的订货量（m³）'!C170:IH170))</f>
        <v>104</v>
      </c>
    </row>
    <row r="171" spans="1:251">
      <c r="A171" s="2" t="s">
        <v>417</v>
      </c>
      <c r="B171" s="2" t="s">
        <v>248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6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1</v>
      </c>
      <c r="CO171" s="5">
        <v>0</v>
      </c>
      <c r="CP171" s="5">
        <v>0</v>
      </c>
      <c r="CQ171" s="5">
        <v>0</v>
      </c>
      <c r="CR171" s="5">
        <v>17</v>
      </c>
      <c r="CS171" s="5">
        <v>23</v>
      </c>
      <c r="CT171" s="5">
        <v>21</v>
      </c>
      <c r="CU171" s="5">
        <v>2</v>
      </c>
      <c r="CV171" s="5">
        <v>0</v>
      </c>
      <c r="CW171" s="5">
        <v>10</v>
      </c>
      <c r="CX171" s="5">
        <v>19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0</v>
      </c>
      <c r="DU171" s="5">
        <v>5</v>
      </c>
      <c r="DV171" s="5">
        <v>3</v>
      </c>
      <c r="DW171" s="5">
        <v>0</v>
      </c>
      <c r="DX171" s="5">
        <v>0</v>
      </c>
      <c r="DY171" s="5">
        <v>0</v>
      </c>
      <c r="DZ171" s="5">
        <v>2</v>
      </c>
      <c r="EA171" s="5">
        <v>0</v>
      </c>
      <c r="EB171" s="5">
        <v>3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2</v>
      </c>
      <c r="FM171" s="5">
        <v>4</v>
      </c>
      <c r="FN171" s="5">
        <v>2</v>
      </c>
      <c r="FO171" s="5">
        <v>0</v>
      </c>
      <c r="FP171" s="5">
        <v>0</v>
      </c>
      <c r="FQ171" s="5">
        <v>0</v>
      </c>
      <c r="FR171" s="5">
        <v>1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3</v>
      </c>
      <c r="FZ171" s="5">
        <v>3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f t="shared" si="12"/>
        <v>0.5625</v>
      </c>
      <c r="IJ171" s="8">
        <f t="shared" si="16"/>
        <v>24</v>
      </c>
      <c r="IK171" s="8">
        <f t="shared" si="13"/>
        <v>2.73445587895927</v>
      </c>
      <c r="IL171" s="8">
        <f t="shared" si="14"/>
        <v>23</v>
      </c>
      <c r="IM171" s="8">
        <f t="shared" si="15"/>
        <v>135</v>
      </c>
      <c r="IN171" s="8" cm="1">
        <f t="array" ref="IN171">SUMPRODUCT(--('企业的订货量（m³）'!C171:IH171&gt;C171:IH171))/IP171</f>
        <v>0.48780487804878</v>
      </c>
      <c r="IO171" s="8" cm="1">
        <f t="array" ref="IO171">SUMPRODUCT(--('企业的订货量（m³）'!D171:II171&lt;D171:II171))/IP171</f>
        <v>0.365853658536585</v>
      </c>
      <c r="IP171" s="8">
        <v>41</v>
      </c>
      <c r="IQ171" s="8" cm="1">
        <f t="array" ref="IQ171">SUM(ABS(C171:IH171-'企业的订货量（m³）'!C171:IH171))</f>
        <v>249</v>
      </c>
    </row>
    <row r="172" spans="1:251">
      <c r="A172" s="2" t="s">
        <v>418</v>
      </c>
      <c r="B172" s="2" t="s">
        <v>250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3</v>
      </c>
      <c r="AN172" s="5">
        <v>0</v>
      </c>
      <c r="AO172" s="5">
        <v>4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2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2</v>
      </c>
      <c r="CK172" s="5">
        <v>0</v>
      </c>
      <c r="CL172" s="5">
        <v>0</v>
      </c>
      <c r="CM172" s="5">
        <v>3</v>
      </c>
      <c r="CN172" s="5">
        <v>0</v>
      </c>
      <c r="CO172" s="5">
        <v>0</v>
      </c>
      <c r="CP172" s="5">
        <v>1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2</v>
      </c>
      <c r="DJ172" s="5">
        <v>1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5</v>
      </c>
      <c r="EJ172" s="5">
        <v>3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4</v>
      </c>
      <c r="FA172" s="5">
        <v>1</v>
      </c>
      <c r="FB172" s="5">
        <v>0</v>
      </c>
      <c r="FC172" s="5">
        <v>1</v>
      </c>
      <c r="FD172" s="5">
        <v>1</v>
      </c>
      <c r="FE172" s="5">
        <v>2</v>
      </c>
      <c r="FF172" s="5">
        <v>0</v>
      </c>
      <c r="FG172" s="5">
        <v>1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1</v>
      </c>
      <c r="FX172" s="5">
        <v>2</v>
      </c>
      <c r="FY172" s="5">
        <v>6</v>
      </c>
      <c r="FZ172" s="5">
        <v>1</v>
      </c>
      <c r="GA172" s="5">
        <v>10</v>
      </c>
      <c r="GB172" s="5">
        <v>5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1</v>
      </c>
      <c r="HD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f t="shared" si="12"/>
        <v>0.3</v>
      </c>
      <c r="IJ172" s="8">
        <f t="shared" si="16"/>
        <v>29</v>
      </c>
      <c r="IK172" s="8">
        <f t="shared" si="13"/>
        <v>1.06759025565752</v>
      </c>
      <c r="IL172" s="8">
        <f t="shared" si="14"/>
        <v>10</v>
      </c>
      <c r="IM172" s="8">
        <f t="shared" si="15"/>
        <v>72</v>
      </c>
      <c r="IN172" s="8" cm="1">
        <f t="array" ref="IN172">SUMPRODUCT(--('企业的订货量（m³）'!C172:IH172&gt;C172:IH172))/IP172</f>
        <v>0.603174603174603</v>
      </c>
      <c r="IO172" s="8" cm="1">
        <f t="array" ref="IO172">SUMPRODUCT(--('企业的订货量（m³）'!D172:II172&lt;D172:II172))/IP172</f>
        <v>0.238095238095238</v>
      </c>
      <c r="IP172" s="8">
        <v>63</v>
      </c>
      <c r="IQ172" s="8" cm="1">
        <f t="array" ref="IQ172">SUM(ABS(C172:IH172-'企业的订货量（m³）'!C172:IH172))</f>
        <v>58</v>
      </c>
    </row>
    <row r="173" spans="1:251">
      <c r="A173" s="2" t="s">
        <v>419</v>
      </c>
      <c r="B173" s="2" t="s">
        <v>246</v>
      </c>
      <c r="C173" s="5">
        <v>1</v>
      </c>
      <c r="D173" s="5">
        <v>0</v>
      </c>
      <c r="E173" s="5">
        <v>1</v>
      </c>
      <c r="F173" s="5">
        <v>0</v>
      </c>
      <c r="G173" s="5">
        <v>3</v>
      </c>
      <c r="H173" s="5">
        <v>0</v>
      </c>
      <c r="I173" s="5">
        <v>2</v>
      </c>
      <c r="J173" s="5">
        <v>0</v>
      </c>
      <c r="K173" s="5">
        <v>6</v>
      </c>
      <c r="L173" s="5">
        <v>0</v>
      </c>
      <c r="M173" s="5">
        <v>4</v>
      </c>
      <c r="N173" s="5">
        <v>2</v>
      </c>
      <c r="O173" s="5">
        <v>4</v>
      </c>
      <c r="P173" s="5">
        <v>0</v>
      </c>
      <c r="Q173" s="5">
        <v>5</v>
      </c>
      <c r="R173" s="5">
        <v>0</v>
      </c>
      <c r="S173" s="5">
        <v>6</v>
      </c>
      <c r="T173" s="5">
        <v>1</v>
      </c>
      <c r="U173" s="5">
        <v>2</v>
      </c>
      <c r="V173" s="5">
        <v>0</v>
      </c>
      <c r="W173" s="5">
        <v>3</v>
      </c>
      <c r="X173" s="5">
        <v>0</v>
      </c>
      <c r="Y173" s="5">
        <v>2</v>
      </c>
      <c r="Z173" s="5">
        <v>0</v>
      </c>
      <c r="AA173" s="5">
        <v>3</v>
      </c>
      <c r="AB173" s="5">
        <v>0</v>
      </c>
      <c r="AC173" s="5">
        <v>3</v>
      </c>
      <c r="AD173" s="5">
        <v>0</v>
      </c>
      <c r="AE173" s="5">
        <v>3</v>
      </c>
      <c r="AF173" s="5">
        <v>0</v>
      </c>
      <c r="AG173" s="5">
        <v>1</v>
      </c>
      <c r="AH173" s="5">
        <v>0</v>
      </c>
      <c r="AI173" s="5">
        <v>2</v>
      </c>
      <c r="AJ173" s="5">
        <v>0</v>
      </c>
      <c r="AK173" s="5">
        <v>5</v>
      </c>
      <c r="AL173" s="5">
        <v>0</v>
      </c>
      <c r="AM173" s="5">
        <v>4</v>
      </c>
      <c r="AN173" s="5">
        <v>0</v>
      </c>
      <c r="AO173" s="5">
        <v>1</v>
      </c>
      <c r="AP173" s="5">
        <v>0</v>
      </c>
      <c r="AQ173" s="5">
        <v>4</v>
      </c>
      <c r="AR173" s="5">
        <v>0</v>
      </c>
      <c r="AS173" s="5">
        <v>2</v>
      </c>
      <c r="AT173" s="5">
        <v>0</v>
      </c>
      <c r="AU173" s="5">
        <v>1</v>
      </c>
      <c r="AV173" s="5">
        <v>1</v>
      </c>
      <c r="AW173" s="5">
        <v>3</v>
      </c>
      <c r="AX173" s="5">
        <v>0</v>
      </c>
      <c r="AY173" s="5">
        <v>2</v>
      </c>
      <c r="AZ173" s="5">
        <v>0</v>
      </c>
      <c r="BA173" s="5">
        <v>4</v>
      </c>
      <c r="BB173" s="5">
        <v>0</v>
      </c>
      <c r="BC173" s="5">
        <v>6</v>
      </c>
      <c r="BD173" s="5">
        <v>0</v>
      </c>
      <c r="BE173" s="5">
        <v>2</v>
      </c>
      <c r="BF173" s="5">
        <v>0</v>
      </c>
      <c r="BG173" s="5">
        <v>2</v>
      </c>
      <c r="BH173" s="5">
        <v>0</v>
      </c>
      <c r="BI173" s="5">
        <v>2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</v>
      </c>
      <c r="BP173" s="5">
        <v>1</v>
      </c>
      <c r="BQ173" s="5">
        <v>2</v>
      </c>
      <c r="BR173" s="5">
        <v>0</v>
      </c>
      <c r="BS173" s="5">
        <v>3</v>
      </c>
      <c r="BT173" s="5">
        <v>0</v>
      </c>
      <c r="BU173" s="5">
        <v>4</v>
      </c>
      <c r="BV173" s="5">
        <v>0</v>
      </c>
      <c r="BW173" s="5">
        <v>4</v>
      </c>
      <c r="BX173" s="5">
        <v>0</v>
      </c>
      <c r="BY173" s="5">
        <v>3</v>
      </c>
      <c r="BZ173" s="5">
        <v>0</v>
      </c>
      <c r="CA173" s="5">
        <v>4</v>
      </c>
      <c r="CB173" s="5">
        <v>0</v>
      </c>
      <c r="CC173" s="5">
        <v>2</v>
      </c>
      <c r="CD173" s="5">
        <v>0</v>
      </c>
      <c r="CE173" s="5">
        <v>2</v>
      </c>
      <c r="CF173" s="5">
        <v>1</v>
      </c>
      <c r="CG173" s="5">
        <v>3</v>
      </c>
      <c r="CH173" s="5">
        <v>0</v>
      </c>
      <c r="CI173" s="5">
        <v>5</v>
      </c>
      <c r="CJ173" s="5">
        <v>0</v>
      </c>
      <c r="CK173" s="5">
        <v>2</v>
      </c>
      <c r="CL173" s="5">
        <v>1</v>
      </c>
      <c r="CM173" s="5">
        <v>6</v>
      </c>
      <c r="CN173" s="5">
        <v>0</v>
      </c>
      <c r="CO173" s="5">
        <v>6</v>
      </c>
      <c r="CP173" s="5">
        <v>0</v>
      </c>
      <c r="CQ173" s="5">
        <v>4</v>
      </c>
      <c r="CR173" s="5">
        <v>0</v>
      </c>
      <c r="CS173" s="5">
        <v>2</v>
      </c>
      <c r="CT173" s="5">
        <v>0</v>
      </c>
      <c r="CU173" s="5">
        <v>3</v>
      </c>
      <c r="CV173" s="5">
        <v>0</v>
      </c>
      <c r="CW173" s="5">
        <v>2</v>
      </c>
      <c r="CX173" s="5">
        <v>0</v>
      </c>
      <c r="CY173" s="5">
        <v>4</v>
      </c>
      <c r="CZ173" s="5">
        <v>0</v>
      </c>
      <c r="DA173" s="5">
        <v>2</v>
      </c>
      <c r="DB173" s="5">
        <v>0</v>
      </c>
      <c r="DC173" s="5">
        <v>3</v>
      </c>
      <c r="DD173" s="5">
        <v>5</v>
      </c>
      <c r="DE173" s="5">
        <v>1</v>
      </c>
      <c r="DF173" s="5">
        <v>2</v>
      </c>
      <c r="DG173" s="5">
        <v>3</v>
      </c>
      <c r="DH173" s="5">
        <v>0</v>
      </c>
      <c r="DI173" s="5">
        <v>3</v>
      </c>
      <c r="DJ173" s="5">
        <v>5</v>
      </c>
      <c r="DK173" s="5">
        <v>3</v>
      </c>
      <c r="DL173" s="5">
        <v>0</v>
      </c>
      <c r="DM173" s="5">
        <v>1</v>
      </c>
      <c r="DN173" s="5">
        <v>0</v>
      </c>
      <c r="DO173" s="5">
        <v>2</v>
      </c>
      <c r="DP173" s="5">
        <v>0</v>
      </c>
      <c r="DQ173" s="5">
        <v>5</v>
      </c>
      <c r="DR173" s="5">
        <v>0</v>
      </c>
      <c r="DS173" s="5">
        <v>3</v>
      </c>
      <c r="DT173" s="5">
        <v>0</v>
      </c>
      <c r="DU173" s="5">
        <v>2</v>
      </c>
      <c r="DV173" s="5">
        <v>0</v>
      </c>
      <c r="DW173" s="5">
        <v>1</v>
      </c>
      <c r="DX173" s="5">
        <v>0</v>
      </c>
      <c r="DY173" s="5">
        <v>4</v>
      </c>
      <c r="DZ173" s="5">
        <v>0</v>
      </c>
      <c r="EA173" s="5">
        <v>2</v>
      </c>
      <c r="EB173" s="5">
        <v>0</v>
      </c>
      <c r="EC173" s="5">
        <v>0</v>
      </c>
      <c r="ED173" s="5">
        <v>1</v>
      </c>
      <c r="EE173" s="5">
        <v>1</v>
      </c>
      <c r="EF173" s="5">
        <v>0</v>
      </c>
      <c r="EG173" s="5">
        <v>6</v>
      </c>
      <c r="EH173" s="5">
        <v>1</v>
      </c>
      <c r="EI173" s="5">
        <v>4</v>
      </c>
      <c r="EJ173" s="5">
        <v>0</v>
      </c>
      <c r="EK173" s="5">
        <v>2</v>
      </c>
      <c r="EL173" s="5">
        <v>0</v>
      </c>
      <c r="EM173" s="5">
        <v>2</v>
      </c>
      <c r="EN173" s="5">
        <v>0</v>
      </c>
      <c r="EO173" s="5">
        <v>1</v>
      </c>
      <c r="EP173" s="5">
        <v>0</v>
      </c>
      <c r="EQ173" s="5">
        <v>1</v>
      </c>
      <c r="ER173" s="5">
        <v>0</v>
      </c>
      <c r="ES173" s="5">
        <v>5</v>
      </c>
      <c r="ET173" s="5">
        <v>0</v>
      </c>
      <c r="EU173" s="5">
        <v>4</v>
      </c>
      <c r="EV173" s="5">
        <v>0</v>
      </c>
      <c r="EW173" s="5">
        <v>1</v>
      </c>
      <c r="EX173" s="5">
        <v>0</v>
      </c>
      <c r="EY173" s="5">
        <v>3</v>
      </c>
      <c r="EZ173" s="5">
        <v>0</v>
      </c>
      <c r="FA173" s="5">
        <v>6</v>
      </c>
      <c r="FB173" s="5">
        <v>1</v>
      </c>
      <c r="FC173" s="5">
        <v>3</v>
      </c>
      <c r="FD173" s="5">
        <v>0</v>
      </c>
      <c r="FE173" s="5">
        <v>4</v>
      </c>
      <c r="FF173" s="5">
        <v>0</v>
      </c>
      <c r="FG173" s="5">
        <v>1</v>
      </c>
      <c r="FH173" s="5">
        <v>0</v>
      </c>
      <c r="FI173" s="5">
        <v>2</v>
      </c>
      <c r="FJ173" s="5">
        <v>1</v>
      </c>
      <c r="FK173" s="5">
        <v>2</v>
      </c>
      <c r="FL173" s="5">
        <v>0</v>
      </c>
      <c r="FM173" s="5">
        <v>4</v>
      </c>
      <c r="FN173" s="5">
        <v>0</v>
      </c>
      <c r="FO173" s="5">
        <v>2</v>
      </c>
      <c r="FP173" s="5">
        <v>0</v>
      </c>
      <c r="FQ173" s="5">
        <v>4</v>
      </c>
      <c r="FR173" s="5">
        <v>0</v>
      </c>
      <c r="FS173" s="5">
        <v>4</v>
      </c>
      <c r="FT173" s="5">
        <v>0</v>
      </c>
      <c r="FU173" s="5">
        <v>3</v>
      </c>
      <c r="FV173" s="5">
        <v>0</v>
      </c>
      <c r="FW173" s="5">
        <v>4</v>
      </c>
      <c r="FX173" s="5">
        <v>0</v>
      </c>
      <c r="FY173" s="5">
        <v>6</v>
      </c>
      <c r="FZ173" s="5">
        <v>0</v>
      </c>
      <c r="GA173" s="5">
        <v>2</v>
      </c>
      <c r="GB173" s="5">
        <v>0</v>
      </c>
      <c r="GC173" s="5">
        <v>1</v>
      </c>
      <c r="GD173" s="5">
        <v>0</v>
      </c>
      <c r="GE173" s="5">
        <v>5</v>
      </c>
      <c r="GF173" s="5">
        <v>0</v>
      </c>
      <c r="GG173" s="5">
        <v>2</v>
      </c>
      <c r="GH173" s="5">
        <v>0</v>
      </c>
      <c r="GI173" s="5">
        <v>3</v>
      </c>
      <c r="GJ173" s="5">
        <v>1</v>
      </c>
      <c r="GK173" s="5">
        <v>0</v>
      </c>
      <c r="GL173" s="5">
        <v>0</v>
      </c>
      <c r="GM173" s="5">
        <v>2</v>
      </c>
      <c r="GN173" s="5">
        <v>0</v>
      </c>
      <c r="GO173" s="5">
        <v>1</v>
      </c>
      <c r="GP173" s="5">
        <v>0</v>
      </c>
      <c r="GQ173" s="5">
        <v>4</v>
      </c>
      <c r="GR173" s="5">
        <v>0</v>
      </c>
      <c r="GS173" s="5">
        <v>2</v>
      </c>
      <c r="GT173" s="5">
        <v>0</v>
      </c>
      <c r="GU173" s="5">
        <v>0</v>
      </c>
      <c r="GV173" s="5">
        <v>0</v>
      </c>
      <c r="GW173" s="5">
        <v>1</v>
      </c>
      <c r="GX173" s="5">
        <v>0</v>
      </c>
      <c r="GY173" s="5">
        <v>1</v>
      </c>
      <c r="GZ173" s="5">
        <v>0</v>
      </c>
      <c r="HA173" s="5">
        <v>3</v>
      </c>
      <c r="HB173" s="5">
        <v>0</v>
      </c>
      <c r="HC173" s="5">
        <v>4</v>
      </c>
      <c r="HD173" s="5">
        <v>0</v>
      </c>
      <c r="HE173" s="5">
        <v>1</v>
      </c>
      <c r="HF173" s="5">
        <v>0</v>
      </c>
      <c r="HG173" s="5">
        <v>2</v>
      </c>
      <c r="HH173" s="5">
        <v>0</v>
      </c>
      <c r="HI173" s="5">
        <v>1</v>
      </c>
      <c r="HJ173" s="5">
        <v>0</v>
      </c>
      <c r="HK173" s="5">
        <v>5</v>
      </c>
      <c r="HL173" s="5">
        <v>0</v>
      </c>
      <c r="HM173" s="5">
        <v>4</v>
      </c>
      <c r="HN173" s="5">
        <v>0</v>
      </c>
      <c r="HO173" s="5">
        <v>2</v>
      </c>
      <c r="HP173" s="5">
        <v>0</v>
      </c>
      <c r="HQ173" s="5">
        <v>1</v>
      </c>
      <c r="HR173" s="5">
        <v>0</v>
      </c>
      <c r="HS173" s="5">
        <v>2</v>
      </c>
      <c r="HT173" s="5">
        <v>0</v>
      </c>
      <c r="HU173" s="5">
        <v>4</v>
      </c>
      <c r="HV173" s="5">
        <v>0</v>
      </c>
      <c r="HW173" s="5">
        <v>4</v>
      </c>
      <c r="HX173" s="5">
        <v>0</v>
      </c>
      <c r="HY173" s="5">
        <v>4</v>
      </c>
      <c r="HZ173" s="5">
        <v>0</v>
      </c>
      <c r="IA173" s="5">
        <v>4</v>
      </c>
      <c r="IB173" s="5">
        <v>0</v>
      </c>
      <c r="IC173" s="5">
        <v>0</v>
      </c>
      <c r="ID173" s="5">
        <v>0</v>
      </c>
      <c r="IE173" s="5">
        <v>2</v>
      </c>
      <c r="IF173" s="5">
        <v>0</v>
      </c>
      <c r="IG173" s="5">
        <v>2</v>
      </c>
      <c r="IH173" s="5">
        <v>0</v>
      </c>
      <c r="II173" s="5">
        <f t="shared" si="12"/>
        <v>1.48333333333333</v>
      </c>
      <c r="IJ173" s="8">
        <f t="shared" si="16"/>
        <v>128</v>
      </c>
      <c r="IK173" s="8">
        <f t="shared" si="13"/>
        <v>1.76428222551529</v>
      </c>
      <c r="IL173" s="8">
        <f t="shared" si="14"/>
        <v>6</v>
      </c>
      <c r="IM173" s="8">
        <f t="shared" si="15"/>
        <v>356</v>
      </c>
      <c r="IN173" s="8" cm="1">
        <f t="array" ref="IN173">SUMPRODUCT(--('企业的订货量（m³）'!C173:IH173&gt;C173:IH173))/IP173</f>
        <v>0.138686131386861</v>
      </c>
      <c r="IO173" s="8" cm="1">
        <f t="array" ref="IO173">SUMPRODUCT(--('企业的订货量（m³）'!D173:II173&lt;D173:II173))/IP173</f>
        <v>0.678832116788321</v>
      </c>
      <c r="IP173" s="8">
        <v>137</v>
      </c>
      <c r="IQ173" s="8" cm="1">
        <f t="array" ref="IQ173">SUM(ABS(C173:IH173-'企业的订货量（m³）'!C173:IH173))</f>
        <v>119</v>
      </c>
    </row>
    <row r="174" spans="1:251">
      <c r="A174" s="2" t="s">
        <v>420</v>
      </c>
      <c r="B174" s="2" t="s">
        <v>250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6</v>
      </c>
      <c r="M174" s="5">
        <v>2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281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1</v>
      </c>
      <c r="CL174" s="5">
        <v>0</v>
      </c>
      <c r="CM174" s="5">
        <v>1</v>
      </c>
      <c r="CN174" s="5">
        <v>4</v>
      </c>
      <c r="CO174" s="5">
        <v>0</v>
      </c>
      <c r="CP174" s="5">
        <v>0</v>
      </c>
      <c r="CQ174" s="5">
        <v>0</v>
      </c>
      <c r="CR174" s="5">
        <v>0</v>
      </c>
      <c r="CS174" s="5">
        <v>6</v>
      </c>
      <c r="CT174" s="5">
        <v>4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</v>
      </c>
      <c r="DF174" s="5">
        <v>4</v>
      </c>
      <c r="DG174" s="5">
        <v>0</v>
      </c>
      <c r="DH174" s="5">
        <v>0</v>
      </c>
      <c r="DI174" s="5">
        <v>12</v>
      </c>
      <c r="DJ174" s="5">
        <v>28</v>
      </c>
      <c r="DK174" s="5">
        <v>0</v>
      </c>
      <c r="DL174" s="5">
        <v>0</v>
      </c>
      <c r="DM174" s="5">
        <v>0</v>
      </c>
      <c r="DN174" s="5">
        <v>2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f t="shared" si="12"/>
        <v>1.55</v>
      </c>
      <c r="IJ174" s="8">
        <f t="shared" si="16"/>
        <v>16</v>
      </c>
      <c r="IK174" s="8">
        <f t="shared" si="13"/>
        <v>18.2522309062315</v>
      </c>
      <c r="IL174" s="8">
        <f t="shared" si="14"/>
        <v>281</v>
      </c>
      <c r="IM174" s="8">
        <f t="shared" si="15"/>
        <v>372</v>
      </c>
      <c r="IN174" s="8" cm="1">
        <f t="array" ref="IN174">SUMPRODUCT(--('企业的订货量（m³）'!C174:IH174&gt;C174:IH174))/IP174</f>
        <v>0.641025641025641</v>
      </c>
      <c r="IO174" s="8" cm="1">
        <f t="array" ref="IO174">SUMPRODUCT(--('企业的订货量（m³）'!D174:II174&lt;D174:II174))/IP174</f>
        <v>0.282051282051282</v>
      </c>
      <c r="IP174" s="8">
        <v>39</v>
      </c>
      <c r="IQ174" s="8" cm="1">
        <f t="array" ref="IQ174">SUM(ABS(C174:IH174-'企业的订货量（m³）'!C174:IH174))</f>
        <v>1508</v>
      </c>
    </row>
    <row r="175" spans="1:251">
      <c r="A175" s="2" t="s">
        <v>421</v>
      </c>
      <c r="B175" s="2" t="s">
        <v>246</v>
      </c>
      <c r="C175" s="5">
        <v>1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2</v>
      </c>
      <c r="L175" s="5">
        <v>0</v>
      </c>
      <c r="M175" s="5">
        <v>2</v>
      </c>
      <c r="N175" s="5">
        <v>4</v>
      </c>
      <c r="O175" s="5">
        <v>6</v>
      </c>
      <c r="P175" s="5">
        <v>0</v>
      </c>
      <c r="Q175" s="5">
        <v>9</v>
      </c>
      <c r="R175" s="5">
        <v>0</v>
      </c>
      <c r="S175" s="5">
        <v>4</v>
      </c>
      <c r="T175" s="5">
        <v>0</v>
      </c>
      <c r="U175" s="5">
        <v>3</v>
      </c>
      <c r="V175" s="5">
        <v>0</v>
      </c>
      <c r="W175" s="5">
        <v>1</v>
      </c>
      <c r="X175" s="5">
        <v>0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2</v>
      </c>
      <c r="AF175" s="5">
        <v>0</v>
      </c>
      <c r="AG175" s="5">
        <v>3</v>
      </c>
      <c r="AH175" s="5">
        <v>0</v>
      </c>
      <c r="AI175" s="5">
        <v>2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4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0</v>
      </c>
      <c r="AV175" s="5">
        <v>0</v>
      </c>
      <c r="AW175" s="5">
        <v>3</v>
      </c>
      <c r="AX175" s="5">
        <v>0</v>
      </c>
      <c r="AY175" s="5">
        <v>2</v>
      </c>
      <c r="AZ175" s="5">
        <v>1</v>
      </c>
      <c r="BA175" s="5">
        <v>4</v>
      </c>
      <c r="BB175" s="5">
        <v>1</v>
      </c>
      <c r="BC175" s="5">
        <v>5</v>
      </c>
      <c r="BD175" s="5">
        <v>0</v>
      </c>
      <c r="BE175" s="5">
        <v>6</v>
      </c>
      <c r="BF175" s="5">
        <v>0</v>
      </c>
      <c r="BG175" s="5">
        <v>3</v>
      </c>
      <c r="BH175" s="5">
        <v>0</v>
      </c>
      <c r="BI175" s="5">
        <v>2</v>
      </c>
      <c r="BJ175" s="5">
        <v>0</v>
      </c>
      <c r="BK175" s="5">
        <v>2</v>
      </c>
      <c r="BL175" s="5">
        <v>0</v>
      </c>
      <c r="BM175" s="5">
        <v>5</v>
      </c>
      <c r="BN175" s="5">
        <v>0</v>
      </c>
      <c r="BO175" s="5">
        <v>2</v>
      </c>
      <c r="BP175" s="5">
        <v>2</v>
      </c>
      <c r="BQ175" s="5">
        <v>4</v>
      </c>
      <c r="BR175" s="5">
        <v>0</v>
      </c>
      <c r="BS175" s="5">
        <v>3</v>
      </c>
      <c r="BT175" s="5">
        <v>0</v>
      </c>
      <c r="BU175" s="5">
        <v>7</v>
      </c>
      <c r="BV175" s="5">
        <v>0</v>
      </c>
      <c r="BW175" s="5">
        <v>1</v>
      </c>
      <c r="BX175" s="5">
        <v>0</v>
      </c>
      <c r="BY175" s="5">
        <v>4</v>
      </c>
      <c r="BZ175" s="5">
        <v>0</v>
      </c>
      <c r="CA175" s="5">
        <v>3</v>
      </c>
      <c r="CB175" s="5">
        <v>0</v>
      </c>
      <c r="CC175" s="5">
        <v>1</v>
      </c>
      <c r="CD175" s="5">
        <v>0</v>
      </c>
      <c r="CE175" s="5">
        <v>0</v>
      </c>
      <c r="CF175" s="5">
        <v>0</v>
      </c>
      <c r="CG175" s="5">
        <v>4</v>
      </c>
      <c r="CH175" s="5">
        <v>0</v>
      </c>
      <c r="CI175" s="5">
        <v>3</v>
      </c>
      <c r="CJ175" s="5">
        <v>0</v>
      </c>
      <c r="CK175" s="5">
        <v>2</v>
      </c>
      <c r="CL175" s="5">
        <v>1</v>
      </c>
      <c r="CM175" s="5">
        <v>5</v>
      </c>
      <c r="CN175" s="5">
        <v>2</v>
      </c>
      <c r="CO175" s="5">
        <v>1</v>
      </c>
      <c r="CP175" s="5">
        <v>0</v>
      </c>
      <c r="CQ175" s="5">
        <v>4</v>
      </c>
      <c r="CR175" s="5">
        <v>0</v>
      </c>
      <c r="CS175" s="5">
        <v>2</v>
      </c>
      <c r="CT175" s="5">
        <v>0</v>
      </c>
      <c r="CU175" s="5">
        <v>2</v>
      </c>
      <c r="CV175" s="5">
        <v>0</v>
      </c>
      <c r="CW175" s="5">
        <v>4</v>
      </c>
      <c r="CX175" s="5">
        <v>0</v>
      </c>
      <c r="CY175" s="5">
        <v>2</v>
      </c>
      <c r="CZ175" s="5">
        <v>0</v>
      </c>
      <c r="DA175" s="5">
        <v>2</v>
      </c>
      <c r="DB175" s="5">
        <v>0</v>
      </c>
      <c r="DC175" s="5">
        <v>1</v>
      </c>
      <c r="DD175" s="5">
        <v>1</v>
      </c>
      <c r="DE175" s="5">
        <v>3</v>
      </c>
      <c r="DF175" s="5">
        <v>2</v>
      </c>
      <c r="DG175" s="5">
        <v>1</v>
      </c>
      <c r="DH175" s="5">
        <v>0</v>
      </c>
      <c r="DI175" s="5">
        <v>2</v>
      </c>
      <c r="DJ175" s="5">
        <v>4</v>
      </c>
      <c r="DK175" s="5">
        <v>6</v>
      </c>
      <c r="DL175" s="5">
        <v>0</v>
      </c>
      <c r="DM175" s="5">
        <v>2</v>
      </c>
      <c r="DN175" s="5">
        <v>0</v>
      </c>
      <c r="DO175" s="5">
        <v>1</v>
      </c>
      <c r="DP175" s="5">
        <v>0</v>
      </c>
      <c r="DQ175" s="5">
        <v>3</v>
      </c>
      <c r="DR175" s="5">
        <v>0</v>
      </c>
      <c r="DS175" s="5">
        <v>2</v>
      </c>
      <c r="DT175" s="5">
        <v>0</v>
      </c>
      <c r="DU175" s="5">
        <v>3</v>
      </c>
      <c r="DV175" s="5">
        <v>0</v>
      </c>
      <c r="DW175" s="5">
        <v>5</v>
      </c>
      <c r="DX175" s="5">
        <v>0</v>
      </c>
      <c r="DY175" s="5">
        <v>1</v>
      </c>
      <c r="DZ175" s="5">
        <v>0</v>
      </c>
      <c r="EA175" s="5">
        <v>3</v>
      </c>
      <c r="EB175" s="5">
        <v>0</v>
      </c>
      <c r="EC175" s="5">
        <v>1</v>
      </c>
      <c r="ED175" s="5">
        <v>2</v>
      </c>
      <c r="EE175" s="5">
        <v>1</v>
      </c>
      <c r="EF175" s="5">
        <v>0</v>
      </c>
      <c r="EG175" s="5">
        <v>6</v>
      </c>
      <c r="EH175" s="5">
        <v>0</v>
      </c>
      <c r="EI175" s="5">
        <v>0</v>
      </c>
      <c r="EJ175" s="5">
        <v>0</v>
      </c>
      <c r="EK175" s="5">
        <v>3</v>
      </c>
      <c r="EL175" s="5">
        <v>0</v>
      </c>
      <c r="EM175" s="5">
        <v>4</v>
      </c>
      <c r="EN175" s="5">
        <v>0</v>
      </c>
      <c r="EO175" s="5">
        <v>4</v>
      </c>
      <c r="EP175" s="5">
        <v>0</v>
      </c>
      <c r="EQ175" s="5">
        <v>2</v>
      </c>
      <c r="ER175" s="5">
        <v>0</v>
      </c>
      <c r="ES175" s="5">
        <v>4</v>
      </c>
      <c r="ET175" s="5">
        <v>0</v>
      </c>
      <c r="EU175" s="5">
        <v>5</v>
      </c>
      <c r="EV175" s="5">
        <v>0</v>
      </c>
      <c r="EW175" s="5">
        <v>2</v>
      </c>
      <c r="EX175" s="5">
        <v>0</v>
      </c>
      <c r="EY175" s="5">
        <v>3</v>
      </c>
      <c r="EZ175" s="5">
        <v>0</v>
      </c>
      <c r="FA175" s="5">
        <v>3</v>
      </c>
      <c r="FB175" s="5">
        <v>0</v>
      </c>
      <c r="FC175" s="5">
        <v>1</v>
      </c>
      <c r="FD175" s="5">
        <v>0</v>
      </c>
      <c r="FE175" s="5">
        <v>0</v>
      </c>
      <c r="FF175" s="5">
        <v>0</v>
      </c>
      <c r="FG175" s="5">
        <v>1</v>
      </c>
      <c r="FH175" s="5">
        <v>0</v>
      </c>
      <c r="FI175" s="5">
        <v>5</v>
      </c>
      <c r="FJ175" s="5">
        <v>0</v>
      </c>
      <c r="FK175" s="5">
        <v>1</v>
      </c>
      <c r="FL175" s="5">
        <v>0</v>
      </c>
      <c r="FM175" s="5">
        <v>2</v>
      </c>
      <c r="FN175" s="5">
        <v>0</v>
      </c>
      <c r="FO175" s="5">
        <v>4</v>
      </c>
      <c r="FP175" s="5">
        <v>0</v>
      </c>
      <c r="FQ175" s="5">
        <v>1</v>
      </c>
      <c r="FR175" s="5">
        <v>0</v>
      </c>
      <c r="FS175" s="5">
        <v>1</v>
      </c>
      <c r="FT175" s="5">
        <v>0</v>
      </c>
      <c r="FU175" s="5">
        <v>1</v>
      </c>
      <c r="FV175" s="5">
        <v>0</v>
      </c>
      <c r="FW175" s="5">
        <v>2</v>
      </c>
      <c r="FX175" s="5">
        <v>0</v>
      </c>
      <c r="FY175" s="5">
        <v>2</v>
      </c>
      <c r="FZ175" s="5">
        <v>0</v>
      </c>
      <c r="GA175" s="5">
        <v>3</v>
      </c>
      <c r="GB175" s="5">
        <v>0</v>
      </c>
      <c r="GC175" s="5">
        <v>3</v>
      </c>
      <c r="GD175" s="5">
        <v>0</v>
      </c>
      <c r="GE175" s="5">
        <v>3</v>
      </c>
      <c r="GF175" s="5">
        <v>0</v>
      </c>
      <c r="GG175" s="5">
        <v>2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2</v>
      </c>
      <c r="GP175" s="5">
        <v>0</v>
      </c>
      <c r="GQ175" s="5">
        <v>5</v>
      </c>
      <c r="GR175" s="5">
        <v>0</v>
      </c>
      <c r="GS175" s="5">
        <v>4</v>
      </c>
      <c r="GT175" s="5">
        <v>0</v>
      </c>
      <c r="GU175" s="5">
        <v>3</v>
      </c>
      <c r="GV175" s="5">
        <v>0</v>
      </c>
      <c r="GW175" s="5">
        <v>1</v>
      </c>
      <c r="GX175" s="5">
        <v>0</v>
      </c>
      <c r="GY175" s="5">
        <v>1</v>
      </c>
      <c r="GZ175" s="5">
        <v>0</v>
      </c>
      <c r="HA175" s="5">
        <v>2</v>
      </c>
      <c r="HB175" s="5">
        <v>0</v>
      </c>
      <c r="HC175" s="5">
        <v>3</v>
      </c>
      <c r="HD175" s="5">
        <v>0</v>
      </c>
      <c r="HE175" s="5">
        <v>3</v>
      </c>
      <c r="HF175" s="5">
        <v>0</v>
      </c>
      <c r="HG175" s="5">
        <v>7</v>
      </c>
      <c r="HH175" s="5">
        <v>0</v>
      </c>
      <c r="HI175" s="5">
        <v>5</v>
      </c>
      <c r="HJ175" s="5">
        <v>0</v>
      </c>
      <c r="HK175" s="5">
        <v>4</v>
      </c>
      <c r="HL175" s="5">
        <v>0</v>
      </c>
      <c r="HM175" s="5">
        <v>2</v>
      </c>
      <c r="HN175" s="5">
        <v>0</v>
      </c>
      <c r="HO175" s="5">
        <v>6</v>
      </c>
      <c r="HP175" s="5">
        <v>0</v>
      </c>
      <c r="HQ175" s="5">
        <v>4</v>
      </c>
      <c r="HR175" s="5">
        <v>0</v>
      </c>
      <c r="HS175" s="5">
        <v>1</v>
      </c>
      <c r="HT175" s="5">
        <v>0</v>
      </c>
      <c r="HU175" s="5">
        <v>3</v>
      </c>
      <c r="HV175" s="5">
        <v>0</v>
      </c>
      <c r="HW175" s="5">
        <v>3</v>
      </c>
      <c r="HX175" s="5">
        <v>0</v>
      </c>
      <c r="HY175" s="5">
        <v>1</v>
      </c>
      <c r="HZ175" s="5">
        <v>0</v>
      </c>
      <c r="IA175" s="5">
        <v>3</v>
      </c>
      <c r="IB175" s="5">
        <v>0</v>
      </c>
      <c r="IC175" s="5">
        <v>4</v>
      </c>
      <c r="ID175" s="5">
        <v>0</v>
      </c>
      <c r="IE175" s="5">
        <v>2</v>
      </c>
      <c r="IF175" s="5">
        <v>0</v>
      </c>
      <c r="IG175" s="5">
        <v>2</v>
      </c>
      <c r="IH175" s="5">
        <v>0</v>
      </c>
      <c r="II175" s="5">
        <f t="shared" si="12"/>
        <v>1.44166666666667</v>
      </c>
      <c r="IJ175" s="8">
        <f t="shared" si="16"/>
        <v>125</v>
      </c>
      <c r="IK175" s="8">
        <f t="shared" si="13"/>
        <v>1.79163950224291</v>
      </c>
      <c r="IL175" s="8">
        <f t="shared" si="14"/>
        <v>9</v>
      </c>
      <c r="IM175" s="8">
        <f t="shared" si="15"/>
        <v>346</v>
      </c>
      <c r="IN175" s="8" cm="1">
        <f t="array" ref="IN175">SUMPRODUCT(--('企业的订货量（m³）'!C175:IH175&gt;C175:IH175))/IP175</f>
        <v>0.0158730158730159</v>
      </c>
      <c r="IO175" s="8" cm="1">
        <f t="array" ref="IO175">SUMPRODUCT(--('企业的订货量（m³）'!D175:II175&lt;D175:II175))/IP175</f>
        <v>0.761904761904762</v>
      </c>
      <c r="IP175" s="8">
        <v>126</v>
      </c>
      <c r="IQ175" s="8" cm="1">
        <f t="array" ref="IQ175">SUM(ABS(C175:IH175-'企业的订货量（m³）'!C175:IH175))</f>
        <v>97</v>
      </c>
    </row>
    <row r="176" spans="1:251">
      <c r="A176" s="2" t="s">
        <v>422</v>
      </c>
      <c r="B176" s="2" t="s">
        <v>246</v>
      </c>
      <c r="C176" s="5">
        <v>0</v>
      </c>
      <c r="D176" s="5">
        <v>0</v>
      </c>
      <c r="E176" s="5">
        <v>0</v>
      </c>
      <c r="F176" s="5">
        <v>0</v>
      </c>
      <c r="G176" s="5">
        <v>3</v>
      </c>
      <c r="H176" s="5">
        <v>0</v>
      </c>
      <c r="I176" s="5">
        <v>1</v>
      </c>
      <c r="J176" s="5">
        <v>0</v>
      </c>
      <c r="K176" s="5">
        <v>2</v>
      </c>
      <c r="L176" s="5">
        <v>0</v>
      </c>
      <c r="M176" s="5">
        <v>2</v>
      </c>
      <c r="N176" s="5">
        <v>2</v>
      </c>
      <c r="O176" s="5">
        <v>7</v>
      </c>
      <c r="P176" s="5">
        <v>0</v>
      </c>
      <c r="Q176" s="5">
        <v>5</v>
      </c>
      <c r="R176" s="5">
        <v>0</v>
      </c>
      <c r="S176" s="5">
        <v>7</v>
      </c>
      <c r="T176" s="5">
        <v>0</v>
      </c>
      <c r="U176" s="5">
        <v>2</v>
      </c>
      <c r="V176" s="5">
        <v>0</v>
      </c>
      <c r="W176" s="5">
        <v>3</v>
      </c>
      <c r="X176" s="5">
        <v>1</v>
      </c>
      <c r="Y176" s="5">
        <v>2</v>
      </c>
      <c r="Z176" s="5">
        <v>1</v>
      </c>
      <c r="AA176" s="5">
        <v>3</v>
      </c>
      <c r="AB176" s="5">
        <v>0</v>
      </c>
      <c r="AC176" s="5">
        <v>1</v>
      </c>
      <c r="AD176" s="5">
        <v>0</v>
      </c>
      <c r="AE176" s="5">
        <v>4</v>
      </c>
      <c r="AF176" s="5">
        <v>0</v>
      </c>
      <c r="AG176" s="5">
        <v>5</v>
      </c>
      <c r="AH176" s="5">
        <v>0</v>
      </c>
      <c r="AI176" s="5">
        <v>3</v>
      </c>
      <c r="AJ176" s="5">
        <v>0</v>
      </c>
      <c r="AK176" s="5">
        <v>3</v>
      </c>
      <c r="AL176" s="5">
        <v>0</v>
      </c>
      <c r="AM176" s="5">
        <v>6</v>
      </c>
      <c r="AN176" s="5">
        <v>0</v>
      </c>
      <c r="AO176" s="5">
        <v>4</v>
      </c>
      <c r="AP176" s="5">
        <v>0</v>
      </c>
      <c r="AQ176" s="5">
        <v>2</v>
      </c>
      <c r="AR176" s="5">
        <v>1</v>
      </c>
      <c r="AS176" s="5">
        <v>4</v>
      </c>
      <c r="AT176" s="5">
        <v>0</v>
      </c>
      <c r="AU176" s="5">
        <v>3</v>
      </c>
      <c r="AV176" s="5">
        <v>0</v>
      </c>
      <c r="AW176" s="5">
        <v>1</v>
      </c>
      <c r="AX176" s="5">
        <v>0</v>
      </c>
      <c r="AY176" s="5">
        <v>2</v>
      </c>
      <c r="AZ176" s="5">
        <v>0</v>
      </c>
      <c r="BA176" s="5">
        <v>3</v>
      </c>
      <c r="BB176" s="5">
        <v>1</v>
      </c>
      <c r="BC176" s="5">
        <v>5</v>
      </c>
      <c r="BD176" s="5">
        <v>0</v>
      </c>
      <c r="BE176" s="5">
        <v>2</v>
      </c>
      <c r="BF176" s="5">
        <v>0</v>
      </c>
      <c r="BG176" s="5">
        <v>1</v>
      </c>
      <c r="BH176" s="5">
        <v>0</v>
      </c>
      <c r="BI176" s="5">
        <v>2</v>
      </c>
      <c r="BJ176" s="5">
        <v>0</v>
      </c>
      <c r="BK176" s="5">
        <v>2</v>
      </c>
      <c r="BL176" s="5">
        <v>0</v>
      </c>
      <c r="BM176" s="5">
        <v>2</v>
      </c>
      <c r="BN176" s="5">
        <v>0</v>
      </c>
      <c r="BO176" s="5">
        <v>5</v>
      </c>
      <c r="BP176" s="5">
        <v>1</v>
      </c>
      <c r="BQ176" s="5">
        <v>4</v>
      </c>
      <c r="BR176" s="5">
        <v>0</v>
      </c>
      <c r="BS176" s="5">
        <v>3</v>
      </c>
      <c r="BT176" s="5">
        <v>0</v>
      </c>
      <c r="BU176" s="5">
        <v>3</v>
      </c>
      <c r="BV176" s="5">
        <v>1</v>
      </c>
      <c r="BW176" s="5">
        <v>2</v>
      </c>
      <c r="BX176" s="5">
        <v>0</v>
      </c>
      <c r="BY176" s="5">
        <v>2</v>
      </c>
      <c r="BZ176" s="5">
        <v>0</v>
      </c>
      <c r="CA176" s="5">
        <v>3</v>
      </c>
      <c r="CB176" s="5">
        <v>0</v>
      </c>
      <c r="CC176" s="5">
        <v>1</v>
      </c>
      <c r="CD176" s="5">
        <v>0</v>
      </c>
      <c r="CE176" s="5">
        <v>5</v>
      </c>
      <c r="CF176" s="5">
        <v>0</v>
      </c>
      <c r="CG176" s="5">
        <v>3</v>
      </c>
      <c r="CH176" s="5">
        <v>0</v>
      </c>
      <c r="CI176" s="5">
        <v>1</v>
      </c>
      <c r="CJ176" s="5">
        <v>1</v>
      </c>
      <c r="CK176" s="5">
        <v>4</v>
      </c>
      <c r="CL176" s="5">
        <v>0</v>
      </c>
      <c r="CM176" s="5">
        <v>9</v>
      </c>
      <c r="CN176" s="5">
        <v>1</v>
      </c>
      <c r="CO176" s="5">
        <v>3</v>
      </c>
      <c r="CP176" s="5">
        <v>1</v>
      </c>
      <c r="CQ176" s="5">
        <v>2</v>
      </c>
      <c r="CR176" s="5">
        <v>0</v>
      </c>
      <c r="CS176" s="5">
        <v>1</v>
      </c>
      <c r="CT176" s="5">
        <v>0</v>
      </c>
      <c r="CU176" s="5">
        <v>2</v>
      </c>
      <c r="CV176" s="5">
        <v>0</v>
      </c>
      <c r="CW176" s="5">
        <v>4</v>
      </c>
      <c r="CX176" s="5">
        <v>0</v>
      </c>
      <c r="CY176" s="5">
        <v>3</v>
      </c>
      <c r="CZ176" s="5">
        <v>0</v>
      </c>
      <c r="DA176" s="5">
        <v>2</v>
      </c>
      <c r="DB176" s="5">
        <v>1</v>
      </c>
      <c r="DC176" s="5">
        <v>3</v>
      </c>
      <c r="DD176" s="5">
        <v>3</v>
      </c>
      <c r="DE176" s="5">
        <v>1</v>
      </c>
      <c r="DF176" s="5">
        <v>4</v>
      </c>
      <c r="DG176" s="5">
        <v>1</v>
      </c>
      <c r="DH176" s="5">
        <v>1</v>
      </c>
      <c r="DI176" s="5">
        <v>2</v>
      </c>
      <c r="DJ176" s="5">
        <v>7</v>
      </c>
      <c r="DK176" s="5">
        <v>4</v>
      </c>
      <c r="DL176" s="5">
        <v>0</v>
      </c>
      <c r="DM176" s="5">
        <v>2</v>
      </c>
      <c r="DN176" s="5">
        <v>0</v>
      </c>
      <c r="DO176" s="5">
        <v>4</v>
      </c>
      <c r="DP176" s="5">
        <v>0</v>
      </c>
      <c r="DQ176" s="5">
        <v>2</v>
      </c>
      <c r="DR176" s="5">
        <v>1</v>
      </c>
      <c r="DS176" s="5">
        <v>2</v>
      </c>
      <c r="DT176" s="5">
        <v>0</v>
      </c>
      <c r="DU176" s="5">
        <v>2</v>
      </c>
      <c r="DV176" s="5">
        <v>0</v>
      </c>
      <c r="DW176" s="5">
        <v>5</v>
      </c>
      <c r="DX176" s="5">
        <v>0</v>
      </c>
      <c r="DY176" s="5">
        <v>1</v>
      </c>
      <c r="DZ176" s="5">
        <v>0</v>
      </c>
      <c r="EA176" s="5">
        <v>4</v>
      </c>
      <c r="EB176" s="5">
        <v>0</v>
      </c>
      <c r="EC176" s="5">
        <v>2</v>
      </c>
      <c r="ED176" s="5">
        <v>0</v>
      </c>
      <c r="EE176" s="5">
        <v>1</v>
      </c>
      <c r="EF176" s="5">
        <v>0</v>
      </c>
      <c r="EG176" s="5">
        <v>2</v>
      </c>
      <c r="EH176" s="5">
        <v>0</v>
      </c>
      <c r="EI176" s="5">
        <v>1</v>
      </c>
      <c r="EJ176" s="5">
        <v>0</v>
      </c>
      <c r="EK176" s="5">
        <v>0</v>
      </c>
      <c r="EL176" s="5">
        <v>1</v>
      </c>
      <c r="EM176" s="5">
        <v>2</v>
      </c>
      <c r="EN176" s="5">
        <v>0</v>
      </c>
      <c r="EO176" s="5">
        <v>0</v>
      </c>
      <c r="EP176" s="5">
        <v>0</v>
      </c>
      <c r="EQ176" s="5">
        <v>1</v>
      </c>
      <c r="ER176" s="5">
        <v>1</v>
      </c>
      <c r="ES176" s="5">
        <v>7</v>
      </c>
      <c r="ET176" s="5">
        <v>0</v>
      </c>
      <c r="EU176" s="5">
        <v>2</v>
      </c>
      <c r="EV176" s="5">
        <v>0</v>
      </c>
      <c r="EW176" s="5">
        <v>3</v>
      </c>
      <c r="EX176" s="5">
        <v>0</v>
      </c>
      <c r="EY176" s="5">
        <v>4</v>
      </c>
      <c r="EZ176" s="5">
        <v>0</v>
      </c>
      <c r="FA176" s="5">
        <v>2</v>
      </c>
      <c r="FB176" s="5">
        <v>0</v>
      </c>
      <c r="FC176" s="5">
        <v>5</v>
      </c>
      <c r="FD176" s="5">
        <v>1</v>
      </c>
      <c r="FE176" s="5">
        <v>0</v>
      </c>
      <c r="FF176" s="5">
        <v>0</v>
      </c>
      <c r="FG176" s="5">
        <v>2</v>
      </c>
      <c r="FH176" s="5">
        <v>0</v>
      </c>
      <c r="FI176" s="5">
        <v>4</v>
      </c>
      <c r="FJ176" s="5">
        <v>0</v>
      </c>
      <c r="FK176" s="5">
        <v>2</v>
      </c>
      <c r="FL176" s="5">
        <v>0</v>
      </c>
      <c r="FM176" s="5">
        <v>3</v>
      </c>
      <c r="FN176" s="5">
        <v>0</v>
      </c>
      <c r="FO176" s="5">
        <v>1</v>
      </c>
      <c r="FP176" s="5">
        <v>0</v>
      </c>
      <c r="FQ176" s="5">
        <v>2</v>
      </c>
      <c r="FR176" s="5">
        <v>1</v>
      </c>
      <c r="FS176" s="5">
        <v>3</v>
      </c>
      <c r="FT176" s="5">
        <v>1</v>
      </c>
      <c r="FU176" s="5">
        <v>0</v>
      </c>
      <c r="FV176" s="5">
        <v>0</v>
      </c>
      <c r="FW176" s="5">
        <v>2</v>
      </c>
      <c r="FX176" s="5">
        <v>1</v>
      </c>
      <c r="FY176" s="5">
        <v>2</v>
      </c>
      <c r="FZ176" s="5">
        <v>0</v>
      </c>
      <c r="GA176" s="5">
        <v>4</v>
      </c>
      <c r="GB176" s="5">
        <v>0</v>
      </c>
      <c r="GC176" s="5">
        <v>3</v>
      </c>
      <c r="GD176" s="5">
        <v>0</v>
      </c>
      <c r="GE176" s="5">
        <v>2</v>
      </c>
      <c r="GF176" s="5">
        <v>0</v>
      </c>
      <c r="GG176" s="5">
        <v>2</v>
      </c>
      <c r="GH176" s="5">
        <v>0</v>
      </c>
      <c r="GI176" s="5">
        <v>2</v>
      </c>
      <c r="GJ176" s="5">
        <v>0</v>
      </c>
      <c r="GK176" s="5">
        <v>3</v>
      </c>
      <c r="GL176" s="5">
        <v>0</v>
      </c>
      <c r="GM176" s="5">
        <v>2</v>
      </c>
      <c r="GN176" s="5">
        <v>0</v>
      </c>
      <c r="GO176" s="5">
        <v>2</v>
      </c>
      <c r="GP176" s="5">
        <v>0</v>
      </c>
      <c r="GQ176" s="5">
        <v>4</v>
      </c>
      <c r="GR176" s="5">
        <v>0</v>
      </c>
      <c r="GS176" s="5">
        <v>3</v>
      </c>
      <c r="GT176" s="5">
        <v>0</v>
      </c>
      <c r="GU176" s="5">
        <v>2</v>
      </c>
      <c r="GV176" s="5">
        <v>0</v>
      </c>
      <c r="GW176" s="5">
        <v>3</v>
      </c>
      <c r="GX176" s="5">
        <v>0</v>
      </c>
      <c r="GY176" s="5">
        <v>3</v>
      </c>
      <c r="GZ176" s="5">
        <v>1</v>
      </c>
      <c r="HA176" s="5">
        <v>0</v>
      </c>
      <c r="HB176" s="5">
        <v>0</v>
      </c>
      <c r="HC176" s="5">
        <v>6</v>
      </c>
      <c r="HD176" s="5">
        <v>1</v>
      </c>
      <c r="HE176" s="5">
        <v>5</v>
      </c>
      <c r="HF176" s="5">
        <v>1</v>
      </c>
      <c r="HG176" s="5">
        <v>1</v>
      </c>
      <c r="HH176" s="5">
        <v>0</v>
      </c>
      <c r="HI176" s="5">
        <v>2</v>
      </c>
      <c r="HJ176" s="5">
        <v>0</v>
      </c>
      <c r="HK176" s="5">
        <v>2</v>
      </c>
      <c r="HL176" s="5">
        <v>0</v>
      </c>
      <c r="HM176" s="5">
        <v>4</v>
      </c>
      <c r="HN176" s="5">
        <v>0</v>
      </c>
      <c r="HO176" s="5">
        <v>2</v>
      </c>
      <c r="HP176" s="5">
        <v>0</v>
      </c>
      <c r="HQ176" s="5">
        <v>3</v>
      </c>
      <c r="HR176" s="5">
        <v>0</v>
      </c>
      <c r="HS176" s="5">
        <v>2</v>
      </c>
      <c r="HT176" s="5">
        <v>0</v>
      </c>
      <c r="HU176" s="5">
        <v>2</v>
      </c>
      <c r="HV176" s="5">
        <v>0</v>
      </c>
      <c r="HW176" s="5">
        <v>3</v>
      </c>
      <c r="HX176" s="5">
        <v>0</v>
      </c>
      <c r="HY176" s="5">
        <v>9</v>
      </c>
      <c r="HZ176" s="5">
        <v>0</v>
      </c>
      <c r="IA176" s="5">
        <v>2</v>
      </c>
      <c r="IB176" s="5">
        <v>0</v>
      </c>
      <c r="IC176" s="5">
        <v>7</v>
      </c>
      <c r="ID176" s="5">
        <v>0</v>
      </c>
      <c r="IE176" s="5">
        <v>3</v>
      </c>
      <c r="IF176" s="5">
        <v>0</v>
      </c>
      <c r="IG176" s="5">
        <v>0</v>
      </c>
      <c r="IH176" s="5">
        <v>1</v>
      </c>
      <c r="II176" s="5">
        <f t="shared" si="12"/>
        <v>1.525</v>
      </c>
      <c r="IJ176" s="8">
        <f t="shared" si="16"/>
        <v>138</v>
      </c>
      <c r="IK176" s="8">
        <f t="shared" si="13"/>
        <v>1.8339545036175</v>
      </c>
      <c r="IL176" s="8">
        <f t="shared" si="14"/>
        <v>9</v>
      </c>
      <c r="IM176" s="8">
        <f t="shared" si="15"/>
        <v>366</v>
      </c>
      <c r="IN176" s="8" cm="1">
        <f t="array" ref="IN176">SUMPRODUCT(--('企业的订货量（m³）'!C176:IH176&gt;C176:IH176))/IP176</f>
        <v>0.0354609929078014</v>
      </c>
      <c r="IO176" s="8" cm="1">
        <f t="array" ref="IO176">SUMPRODUCT(--('企业的订货量（m³）'!D176:II176&lt;D176:II176))/IP176</f>
        <v>0.709219858156028</v>
      </c>
      <c r="IP176" s="8">
        <v>141</v>
      </c>
      <c r="IQ176" s="8" cm="1">
        <f t="array" ref="IQ176">SUM(ABS(C176:IH176-'企业的订货量（m³）'!C176:IH176))</f>
        <v>104</v>
      </c>
    </row>
    <row r="177" spans="1:251">
      <c r="A177" s="2" t="s">
        <v>423</v>
      </c>
      <c r="B177" s="2" t="s">
        <v>246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1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1</v>
      </c>
      <c r="BJ177" s="5">
        <v>0</v>
      </c>
      <c r="BK177" s="5">
        <v>1</v>
      </c>
      <c r="BL177" s="5">
        <v>1</v>
      </c>
      <c r="BM177" s="5">
        <v>0</v>
      </c>
      <c r="BN177" s="5">
        <v>0</v>
      </c>
      <c r="BO177" s="5">
        <v>0</v>
      </c>
      <c r="BP177" s="5">
        <v>1</v>
      </c>
      <c r="BQ177" s="5">
        <v>0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1</v>
      </c>
      <c r="BX177" s="5">
        <v>1</v>
      </c>
      <c r="BY177" s="5">
        <v>1</v>
      </c>
      <c r="BZ177" s="5">
        <v>0</v>
      </c>
      <c r="CA177" s="5">
        <v>0</v>
      </c>
      <c r="CB177" s="5">
        <v>0</v>
      </c>
      <c r="CC177" s="5">
        <v>1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1</v>
      </c>
      <c r="CN177" s="5">
        <v>1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1</v>
      </c>
      <c r="CX177" s="5">
        <v>1</v>
      </c>
      <c r="CY177" s="5">
        <v>1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1</v>
      </c>
      <c r="DF177" s="5">
        <v>0</v>
      </c>
      <c r="DG177" s="5">
        <v>0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1</v>
      </c>
      <c r="DY177" s="5">
        <v>1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1</v>
      </c>
      <c r="FG177" s="5">
        <v>0</v>
      </c>
      <c r="FH177" s="5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1</v>
      </c>
      <c r="FS177" s="5">
        <v>0</v>
      </c>
      <c r="FT177" s="5">
        <v>0</v>
      </c>
      <c r="FU177" s="5">
        <v>1</v>
      </c>
      <c r="FV177" s="5">
        <v>0</v>
      </c>
      <c r="FW177" s="5">
        <v>1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1</v>
      </c>
      <c r="GL177" s="5">
        <v>1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1</v>
      </c>
      <c r="GV177" s="5">
        <v>0</v>
      </c>
      <c r="GW177" s="5">
        <v>0</v>
      </c>
      <c r="GX177" s="5">
        <v>0</v>
      </c>
      <c r="GY177" s="5">
        <v>0</v>
      </c>
      <c r="GZ177" s="5">
        <v>1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0</v>
      </c>
      <c r="HK177" s="5">
        <v>0</v>
      </c>
      <c r="HL177" s="5">
        <v>1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1</v>
      </c>
      <c r="IF177" s="5">
        <v>0</v>
      </c>
      <c r="IG177" s="5">
        <v>0</v>
      </c>
      <c r="IH177" s="5">
        <v>0</v>
      </c>
      <c r="II177" s="5">
        <f t="shared" si="12"/>
        <v>0.2125</v>
      </c>
      <c r="IJ177" s="8">
        <f t="shared" si="16"/>
        <v>51</v>
      </c>
      <c r="IK177" s="8">
        <f t="shared" si="13"/>
        <v>0.40993161997386</v>
      </c>
      <c r="IL177" s="8">
        <f t="shared" si="14"/>
        <v>1</v>
      </c>
      <c r="IM177" s="8">
        <f t="shared" si="15"/>
        <v>51</v>
      </c>
      <c r="IN177" s="8" cm="1">
        <f t="array" ref="IN177">SUMPRODUCT(--('企业的订货量（m³）'!C177:IH177&gt;C177:IH177))/IP177</f>
        <v>0.5125</v>
      </c>
      <c r="IO177" s="8" cm="1">
        <f t="array" ref="IO177">SUMPRODUCT(--('企业的订货量（m³）'!D177:II177&lt;D177:II177))/IP177</f>
        <v>0</v>
      </c>
      <c r="IP177" s="8">
        <v>80</v>
      </c>
      <c r="IQ177" s="8" cm="1">
        <f t="array" ref="IQ177">SUM(ABS(C177:IH177-'企业的订货量（m³）'!C177:IH177))</f>
        <v>338</v>
      </c>
    </row>
    <row r="178" spans="1:251">
      <c r="A178" s="2" t="s">
        <v>424</v>
      </c>
      <c r="B178" s="2" t="s">
        <v>250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1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2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3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1</v>
      </c>
      <c r="EF178" s="5">
        <v>0</v>
      </c>
      <c r="EG178" s="5">
        <v>0</v>
      </c>
      <c r="EH178" s="5">
        <v>0</v>
      </c>
      <c r="EI178" s="5">
        <v>4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0</v>
      </c>
      <c r="FB178" s="5">
        <v>0</v>
      </c>
      <c r="FC178" s="5">
        <v>0</v>
      </c>
      <c r="FD178" s="5">
        <v>1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1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4</v>
      </c>
      <c r="FY178" s="5">
        <v>5</v>
      </c>
      <c r="FZ178" s="5">
        <v>1</v>
      </c>
      <c r="GA178" s="5">
        <v>9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1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2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f t="shared" si="12"/>
        <v>0.195833333333333</v>
      </c>
      <c r="IJ178" s="8">
        <f t="shared" si="16"/>
        <v>21</v>
      </c>
      <c r="IK178" s="8">
        <f t="shared" si="13"/>
        <v>0.847827233657364</v>
      </c>
      <c r="IL178" s="8">
        <f t="shared" si="14"/>
        <v>9</v>
      </c>
      <c r="IM178" s="8">
        <f t="shared" si="15"/>
        <v>47</v>
      </c>
      <c r="IN178" s="8" cm="1">
        <f t="array" ref="IN178">SUMPRODUCT(--('企业的订货量（m³）'!C178:IH178&gt;C178:IH178))/IP178</f>
        <v>0.766233766233766</v>
      </c>
      <c r="IO178" s="8" cm="1">
        <f t="array" ref="IO178">SUMPRODUCT(--('企业的订货量（m³）'!D178:II178&lt;D178:II178))/IP178</f>
        <v>0.12987012987013</v>
      </c>
      <c r="IP178" s="8">
        <v>77</v>
      </c>
      <c r="IQ178" s="8" cm="1">
        <f t="array" ref="IQ178">SUM(ABS(C178:IH178-'企业的订货量（m³）'!C178:IH178))</f>
        <v>118</v>
      </c>
    </row>
    <row r="179" spans="1:251">
      <c r="A179" s="2" t="s">
        <v>425</v>
      </c>
      <c r="B179" s="2" t="s">
        <v>248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3</v>
      </c>
      <c r="N179" s="5">
        <v>0</v>
      </c>
      <c r="O179" s="5">
        <v>0</v>
      </c>
      <c r="P179" s="5">
        <v>0</v>
      </c>
      <c r="Q179" s="5">
        <v>2</v>
      </c>
      <c r="R179" s="5">
        <v>2</v>
      </c>
      <c r="S179" s="5">
        <v>5</v>
      </c>
      <c r="T179" s="5">
        <v>8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3</v>
      </c>
      <c r="CH179" s="5">
        <v>0</v>
      </c>
      <c r="CI179" s="5">
        <v>0</v>
      </c>
      <c r="CJ179" s="5">
        <v>0</v>
      </c>
      <c r="CK179" s="5">
        <v>7</v>
      </c>
      <c r="CL179" s="5">
        <v>0</v>
      </c>
      <c r="CM179" s="5">
        <v>1</v>
      </c>
      <c r="CN179" s="5">
        <v>2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2</v>
      </c>
      <c r="DG179" s="5">
        <v>0</v>
      </c>
      <c r="DH179" s="5">
        <v>0</v>
      </c>
      <c r="DI179" s="5">
        <v>0</v>
      </c>
      <c r="DJ179" s="5">
        <v>2</v>
      </c>
      <c r="DK179" s="5">
        <v>2</v>
      </c>
      <c r="DL179" s="5">
        <v>3</v>
      </c>
      <c r="DM179" s="5">
        <v>0</v>
      </c>
      <c r="DN179" s="5">
        <v>2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2</v>
      </c>
      <c r="EC179" s="5">
        <v>2</v>
      </c>
      <c r="ED179" s="5">
        <v>0</v>
      </c>
      <c r="EE179" s="5">
        <v>0</v>
      </c>
      <c r="EF179" s="5">
        <v>3</v>
      </c>
      <c r="EG179" s="5">
        <v>0</v>
      </c>
      <c r="EH179" s="5">
        <v>2</v>
      </c>
      <c r="EI179" s="5">
        <v>5</v>
      </c>
      <c r="EJ179" s="5">
        <v>8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2</v>
      </c>
      <c r="FA179" s="5">
        <v>1</v>
      </c>
      <c r="FB179" s="5">
        <v>0</v>
      </c>
      <c r="FC179" s="5">
        <v>0</v>
      </c>
      <c r="FD179" s="5">
        <v>0</v>
      </c>
      <c r="FE179" s="5">
        <v>3</v>
      </c>
      <c r="FF179" s="5">
        <v>4</v>
      </c>
      <c r="FG179" s="5">
        <v>3</v>
      </c>
      <c r="FH179" s="5">
        <v>5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3</v>
      </c>
      <c r="FZ179" s="5">
        <v>1</v>
      </c>
      <c r="GA179" s="5">
        <v>0</v>
      </c>
      <c r="GB179" s="5">
        <v>0</v>
      </c>
      <c r="GC179" s="5">
        <v>7</v>
      </c>
      <c r="GD179" s="5">
        <v>5</v>
      </c>
      <c r="GE179" s="5">
        <v>4</v>
      </c>
      <c r="GF179" s="5">
        <v>1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1</v>
      </c>
      <c r="HA179" s="5">
        <v>2</v>
      </c>
      <c r="HB179" s="5">
        <v>4</v>
      </c>
      <c r="HC179" s="5">
        <v>0</v>
      </c>
      <c r="HD179" s="5">
        <v>3</v>
      </c>
      <c r="HE179" s="5">
        <v>0</v>
      </c>
      <c r="HF179" s="5">
        <v>9</v>
      </c>
      <c r="HG179" s="5">
        <v>14</v>
      </c>
      <c r="HH179" s="5">
        <v>4</v>
      </c>
      <c r="HI179" s="5">
        <v>8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4</v>
      </c>
      <c r="HT179" s="5">
        <v>5</v>
      </c>
      <c r="HU179" s="5">
        <v>0</v>
      </c>
      <c r="HV179" s="5">
        <v>1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f t="shared" si="12"/>
        <v>0.679166666666667</v>
      </c>
      <c r="IJ179" s="8">
        <f t="shared" si="16"/>
        <v>45</v>
      </c>
      <c r="IK179" s="8">
        <f t="shared" si="13"/>
        <v>1.82072659335622</v>
      </c>
      <c r="IL179" s="8">
        <f t="shared" si="14"/>
        <v>14</v>
      </c>
      <c r="IM179" s="8">
        <f t="shared" si="15"/>
        <v>163</v>
      </c>
      <c r="IN179" s="8" cm="1">
        <f t="array" ref="IN179">SUMPRODUCT(--('企业的订货量（m³）'!C179:IH179&gt;C179:IH179))/IP179</f>
        <v>0</v>
      </c>
      <c r="IO179" s="8" cm="1">
        <f t="array" ref="IO179">SUMPRODUCT(--('企业的订货量（m³）'!D179:II179&lt;D179:II179))/IP179</f>
        <v>0.866666666666667</v>
      </c>
      <c r="IP179" s="8">
        <v>45</v>
      </c>
      <c r="IQ179" s="8" cm="1">
        <f t="array" ref="IQ179">SUM(ABS(C179:IH179-'企业的订货量（m³）'!C179:IH179))</f>
        <v>41</v>
      </c>
    </row>
    <row r="180" spans="1:251">
      <c r="A180" s="2" t="s">
        <v>426</v>
      </c>
      <c r="B180" s="2" t="s">
        <v>246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</v>
      </c>
      <c r="O180" s="5">
        <v>0</v>
      </c>
      <c r="P180" s="5">
        <v>0</v>
      </c>
      <c r="Q180" s="5">
        <v>0</v>
      </c>
      <c r="R180" s="5">
        <v>1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2</v>
      </c>
      <c r="DG180" s="5">
        <v>0</v>
      </c>
      <c r="DH180" s="5">
        <v>0</v>
      </c>
      <c r="DI180" s="5">
        <v>2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7</v>
      </c>
      <c r="EJ180" s="5">
        <v>3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1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1</v>
      </c>
      <c r="FZ180" s="5">
        <v>0</v>
      </c>
      <c r="GA180" s="5">
        <v>3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1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f t="shared" si="12"/>
        <v>0.129166666666667</v>
      </c>
      <c r="IJ180" s="8">
        <f t="shared" si="16"/>
        <v>14</v>
      </c>
      <c r="IK180" s="8">
        <f t="shared" si="13"/>
        <v>0.637055968368579</v>
      </c>
      <c r="IL180" s="8">
        <f t="shared" si="14"/>
        <v>7</v>
      </c>
      <c r="IM180" s="8">
        <f t="shared" si="15"/>
        <v>31</v>
      </c>
      <c r="IN180" s="8" cm="1">
        <f t="array" ref="IN180">SUMPRODUCT(--('企业的订货量（m³）'!C180:IH180&gt;C180:IH180))/IP180</f>
        <v>0.837837837837838</v>
      </c>
      <c r="IO180" s="8" cm="1">
        <f t="array" ref="IO180">SUMPRODUCT(--('企业的订货量（m³）'!D180:II180&lt;D180:II180))/IP180</f>
        <v>0.108108108108108</v>
      </c>
      <c r="IP180" s="8">
        <v>74</v>
      </c>
      <c r="IQ180" s="8" cm="1">
        <f t="array" ref="IQ180">SUM(ABS(C180:IH180-'企业的订货量（m³）'!C180:IH180))</f>
        <v>616</v>
      </c>
    </row>
    <row r="181" spans="1:251">
      <c r="A181" s="2" t="s">
        <v>427</v>
      </c>
      <c r="B181" s="2" t="s">
        <v>246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1</v>
      </c>
      <c r="CE181" s="5">
        <v>0</v>
      </c>
      <c r="CF181" s="5">
        <v>0</v>
      </c>
      <c r="CG181" s="5">
        <v>1</v>
      </c>
      <c r="CH181" s="5">
        <v>0</v>
      </c>
      <c r="CI181" s="5">
        <v>1</v>
      </c>
      <c r="CJ181" s="5">
        <v>1</v>
      </c>
      <c r="CK181" s="5">
        <v>0</v>
      </c>
      <c r="CL181" s="5">
        <v>0</v>
      </c>
      <c r="CM181" s="5">
        <v>0</v>
      </c>
      <c r="CN181" s="5">
        <v>1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1</v>
      </c>
      <c r="DB181" s="5">
        <v>1</v>
      </c>
      <c r="DC181" s="5">
        <v>0</v>
      </c>
      <c r="DD181" s="5">
        <v>0</v>
      </c>
      <c r="DE181" s="5">
        <v>1</v>
      </c>
      <c r="DF181" s="5">
        <v>0</v>
      </c>
      <c r="DG181" s="5">
        <v>0</v>
      </c>
      <c r="DH181" s="5">
        <v>1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1</v>
      </c>
      <c r="DX181" s="5">
        <v>1</v>
      </c>
      <c r="DY181" s="5">
        <v>0</v>
      </c>
      <c r="DZ181" s="5">
        <v>1</v>
      </c>
      <c r="EA181" s="5">
        <v>1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0</v>
      </c>
      <c r="EK181" s="5">
        <v>0</v>
      </c>
      <c r="EL181" s="5">
        <v>1</v>
      </c>
      <c r="EM181" s="5">
        <v>0</v>
      </c>
      <c r="EN181" s="5">
        <v>1</v>
      </c>
      <c r="EO181" s="5">
        <v>0</v>
      </c>
      <c r="EP181" s="5">
        <v>0</v>
      </c>
      <c r="EQ181" s="5">
        <v>0</v>
      </c>
      <c r="ER181" s="5">
        <v>1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1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1</v>
      </c>
      <c r="FJ181" s="5">
        <v>1</v>
      </c>
      <c r="FK181" s="5">
        <v>0</v>
      </c>
      <c r="FL181" s="5">
        <v>0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1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1</v>
      </c>
      <c r="GD181" s="5">
        <v>1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1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1</v>
      </c>
      <c r="GS181" s="5">
        <v>0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1</v>
      </c>
      <c r="HK181" s="5">
        <v>0</v>
      </c>
      <c r="HL181" s="5">
        <v>1</v>
      </c>
      <c r="HM181" s="5">
        <v>1</v>
      </c>
      <c r="HN181" s="5">
        <v>1</v>
      </c>
      <c r="HO181" s="5">
        <v>0</v>
      </c>
      <c r="HP181" s="5">
        <v>0</v>
      </c>
      <c r="HQ181" s="5">
        <v>1</v>
      </c>
      <c r="HR181" s="5">
        <v>0</v>
      </c>
      <c r="HS181" s="5">
        <v>0</v>
      </c>
      <c r="HT181" s="5">
        <v>0</v>
      </c>
      <c r="HU181" s="5">
        <v>1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1</v>
      </c>
      <c r="IC181" s="5">
        <v>0</v>
      </c>
      <c r="ID181" s="5">
        <v>1</v>
      </c>
      <c r="IE181" s="5">
        <v>0</v>
      </c>
      <c r="IF181" s="5">
        <v>0</v>
      </c>
      <c r="IG181" s="5">
        <v>0</v>
      </c>
      <c r="IH181" s="5">
        <v>0</v>
      </c>
      <c r="II181" s="5">
        <f t="shared" si="12"/>
        <v>0.216666666666667</v>
      </c>
      <c r="IJ181" s="8">
        <f t="shared" si="16"/>
        <v>52</v>
      </c>
      <c r="IK181" s="8">
        <f t="shared" si="13"/>
        <v>0.412834539547305</v>
      </c>
      <c r="IL181" s="8">
        <f t="shared" si="14"/>
        <v>1</v>
      </c>
      <c r="IM181" s="8">
        <f t="shared" si="15"/>
        <v>52</v>
      </c>
      <c r="IN181" s="8" cm="1">
        <f t="array" ref="IN181">SUMPRODUCT(--('企业的订货量（m³）'!C181:IH181&gt;C181:IH181))/IP181</f>
        <v>0.152542372881356</v>
      </c>
      <c r="IO181" s="8" cm="1">
        <f t="array" ref="IO181">SUMPRODUCT(--('企业的订货量（m³）'!D181:II181&lt;D181:II181))/IP181</f>
        <v>0</v>
      </c>
      <c r="IP181" s="8">
        <v>59</v>
      </c>
      <c r="IQ181" s="8" cm="1">
        <f t="array" ref="IQ181">SUM(ABS(C181:IH181-'企业的订货量（m³）'!C181:IH181))</f>
        <v>9</v>
      </c>
    </row>
    <row r="182" spans="1:251">
      <c r="A182" s="2" t="s">
        <v>428</v>
      </c>
      <c r="B182" s="2" t="s">
        <v>248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</v>
      </c>
      <c r="L182" s="5">
        <v>1</v>
      </c>
      <c r="M182" s="5">
        <v>4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2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1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1</v>
      </c>
      <c r="DF182" s="5">
        <v>3</v>
      </c>
      <c r="DG182" s="5">
        <v>0</v>
      </c>
      <c r="DH182" s="5">
        <v>0</v>
      </c>
      <c r="DI182" s="5">
        <v>0</v>
      </c>
      <c r="DJ182" s="5">
        <v>6</v>
      </c>
      <c r="DK182" s="5">
        <v>0</v>
      </c>
      <c r="DL182" s="5">
        <v>2</v>
      </c>
      <c r="DM182" s="5">
        <v>0</v>
      </c>
      <c r="DN182" s="5">
        <v>4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2</v>
      </c>
      <c r="EH182" s="5">
        <v>0</v>
      </c>
      <c r="EI182" s="5">
        <v>0</v>
      </c>
      <c r="EJ182" s="5">
        <v>0</v>
      </c>
      <c r="EK182" s="5">
        <v>1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f t="shared" si="12"/>
        <v>0.15</v>
      </c>
      <c r="IJ182" s="8">
        <f t="shared" si="16"/>
        <v>16</v>
      </c>
      <c r="IK182" s="8">
        <f t="shared" si="13"/>
        <v>0.667851109606406</v>
      </c>
      <c r="IL182" s="8">
        <f t="shared" si="14"/>
        <v>6</v>
      </c>
      <c r="IM182" s="8">
        <f t="shared" si="15"/>
        <v>36</v>
      </c>
      <c r="IN182" s="8" cm="1">
        <f t="array" ref="IN182">SUMPRODUCT(--('企业的订货量（m³）'!C182:IH182&gt;C182:IH182))/IP182</f>
        <v>0.810344827586207</v>
      </c>
      <c r="IO182" s="8" cm="1">
        <f t="array" ref="IO182">SUMPRODUCT(--('企业的订货量（m³）'!D182:II182&lt;D182:II182))/IP182</f>
        <v>0.155172413793103</v>
      </c>
      <c r="IP182" s="8">
        <v>58</v>
      </c>
      <c r="IQ182" s="8" cm="1">
        <f t="array" ref="IQ182">SUM(ABS(C182:IH182-'企业的订货量（m³）'!C182:IH182))</f>
        <v>562</v>
      </c>
    </row>
    <row r="183" spans="1:251">
      <c r="A183" s="2" t="s">
        <v>429</v>
      </c>
      <c r="B183" s="2" t="s">
        <v>250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3</v>
      </c>
      <c r="CG183" s="5">
        <v>0</v>
      </c>
      <c r="CH183" s="5">
        <v>0</v>
      </c>
      <c r="CI183" s="5">
        <v>0</v>
      </c>
      <c r="CJ183" s="5">
        <v>2</v>
      </c>
      <c r="CK183" s="5">
        <v>1</v>
      </c>
      <c r="CL183" s="5">
        <v>0</v>
      </c>
      <c r="CM183" s="5">
        <v>3</v>
      </c>
      <c r="CN183" s="5">
        <v>0</v>
      </c>
      <c r="CO183" s="5">
        <v>0</v>
      </c>
      <c r="CP183" s="5">
        <v>0</v>
      </c>
      <c r="CQ183" s="5">
        <v>0</v>
      </c>
      <c r="CR183" s="5">
        <v>21</v>
      </c>
      <c r="CS183" s="5">
        <v>19</v>
      </c>
      <c r="CT183" s="5">
        <v>30</v>
      </c>
      <c r="CU183" s="5">
        <v>1</v>
      </c>
      <c r="CV183" s="5">
        <v>0</v>
      </c>
      <c r="CW183" s="5">
        <v>12</v>
      </c>
      <c r="CX183" s="5">
        <v>18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2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6</v>
      </c>
      <c r="DV183" s="5">
        <v>2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2</v>
      </c>
      <c r="FM183" s="5">
        <v>4</v>
      </c>
      <c r="FN183" s="5">
        <v>1</v>
      </c>
      <c r="FO183" s="5">
        <v>0</v>
      </c>
      <c r="FP183" s="5">
        <v>0</v>
      </c>
      <c r="FQ183" s="5">
        <v>0</v>
      </c>
      <c r="FR183" s="5">
        <v>1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1</v>
      </c>
      <c r="FY183" s="5">
        <v>3</v>
      </c>
      <c r="FZ183" s="5">
        <v>4</v>
      </c>
      <c r="GA183" s="5">
        <v>0</v>
      </c>
      <c r="GB183" s="5">
        <v>0</v>
      </c>
      <c r="GC183" s="5">
        <v>2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f t="shared" si="12"/>
        <v>0.6375</v>
      </c>
      <c r="IJ183" s="8">
        <f t="shared" si="16"/>
        <v>27</v>
      </c>
      <c r="IK183" s="8">
        <f t="shared" si="13"/>
        <v>3.07198333165371</v>
      </c>
      <c r="IL183" s="8">
        <f t="shared" si="14"/>
        <v>30</v>
      </c>
      <c r="IM183" s="8">
        <f t="shared" si="15"/>
        <v>153</v>
      </c>
      <c r="IN183" s="8" cm="1">
        <f t="array" ref="IN183">SUMPRODUCT(--('企业的订货量（m³）'!C183:IH183&gt;C183:IH183))/IP183</f>
        <v>0.458333333333333</v>
      </c>
      <c r="IO183" s="8" cm="1">
        <f t="array" ref="IO183">SUMPRODUCT(--('企业的订货量（m³）'!D183:II183&lt;D183:II183))/IP183</f>
        <v>0.375</v>
      </c>
      <c r="IP183" s="8">
        <v>48</v>
      </c>
      <c r="IQ183" s="8" cm="1">
        <f t="array" ref="IQ183">SUM(ABS(C183:IH183-'企业的订货量（m³）'!C183:IH183))</f>
        <v>114</v>
      </c>
    </row>
    <row r="184" spans="1:251">
      <c r="A184" s="2" t="s">
        <v>430</v>
      </c>
      <c r="B184" s="2" t="s">
        <v>250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3</v>
      </c>
      <c r="EJ184" s="5">
        <v>2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</v>
      </c>
      <c r="GA184" s="5">
        <v>2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2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f t="shared" si="12"/>
        <v>0.116666666666667</v>
      </c>
      <c r="IJ184" s="8">
        <f t="shared" si="16"/>
        <v>15</v>
      </c>
      <c r="IK184" s="8">
        <f t="shared" si="13"/>
        <v>0.588357522783945</v>
      </c>
      <c r="IL184" s="8">
        <f t="shared" si="14"/>
        <v>7</v>
      </c>
      <c r="IM184" s="8">
        <f t="shared" si="15"/>
        <v>28</v>
      </c>
      <c r="IN184" s="8" cm="1">
        <f t="array" ref="IN184">SUMPRODUCT(--('企业的订货量（m³）'!C184:IH184&gt;C184:IH184))/IP184</f>
        <v>0.853658536585366</v>
      </c>
      <c r="IO184" s="8" cm="1">
        <f t="array" ref="IO184">SUMPRODUCT(--('企业的订货量（m³）'!D184:II184&lt;D184:II184))/IP184</f>
        <v>0.0731707317073171</v>
      </c>
      <c r="IP184" s="8">
        <v>82</v>
      </c>
      <c r="IQ184" s="8" cm="1">
        <f t="array" ref="IQ184">SUM(ABS(C184:IH184-'企业的订货量（m³）'!C184:IH184))</f>
        <v>8778</v>
      </c>
    </row>
    <row r="185" spans="1:251">
      <c r="A185" s="2" t="s">
        <v>431</v>
      </c>
      <c r="B185" s="2" t="s">
        <v>248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3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4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2</v>
      </c>
      <c r="CI185" s="5">
        <v>0</v>
      </c>
      <c r="CJ185" s="5">
        <v>2</v>
      </c>
      <c r="CK185" s="5">
        <v>0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3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1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1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0</v>
      </c>
      <c r="FB185" s="5">
        <v>0</v>
      </c>
      <c r="FC185" s="5">
        <v>0</v>
      </c>
      <c r="FD185" s="5">
        <v>0</v>
      </c>
      <c r="FE185" s="5">
        <v>3</v>
      </c>
      <c r="FF185" s="5">
        <v>0</v>
      </c>
      <c r="FG185" s="5">
        <v>18</v>
      </c>
      <c r="FH185" s="5">
        <v>6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1</v>
      </c>
      <c r="FX185" s="5">
        <v>0</v>
      </c>
      <c r="FY185" s="5">
        <v>8</v>
      </c>
      <c r="FZ185" s="5">
        <v>0</v>
      </c>
      <c r="GA185" s="5">
        <v>6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1</v>
      </c>
      <c r="GH185" s="5">
        <v>0</v>
      </c>
      <c r="GI185" s="5">
        <v>0</v>
      </c>
      <c r="GJ185" s="5">
        <v>1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3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f t="shared" si="12"/>
        <v>0.304166666666667</v>
      </c>
      <c r="IJ185" s="8">
        <f t="shared" si="16"/>
        <v>26</v>
      </c>
      <c r="IK185" s="8">
        <f t="shared" si="13"/>
        <v>1.46478300809674</v>
      </c>
      <c r="IL185" s="8">
        <f t="shared" si="14"/>
        <v>18</v>
      </c>
      <c r="IM185" s="8">
        <f t="shared" si="15"/>
        <v>73</v>
      </c>
      <c r="IN185" s="8" cm="1">
        <f t="array" ref="IN185">SUMPRODUCT(--('企业的订货量（m³）'!C185:IH185&gt;C185:IH185))/IP185</f>
        <v>0.584905660377358</v>
      </c>
      <c r="IO185" s="8" cm="1">
        <f t="array" ref="IO185">SUMPRODUCT(--('企业的订货量（m³）'!D185:II185&lt;D185:II185))/IP185</f>
        <v>0.169811320754717</v>
      </c>
      <c r="IP185" s="8">
        <v>53</v>
      </c>
      <c r="IQ185" s="8" cm="1">
        <f t="array" ref="IQ185">SUM(ABS(C185:IH185-'企业的订货量（m³）'!C185:IH185))</f>
        <v>546</v>
      </c>
    </row>
    <row r="186" spans="1:251">
      <c r="A186" s="2" t="s">
        <v>432</v>
      </c>
      <c r="B186" s="2" t="s">
        <v>248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4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3</v>
      </c>
      <c r="AN186" s="5">
        <v>0</v>
      </c>
      <c r="AO186" s="5">
        <v>3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2</v>
      </c>
      <c r="CI186" s="5">
        <v>0</v>
      </c>
      <c r="CJ186" s="5">
        <v>0</v>
      </c>
      <c r="CK186" s="5">
        <v>1</v>
      </c>
      <c r="CL186" s="5">
        <v>0</v>
      </c>
      <c r="CM186" s="5">
        <v>2</v>
      </c>
      <c r="CN186" s="5">
        <v>0</v>
      </c>
      <c r="CO186" s="5">
        <v>0</v>
      </c>
      <c r="CP186" s="5">
        <v>2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2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3</v>
      </c>
      <c r="EJ186" s="5">
        <v>2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1</v>
      </c>
      <c r="FA186" s="5">
        <v>1</v>
      </c>
      <c r="FB186" s="5">
        <v>1</v>
      </c>
      <c r="FC186" s="5">
        <v>2</v>
      </c>
      <c r="FD186" s="5">
        <v>0</v>
      </c>
      <c r="FE186" s="5">
        <v>1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4</v>
      </c>
      <c r="FY186" s="5">
        <v>10</v>
      </c>
      <c r="FZ186" s="5">
        <v>0</v>
      </c>
      <c r="GA186" s="5">
        <v>4</v>
      </c>
      <c r="GB186" s="5">
        <v>4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4</v>
      </c>
      <c r="HD186" s="5">
        <v>0</v>
      </c>
      <c r="HE186" s="5">
        <v>1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f t="shared" si="12"/>
        <v>0.266666666666667</v>
      </c>
      <c r="IJ186" s="8">
        <f t="shared" si="16"/>
        <v>26</v>
      </c>
      <c r="IK186" s="8">
        <f t="shared" si="13"/>
        <v>0.982979275786029</v>
      </c>
      <c r="IL186" s="8">
        <f t="shared" si="14"/>
        <v>10</v>
      </c>
      <c r="IM186" s="8">
        <f t="shared" si="15"/>
        <v>64</v>
      </c>
      <c r="IN186" s="8" cm="1">
        <f t="array" ref="IN186">SUMPRODUCT(--('企业的订货量（m³）'!C186:IH186&gt;C186:IH186))/IP186</f>
        <v>0.759036144578313</v>
      </c>
      <c r="IO186" s="8" cm="1">
        <f t="array" ref="IO186">SUMPRODUCT(--('企业的订货量（m³）'!D186:II186&lt;D186:II186))/IP186</f>
        <v>0.144578313253012</v>
      </c>
      <c r="IP186" s="8">
        <v>83</v>
      </c>
      <c r="IQ186" s="8" cm="1">
        <f t="array" ref="IQ186">SUM(ABS(C186:IH186-'企业的订货量（m³）'!C186:IH186))</f>
        <v>458</v>
      </c>
    </row>
    <row r="187" spans="1:251">
      <c r="A187" s="2" t="s">
        <v>433</v>
      </c>
      <c r="B187" s="2" t="s">
        <v>250</v>
      </c>
      <c r="C187" s="5">
        <v>2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2</v>
      </c>
      <c r="J187" s="5">
        <v>0</v>
      </c>
      <c r="K187" s="5">
        <v>3</v>
      </c>
      <c r="L187" s="5">
        <v>0</v>
      </c>
      <c r="M187" s="5">
        <v>4</v>
      </c>
      <c r="N187" s="5">
        <v>2</v>
      </c>
      <c r="O187" s="5">
        <v>3</v>
      </c>
      <c r="P187" s="5">
        <v>0</v>
      </c>
      <c r="Q187" s="5">
        <v>5</v>
      </c>
      <c r="R187" s="5">
        <v>0</v>
      </c>
      <c r="S187" s="5">
        <v>3</v>
      </c>
      <c r="T187" s="5">
        <v>0</v>
      </c>
      <c r="U187" s="5">
        <v>6</v>
      </c>
      <c r="V187" s="5">
        <v>0</v>
      </c>
      <c r="W187" s="5">
        <v>2</v>
      </c>
      <c r="X187" s="5">
        <v>0</v>
      </c>
      <c r="Y187" s="5">
        <v>0</v>
      </c>
      <c r="Z187" s="5">
        <v>0</v>
      </c>
      <c r="AA187" s="5">
        <v>2</v>
      </c>
      <c r="AB187" s="5">
        <v>0</v>
      </c>
      <c r="AC187" s="5">
        <v>0</v>
      </c>
      <c r="AD187" s="5">
        <v>0</v>
      </c>
      <c r="AE187" s="5">
        <v>2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3</v>
      </c>
      <c r="AN187" s="5">
        <v>0</v>
      </c>
      <c r="AO187" s="5">
        <v>3</v>
      </c>
      <c r="AP187" s="5">
        <v>0</v>
      </c>
      <c r="AQ187" s="5">
        <v>1</v>
      </c>
      <c r="AR187" s="5">
        <v>0</v>
      </c>
      <c r="AS187" s="5">
        <v>4</v>
      </c>
      <c r="AT187" s="5">
        <v>0</v>
      </c>
      <c r="AU187" s="5">
        <v>4</v>
      </c>
      <c r="AV187" s="5">
        <v>0</v>
      </c>
      <c r="AW187" s="5">
        <v>2</v>
      </c>
      <c r="AX187" s="5">
        <v>0</v>
      </c>
      <c r="AY187" s="5">
        <v>4</v>
      </c>
      <c r="AZ187" s="5">
        <v>0</v>
      </c>
      <c r="BA187" s="5">
        <v>4</v>
      </c>
      <c r="BB187" s="5">
        <v>0</v>
      </c>
      <c r="BC187" s="5">
        <v>5</v>
      </c>
      <c r="BD187" s="5">
        <v>0</v>
      </c>
      <c r="BE187" s="5">
        <v>3</v>
      </c>
      <c r="BF187" s="5">
        <v>0</v>
      </c>
      <c r="BG187" s="5">
        <v>1</v>
      </c>
      <c r="BH187" s="5">
        <v>0</v>
      </c>
      <c r="BI187" s="5">
        <v>1</v>
      </c>
      <c r="BJ187" s="5">
        <v>0</v>
      </c>
      <c r="BK187" s="5">
        <v>5</v>
      </c>
      <c r="BL187" s="5">
        <v>0</v>
      </c>
      <c r="BM187" s="5">
        <v>5</v>
      </c>
      <c r="BN187" s="5">
        <v>0</v>
      </c>
      <c r="BO187" s="5">
        <v>7</v>
      </c>
      <c r="BP187" s="5">
        <v>1</v>
      </c>
      <c r="BQ187" s="5">
        <v>5</v>
      </c>
      <c r="BR187" s="5">
        <v>0</v>
      </c>
      <c r="BS187" s="5">
        <v>4</v>
      </c>
      <c r="BT187" s="5">
        <v>0</v>
      </c>
      <c r="BU187" s="5">
        <v>9</v>
      </c>
      <c r="BV187" s="5">
        <v>0</v>
      </c>
      <c r="BW187" s="5">
        <v>4</v>
      </c>
      <c r="BX187" s="5">
        <v>0</v>
      </c>
      <c r="BY187" s="5">
        <v>4</v>
      </c>
      <c r="BZ187" s="5">
        <v>0</v>
      </c>
      <c r="CA187" s="5">
        <v>1</v>
      </c>
      <c r="CB187" s="5">
        <v>0</v>
      </c>
      <c r="CC187" s="5">
        <v>4</v>
      </c>
      <c r="CD187" s="5">
        <v>0</v>
      </c>
      <c r="CE187" s="5">
        <v>2</v>
      </c>
      <c r="CF187" s="5">
        <v>1</v>
      </c>
      <c r="CG187" s="5">
        <v>3</v>
      </c>
      <c r="CH187" s="5">
        <v>0</v>
      </c>
      <c r="CI187" s="5">
        <v>2</v>
      </c>
      <c r="CJ187" s="5">
        <v>0</v>
      </c>
      <c r="CK187" s="5">
        <v>4</v>
      </c>
      <c r="CL187" s="5">
        <v>1</v>
      </c>
      <c r="CM187" s="5">
        <v>4</v>
      </c>
      <c r="CN187" s="5">
        <v>1</v>
      </c>
      <c r="CO187" s="5">
        <v>1</v>
      </c>
      <c r="CP187" s="5">
        <v>0</v>
      </c>
      <c r="CQ187" s="5">
        <v>4</v>
      </c>
      <c r="CR187" s="5">
        <v>0</v>
      </c>
      <c r="CS187" s="5">
        <v>1</v>
      </c>
      <c r="CT187" s="5">
        <v>0</v>
      </c>
      <c r="CU187" s="5">
        <v>1</v>
      </c>
      <c r="CV187" s="5">
        <v>0</v>
      </c>
      <c r="CW187" s="5">
        <v>4</v>
      </c>
      <c r="CX187" s="5">
        <v>0</v>
      </c>
      <c r="CY187" s="5">
        <v>4</v>
      </c>
      <c r="CZ187" s="5">
        <v>0</v>
      </c>
      <c r="DA187" s="5">
        <v>4</v>
      </c>
      <c r="DB187" s="5">
        <v>0</v>
      </c>
      <c r="DC187" s="5">
        <v>1</v>
      </c>
      <c r="DD187" s="5">
        <v>2</v>
      </c>
      <c r="DE187" s="5">
        <v>1</v>
      </c>
      <c r="DF187" s="5">
        <v>1</v>
      </c>
      <c r="DG187" s="5">
        <v>1</v>
      </c>
      <c r="DH187" s="5">
        <v>0</v>
      </c>
      <c r="DI187" s="5">
        <v>2</v>
      </c>
      <c r="DJ187" s="5">
        <v>10</v>
      </c>
      <c r="DK187" s="5">
        <v>8</v>
      </c>
      <c r="DL187" s="5">
        <v>0</v>
      </c>
      <c r="DM187" s="5">
        <v>0</v>
      </c>
      <c r="DN187" s="5">
        <v>0</v>
      </c>
      <c r="DO187" s="5">
        <v>2</v>
      </c>
      <c r="DP187" s="5">
        <v>0</v>
      </c>
      <c r="DQ187" s="5">
        <v>6</v>
      </c>
      <c r="DR187" s="5">
        <v>0</v>
      </c>
      <c r="DS187" s="5">
        <v>2</v>
      </c>
      <c r="DT187" s="5">
        <v>0</v>
      </c>
      <c r="DU187" s="5">
        <v>0</v>
      </c>
      <c r="DV187" s="5">
        <v>0</v>
      </c>
      <c r="DW187" s="5">
        <v>6</v>
      </c>
      <c r="DX187" s="5">
        <v>0</v>
      </c>
      <c r="DY187" s="5">
        <v>3</v>
      </c>
      <c r="DZ187" s="5">
        <v>0</v>
      </c>
      <c r="EA187" s="5">
        <v>2</v>
      </c>
      <c r="EB187" s="5">
        <v>0</v>
      </c>
      <c r="EC187" s="5">
        <v>0</v>
      </c>
      <c r="ED187" s="5">
        <v>1</v>
      </c>
      <c r="EE187" s="5">
        <v>4</v>
      </c>
      <c r="EF187" s="5">
        <v>0</v>
      </c>
      <c r="EG187" s="5">
        <v>5</v>
      </c>
      <c r="EH187" s="5">
        <v>0</v>
      </c>
      <c r="EI187" s="5">
        <v>6</v>
      </c>
      <c r="EJ187" s="5">
        <v>0</v>
      </c>
      <c r="EK187" s="5">
        <v>8</v>
      </c>
      <c r="EL187" s="5">
        <v>0</v>
      </c>
      <c r="EM187" s="5">
        <v>3</v>
      </c>
      <c r="EN187" s="5">
        <v>0</v>
      </c>
      <c r="EO187" s="5">
        <v>0</v>
      </c>
      <c r="EP187" s="5">
        <v>0</v>
      </c>
      <c r="EQ187" s="5">
        <v>3</v>
      </c>
      <c r="ER187" s="5">
        <v>0</v>
      </c>
      <c r="ES187" s="5">
        <v>3</v>
      </c>
      <c r="ET187" s="5">
        <v>0</v>
      </c>
      <c r="EU187" s="5">
        <v>3</v>
      </c>
      <c r="EV187" s="5">
        <v>0</v>
      </c>
      <c r="EW187" s="5">
        <v>4</v>
      </c>
      <c r="EX187" s="5">
        <v>0</v>
      </c>
      <c r="EY187" s="5">
        <v>2</v>
      </c>
      <c r="EZ187" s="5">
        <v>0</v>
      </c>
      <c r="FA187" s="5">
        <v>2</v>
      </c>
      <c r="FB187" s="5">
        <v>0</v>
      </c>
      <c r="FC187" s="5">
        <v>1</v>
      </c>
      <c r="FD187" s="5">
        <v>0</v>
      </c>
      <c r="FE187" s="5">
        <v>4</v>
      </c>
      <c r="FF187" s="5">
        <v>0</v>
      </c>
      <c r="FG187" s="5">
        <v>4</v>
      </c>
      <c r="FH187" s="5">
        <v>0</v>
      </c>
      <c r="FI187" s="5">
        <v>4</v>
      </c>
      <c r="FJ187" s="5">
        <v>0</v>
      </c>
      <c r="FK187" s="5">
        <v>1</v>
      </c>
      <c r="FL187" s="5">
        <v>0</v>
      </c>
      <c r="FM187" s="5">
        <v>3</v>
      </c>
      <c r="FN187" s="5">
        <v>0</v>
      </c>
      <c r="FO187" s="5">
        <v>1</v>
      </c>
      <c r="FP187" s="5">
        <v>0</v>
      </c>
      <c r="FQ187" s="5">
        <v>3</v>
      </c>
      <c r="FR187" s="5">
        <v>0</v>
      </c>
      <c r="FS187" s="5">
        <v>3</v>
      </c>
      <c r="FT187" s="5">
        <v>0</v>
      </c>
      <c r="FU187" s="5">
        <v>3</v>
      </c>
      <c r="FV187" s="5">
        <v>0</v>
      </c>
      <c r="FW187" s="5">
        <v>2</v>
      </c>
      <c r="FX187" s="5">
        <v>0</v>
      </c>
      <c r="FY187" s="5">
        <v>5</v>
      </c>
      <c r="FZ187" s="5">
        <v>0</v>
      </c>
      <c r="GA187" s="5">
        <v>4</v>
      </c>
      <c r="GB187" s="5">
        <v>0</v>
      </c>
      <c r="GC187" s="5">
        <v>3</v>
      </c>
      <c r="GD187" s="5">
        <v>0</v>
      </c>
      <c r="GE187" s="5">
        <v>2</v>
      </c>
      <c r="GF187" s="5">
        <v>0</v>
      </c>
      <c r="GG187" s="5">
        <v>1</v>
      </c>
      <c r="GH187" s="5">
        <v>0</v>
      </c>
      <c r="GI187" s="5">
        <v>3</v>
      </c>
      <c r="GJ187" s="5">
        <v>0</v>
      </c>
      <c r="GK187" s="5">
        <v>3</v>
      </c>
      <c r="GL187" s="5">
        <v>0</v>
      </c>
      <c r="GM187" s="5">
        <v>2</v>
      </c>
      <c r="GN187" s="5">
        <v>0</v>
      </c>
      <c r="GO187" s="5">
        <v>3</v>
      </c>
      <c r="GP187" s="5">
        <v>0</v>
      </c>
      <c r="GQ187" s="5">
        <v>4</v>
      </c>
      <c r="GR187" s="5">
        <v>0</v>
      </c>
      <c r="GS187" s="5">
        <v>2</v>
      </c>
      <c r="GT187" s="5">
        <v>0</v>
      </c>
      <c r="GU187" s="5">
        <v>3</v>
      </c>
      <c r="GV187" s="5">
        <v>0</v>
      </c>
      <c r="GW187" s="5">
        <v>4</v>
      </c>
      <c r="GX187" s="5">
        <v>0</v>
      </c>
      <c r="GY187" s="5">
        <v>3</v>
      </c>
      <c r="GZ187" s="5">
        <v>0</v>
      </c>
      <c r="HA187" s="5">
        <v>5</v>
      </c>
      <c r="HB187" s="5">
        <v>0</v>
      </c>
      <c r="HC187" s="5">
        <v>1</v>
      </c>
      <c r="HD187" s="5">
        <v>0</v>
      </c>
      <c r="HE187" s="5">
        <v>1</v>
      </c>
      <c r="HF187" s="5">
        <v>0</v>
      </c>
      <c r="HG187" s="5">
        <v>5</v>
      </c>
      <c r="HH187" s="5">
        <v>0</v>
      </c>
      <c r="HI187" s="5">
        <v>2</v>
      </c>
      <c r="HJ187" s="5">
        <v>0</v>
      </c>
      <c r="HK187" s="5">
        <v>1</v>
      </c>
      <c r="HL187" s="5">
        <v>0</v>
      </c>
      <c r="HM187" s="5">
        <v>1</v>
      </c>
      <c r="HN187" s="5">
        <v>0</v>
      </c>
      <c r="HO187" s="5">
        <v>6</v>
      </c>
      <c r="HP187" s="5">
        <v>0</v>
      </c>
      <c r="HQ187" s="5">
        <v>1</v>
      </c>
      <c r="HR187" s="5">
        <v>0</v>
      </c>
      <c r="HS187" s="5">
        <v>6</v>
      </c>
      <c r="HT187" s="5">
        <v>0</v>
      </c>
      <c r="HU187" s="5">
        <v>2</v>
      </c>
      <c r="HV187" s="5">
        <v>0</v>
      </c>
      <c r="HW187" s="5">
        <v>2</v>
      </c>
      <c r="HX187" s="5">
        <v>0</v>
      </c>
      <c r="HY187" s="5">
        <v>7</v>
      </c>
      <c r="HZ187" s="5">
        <v>0</v>
      </c>
      <c r="IA187" s="5">
        <v>4</v>
      </c>
      <c r="IB187" s="5">
        <v>0</v>
      </c>
      <c r="IC187" s="5">
        <v>4</v>
      </c>
      <c r="ID187" s="5">
        <v>0</v>
      </c>
      <c r="IE187" s="5">
        <v>3</v>
      </c>
      <c r="IF187" s="5">
        <v>0</v>
      </c>
      <c r="IG187" s="5">
        <v>1</v>
      </c>
      <c r="IH187" s="5">
        <v>0</v>
      </c>
      <c r="II187" s="5">
        <f t="shared" si="12"/>
        <v>1.57083333333333</v>
      </c>
      <c r="IJ187" s="8">
        <f t="shared" si="16"/>
        <v>122</v>
      </c>
      <c r="IK187" s="8">
        <f t="shared" si="13"/>
        <v>2.036072017589</v>
      </c>
      <c r="IL187" s="8">
        <f t="shared" si="14"/>
        <v>10</v>
      </c>
      <c r="IM187" s="8">
        <f t="shared" si="15"/>
        <v>377</v>
      </c>
      <c r="IN187" s="8" cm="1">
        <f t="array" ref="IN187">SUMPRODUCT(--('企业的订货量（m³）'!C187:IH187&gt;C187:IH187))/IP187</f>
        <v>0.212121212121212</v>
      </c>
      <c r="IO187" s="8" cm="1">
        <f t="array" ref="IO187">SUMPRODUCT(--('企业的订货量（m³）'!D187:II187&lt;D187:II187))/IP187</f>
        <v>0.598484848484849</v>
      </c>
      <c r="IP187" s="8">
        <v>132</v>
      </c>
      <c r="IQ187" s="8" cm="1">
        <f t="array" ref="IQ187">SUM(ABS(C187:IH187-'企业的订货量（m³）'!C187:IH187))</f>
        <v>2366</v>
      </c>
    </row>
    <row r="188" spans="1:251">
      <c r="A188" s="2" t="s">
        <v>434</v>
      </c>
      <c r="B188" s="2" t="s">
        <v>248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2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3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4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1</v>
      </c>
      <c r="DG188" s="5">
        <v>0</v>
      </c>
      <c r="DH188" s="5">
        <v>0</v>
      </c>
      <c r="DI188" s="5">
        <v>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5</v>
      </c>
      <c r="EJ188" s="5">
        <v>2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4</v>
      </c>
      <c r="FA188" s="5">
        <v>1</v>
      </c>
      <c r="FB188" s="5">
        <v>0</v>
      </c>
      <c r="FC188" s="5">
        <v>3</v>
      </c>
      <c r="FD188" s="5">
        <v>0</v>
      </c>
      <c r="FE188" s="5">
        <v>3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4</v>
      </c>
      <c r="FY188" s="5">
        <v>8</v>
      </c>
      <c r="FZ188" s="5">
        <v>1</v>
      </c>
      <c r="GA188" s="5">
        <v>10</v>
      </c>
      <c r="GB188" s="5">
        <v>4</v>
      </c>
      <c r="GC188" s="5">
        <v>0</v>
      </c>
      <c r="GD188" s="5">
        <v>0</v>
      </c>
      <c r="GE188" s="5">
        <v>0</v>
      </c>
      <c r="GF188" s="5">
        <v>0</v>
      </c>
      <c r="GG188" s="5">
        <v>1</v>
      </c>
      <c r="GH188" s="5">
        <v>0</v>
      </c>
      <c r="GI188" s="5">
        <v>0</v>
      </c>
      <c r="GJ188" s="5">
        <v>1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3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f t="shared" si="12"/>
        <v>0.308333333333333</v>
      </c>
      <c r="IJ188" s="8">
        <f t="shared" si="16"/>
        <v>26</v>
      </c>
      <c r="IK188" s="8">
        <f t="shared" si="13"/>
        <v>1.15563623971798</v>
      </c>
      <c r="IL188" s="8">
        <f t="shared" si="14"/>
        <v>10</v>
      </c>
      <c r="IM188" s="8">
        <f t="shared" si="15"/>
        <v>74</v>
      </c>
      <c r="IN188" s="8" cm="1">
        <f t="array" ref="IN188">SUMPRODUCT(--('企业的订货量（m³）'!C188:IH188&gt;C188:IH188))/IP188</f>
        <v>0.726190476190476</v>
      </c>
      <c r="IO188" s="8" cm="1">
        <f t="array" ref="IO188">SUMPRODUCT(--('企业的订货量（m³）'!D188:II188&lt;D188:II188))/IP188</f>
        <v>0.154761904761905</v>
      </c>
      <c r="IP188" s="8">
        <v>84</v>
      </c>
      <c r="IQ188" s="8" cm="1">
        <f t="array" ref="IQ188">SUM(ABS(C188:IH188-'企业的订货量（m³）'!C188:IH188))</f>
        <v>112</v>
      </c>
    </row>
    <row r="189" spans="1:251">
      <c r="A189" s="2" t="s">
        <v>435</v>
      </c>
      <c r="B189" s="2" t="s">
        <v>246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  <c r="AK189" s="5">
        <v>0</v>
      </c>
      <c r="AL189" s="5">
        <v>4</v>
      </c>
      <c r="AM189" s="5">
        <v>0</v>
      </c>
      <c r="AN189" s="5">
        <v>6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7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3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2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2</v>
      </c>
      <c r="EJ189" s="5">
        <v>0</v>
      </c>
      <c r="EK189" s="5">
        <v>0</v>
      </c>
      <c r="EL189" s="5">
        <v>0</v>
      </c>
      <c r="EM189" s="5">
        <v>0</v>
      </c>
      <c r="EN189" s="5">
        <v>2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5</v>
      </c>
      <c r="FB189" s="5">
        <v>1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2</v>
      </c>
      <c r="FX189" s="5">
        <v>1</v>
      </c>
      <c r="FY189" s="5">
        <v>1</v>
      </c>
      <c r="FZ189" s="5">
        <v>0</v>
      </c>
      <c r="GA189" s="5">
        <v>0</v>
      </c>
      <c r="GB189" s="5">
        <v>0</v>
      </c>
      <c r="GC189" s="5">
        <v>3</v>
      </c>
      <c r="GD189" s="5">
        <v>0</v>
      </c>
      <c r="GE189" s="5">
        <v>0</v>
      </c>
      <c r="GF189" s="5">
        <v>0</v>
      </c>
      <c r="GG189" s="5">
        <v>0</v>
      </c>
      <c r="GH189" s="5">
        <v>1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f t="shared" si="12"/>
        <v>0.2125</v>
      </c>
      <c r="IJ189" s="8">
        <f t="shared" si="16"/>
        <v>23</v>
      </c>
      <c r="IK189" s="8">
        <f t="shared" si="13"/>
        <v>0.838813916557706</v>
      </c>
      <c r="IL189" s="8">
        <f t="shared" si="14"/>
        <v>7</v>
      </c>
      <c r="IM189" s="8">
        <f t="shared" si="15"/>
        <v>51</v>
      </c>
      <c r="IN189" s="8" cm="1">
        <f t="array" ref="IN189">SUMPRODUCT(--('企业的订货量（m³）'!C189:IH189&gt;C189:IH189))/IP189</f>
        <v>0.115384615384615</v>
      </c>
      <c r="IO189" s="8" cm="1">
        <f t="array" ref="IO189">SUMPRODUCT(--('企业的订货量（m³）'!D189:II189&lt;D189:II189))/IP189</f>
        <v>0.5</v>
      </c>
      <c r="IP189" s="8">
        <v>26</v>
      </c>
      <c r="IQ189" s="8" cm="1">
        <f t="array" ref="IQ189">SUM(ABS(C189:IH189-'企业的订货量（m³）'!C189:IH189))</f>
        <v>15</v>
      </c>
    </row>
    <row r="190" spans="1:251">
      <c r="A190" s="2" t="s">
        <v>436</v>
      </c>
      <c r="B190" s="2" t="s">
        <v>248</v>
      </c>
      <c r="C190" s="5">
        <v>71</v>
      </c>
      <c r="D190" s="5">
        <v>54</v>
      </c>
      <c r="E190" s="5">
        <v>52</v>
      </c>
      <c r="F190" s="5">
        <v>62</v>
      </c>
      <c r="G190" s="5">
        <v>64</v>
      </c>
      <c r="H190" s="5">
        <v>64</v>
      </c>
      <c r="I190" s="5">
        <v>82</v>
      </c>
      <c r="J190" s="5">
        <v>81</v>
      </c>
      <c r="K190" s="5">
        <v>74</v>
      </c>
      <c r="L190" s="5">
        <v>53</v>
      </c>
      <c r="M190" s="5">
        <v>59</v>
      </c>
      <c r="N190" s="5">
        <v>72</v>
      </c>
      <c r="O190" s="5">
        <v>83</v>
      </c>
      <c r="P190" s="5">
        <v>106</v>
      </c>
      <c r="Q190" s="5">
        <v>74</v>
      </c>
      <c r="R190" s="5">
        <v>72</v>
      </c>
      <c r="S190" s="5">
        <v>85</v>
      </c>
      <c r="T190" s="5">
        <v>54</v>
      </c>
      <c r="U190" s="5">
        <v>62</v>
      </c>
      <c r="V190" s="5">
        <v>61</v>
      </c>
      <c r="W190" s="5">
        <v>69</v>
      </c>
      <c r="X190" s="5">
        <v>79</v>
      </c>
      <c r="Y190" s="5">
        <v>81</v>
      </c>
      <c r="Z190" s="5">
        <v>53</v>
      </c>
      <c r="AA190" s="5">
        <v>79</v>
      </c>
      <c r="AB190" s="5">
        <v>43</v>
      </c>
      <c r="AC190" s="5">
        <v>74</v>
      </c>
      <c r="AD190" s="5">
        <v>65</v>
      </c>
      <c r="AE190" s="5">
        <v>69</v>
      </c>
      <c r="AF190" s="5">
        <v>77</v>
      </c>
      <c r="AG190" s="5">
        <v>55</v>
      </c>
      <c r="AH190" s="5">
        <v>52</v>
      </c>
      <c r="AI190" s="5">
        <v>63</v>
      </c>
      <c r="AJ190" s="5">
        <v>82</v>
      </c>
      <c r="AK190" s="5">
        <v>56</v>
      </c>
      <c r="AL190" s="5">
        <v>64</v>
      </c>
      <c r="AM190" s="5">
        <v>79</v>
      </c>
      <c r="AN190" s="5">
        <v>82</v>
      </c>
      <c r="AO190" s="5">
        <v>62</v>
      </c>
      <c r="AP190" s="5">
        <v>69</v>
      </c>
      <c r="AQ190" s="5">
        <v>69</v>
      </c>
      <c r="AR190" s="5">
        <v>45</v>
      </c>
      <c r="AS190" s="5">
        <v>61</v>
      </c>
      <c r="AT190" s="5">
        <v>49</v>
      </c>
      <c r="AU190" s="5">
        <v>58</v>
      </c>
      <c r="AV190" s="5">
        <v>62</v>
      </c>
      <c r="AW190" s="5">
        <v>73</v>
      </c>
      <c r="AX190" s="5">
        <v>80</v>
      </c>
      <c r="AY190" s="5">
        <v>74</v>
      </c>
      <c r="AZ190" s="5">
        <v>39</v>
      </c>
      <c r="BA190" s="5">
        <v>61</v>
      </c>
      <c r="BB190" s="5">
        <v>79</v>
      </c>
      <c r="BC190" s="5">
        <v>72</v>
      </c>
      <c r="BD190" s="5">
        <v>76</v>
      </c>
      <c r="BE190" s="5">
        <v>50</v>
      </c>
      <c r="BF190" s="5">
        <v>66</v>
      </c>
      <c r="BG190" s="5">
        <v>64</v>
      </c>
      <c r="BH190" s="5">
        <v>72</v>
      </c>
      <c r="BI190" s="5">
        <v>83</v>
      </c>
      <c r="BJ190" s="5">
        <v>74</v>
      </c>
      <c r="BK190" s="5">
        <v>85</v>
      </c>
      <c r="BL190" s="5">
        <v>77</v>
      </c>
      <c r="BM190" s="5">
        <v>78</v>
      </c>
      <c r="BN190" s="5">
        <v>84</v>
      </c>
      <c r="BO190" s="5">
        <v>82</v>
      </c>
      <c r="BP190" s="5">
        <v>73</v>
      </c>
      <c r="BQ190" s="5">
        <v>65</v>
      </c>
      <c r="BR190" s="5">
        <v>73</v>
      </c>
      <c r="BS190" s="5">
        <v>88</v>
      </c>
      <c r="BT190" s="5">
        <v>93</v>
      </c>
      <c r="BU190" s="5">
        <v>82</v>
      </c>
      <c r="BV190" s="5">
        <v>77</v>
      </c>
      <c r="BW190" s="5">
        <v>49</v>
      </c>
      <c r="BX190" s="5">
        <v>64</v>
      </c>
      <c r="BY190" s="5">
        <v>73</v>
      </c>
      <c r="BZ190" s="5">
        <v>53</v>
      </c>
      <c r="CA190" s="5">
        <v>87</v>
      </c>
      <c r="CB190" s="5">
        <v>84</v>
      </c>
      <c r="CC190" s="5">
        <v>68</v>
      </c>
      <c r="CD190" s="5">
        <v>49</v>
      </c>
      <c r="CE190" s="5">
        <v>58</v>
      </c>
      <c r="CF190" s="5">
        <v>60</v>
      </c>
      <c r="CG190" s="5">
        <v>68</v>
      </c>
      <c r="CH190" s="5">
        <v>70</v>
      </c>
      <c r="CI190" s="5">
        <v>61</v>
      </c>
      <c r="CJ190" s="5">
        <v>53</v>
      </c>
      <c r="CK190" s="5">
        <v>59</v>
      </c>
      <c r="CL190" s="5">
        <v>49</v>
      </c>
      <c r="CM190" s="5">
        <v>53</v>
      </c>
      <c r="CN190" s="5">
        <v>67</v>
      </c>
      <c r="CO190" s="5">
        <v>47</v>
      </c>
      <c r="CP190" s="5">
        <v>39</v>
      </c>
      <c r="CQ190" s="5">
        <v>43</v>
      </c>
      <c r="CR190" s="5">
        <v>52</v>
      </c>
      <c r="CS190" s="5">
        <v>58</v>
      </c>
      <c r="CT190" s="5">
        <v>65</v>
      </c>
      <c r="CU190" s="5">
        <v>56</v>
      </c>
      <c r="CV190" s="5">
        <v>48</v>
      </c>
      <c r="CW190" s="5">
        <v>65</v>
      </c>
      <c r="CX190" s="5">
        <v>41</v>
      </c>
      <c r="CY190" s="5">
        <v>66</v>
      </c>
      <c r="CZ190" s="5">
        <v>70</v>
      </c>
      <c r="DA190" s="5">
        <v>56</v>
      </c>
      <c r="DB190" s="5">
        <v>68</v>
      </c>
      <c r="DC190" s="5">
        <v>71</v>
      </c>
      <c r="DD190" s="5">
        <v>60</v>
      </c>
      <c r="DE190" s="5">
        <v>116</v>
      </c>
      <c r="DF190" s="5">
        <v>88</v>
      </c>
      <c r="DG190" s="5">
        <v>68</v>
      </c>
      <c r="DH190" s="5">
        <v>65</v>
      </c>
      <c r="DI190" s="5">
        <v>82</v>
      </c>
      <c r="DJ190" s="5">
        <v>55</v>
      </c>
      <c r="DK190" s="5">
        <v>62</v>
      </c>
      <c r="DL190" s="5">
        <v>54</v>
      </c>
      <c r="DM190" s="5">
        <v>63</v>
      </c>
      <c r="DN190" s="5">
        <v>58</v>
      </c>
      <c r="DO190" s="5">
        <v>58</v>
      </c>
      <c r="DP190" s="5">
        <v>58</v>
      </c>
      <c r="DQ190" s="5">
        <v>45</v>
      </c>
      <c r="DR190" s="5">
        <v>62</v>
      </c>
      <c r="DS190" s="5">
        <v>52</v>
      </c>
      <c r="DT190" s="5">
        <v>52</v>
      </c>
      <c r="DU190" s="5">
        <v>62</v>
      </c>
      <c r="DV190" s="5">
        <v>51</v>
      </c>
      <c r="DW190" s="5">
        <v>71</v>
      </c>
      <c r="DX190" s="5">
        <v>68</v>
      </c>
      <c r="DY190" s="5">
        <v>49</v>
      </c>
      <c r="DZ190" s="5">
        <v>53</v>
      </c>
      <c r="EA190" s="5">
        <v>77</v>
      </c>
      <c r="EB190" s="5">
        <v>60</v>
      </c>
      <c r="EC190" s="5">
        <v>70</v>
      </c>
      <c r="ED190" s="5">
        <v>42</v>
      </c>
      <c r="EE190" s="5">
        <v>54</v>
      </c>
      <c r="EF190" s="5">
        <v>55</v>
      </c>
      <c r="EG190" s="5">
        <v>0</v>
      </c>
      <c r="EH190" s="5">
        <v>0</v>
      </c>
      <c r="EI190" s="5">
        <v>29</v>
      </c>
      <c r="EJ190" s="5">
        <v>3</v>
      </c>
      <c r="EK190" s="5">
        <v>0</v>
      </c>
      <c r="EL190" s="5">
        <v>0</v>
      </c>
      <c r="EM190" s="5">
        <v>0</v>
      </c>
      <c r="EN190" s="5">
        <v>1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1</v>
      </c>
      <c r="FA190" s="5">
        <v>2</v>
      </c>
      <c r="FB190" s="5">
        <v>0</v>
      </c>
      <c r="FC190" s="5">
        <v>11</v>
      </c>
      <c r="FD190" s="5">
        <v>15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2</v>
      </c>
      <c r="FX190" s="5">
        <v>6</v>
      </c>
      <c r="FY190" s="5">
        <v>11</v>
      </c>
      <c r="FZ190" s="5">
        <v>3</v>
      </c>
      <c r="GA190" s="5">
        <v>9</v>
      </c>
      <c r="GB190" s="5">
        <v>6</v>
      </c>
      <c r="GC190" s="5">
        <v>0</v>
      </c>
      <c r="GD190" s="5">
        <v>0</v>
      </c>
      <c r="GE190" s="5">
        <v>0</v>
      </c>
      <c r="GF190" s="5">
        <v>0</v>
      </c>
      <c r="GG190" s="5">
        <v>1</v>
      </c>
      <c r="GH190" s="5">
        <v>0</v>
      </c>
      <c r="GI190" s="5">
        <v>0</v>
      </c>
      <c r="GJ190" s="5">
        <v>3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6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f t="shared" si="12"/>
        <v>37.05</v>
      </c>
      <c r="IJ190" s="8">
        <f t="shared" si="16"/>
        <v>151</v>
      </c>
      <c r="IK190" s="8">
        <f t="shared" si="13"/>
        <v>33.7048101306242</v>
      </c>
      <c r="IL190" s="8">
        <f t="shared" si="14"/>
        <v>116</v>
      </c>
      <c r="IM190" s="8">
        <f t="shared" si="15"/>
        <v>8892</v>
      </c>
      <c r="IN190" s="8" cm="1">
        <f t="array" ref="IN190">SUMPRODUCT(--('企业的订货量（m³）'!C190:IH190&gt;C190:IH190))/IP190</f>
        <v>0.144654088050314</v>
      </c>
      <c r="IO190" s="8" cm="1">
        <f t="array" ref="IO190">SUMPRODUCT(--('企业的订货量（m³）'!D190:II190&lt;D190:II190))/IP190</f>
        <v>0.779874213836478</v>
      </c>
      <c r="IP190" s="8">
        <v>159</v>
      </c>
      <c r="IQ190" s="8" cm="1">
        <f t="array" ref="IQ190">SUM(ABS(C190:IH190-'企业的订货量（m³）'!C190:IH190))</f>
        <v>947</v>
      </c>
    </row>
    <row r="191" spans="1:251">
      <c r="A191" s="2" t="s">
        <v>437</v>
      </c>
      <c r="B191" s="2" t="s">
        <v>246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27</v>
      </c>
      <c r="CG191" s="5">
        <v>0</v>
      </c>
      <c r="CH191" s="5">
        <v>0</v>
      </c>
      <c r="CI191" s="5">
        <v>0</v>
      </c>
      <c r="CJ191" s="5">
        <v>12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f t="shared" si="12"/>
        <v>0.2</v>
      </c>
      <c r="IJ191" s="8">
        <f t="shared" si="16"/>
        <v>3</v>
      </c>
      <c r="IK191" s="8">
        <f t="shared" si="13"/>
        <v>1.98782907593848</v>
      </c>
      <c r="IL191" s="8">
        <f t="shared" si="14"/>
        <v>27</v>
      </c>
      <c r="IM191" s="8">
        <f t="shared" si="15"/>
        <v>48</v>
      </c>
      <c r="IN191" s="8" cm="1">
        <f t="array" ref="IN191">SUMPRODUCT(--('企业的订货量（m³）'!C191:IH191&gt;C191:IH191))/IP191</f>
        <v>0.857142857142857</v>
      </c>
      <c r="IO191" s="8" cm="1">
        <f t="array" ref="IO191">SUMPRODUCT(--('企业的订货量（m³）'!D191:II191&lt;D191:II191))/IP191</f>
        <v>0.142857142857143</v>
      </c>
      <c r="IP191" s="8">
        <v>21</v>
      </c>
      <c r="IQ191" s="8" cm="1">
        <f t="array" ref="IQ191">SUM(ABS(C191:IH191-'企业的订货量（m³）'!C191:IH191))</f>
        <v>47</v>
      </c>
    </row>
    <row r="192" spans="1:251">
      <c r="A192" s="2" t="s">
        <v>438</v>
      </c>
      <c r="B192" s="2" t="s">
        <v>246</v>
      </c>
      <c r="C192" s="5">
        <v>4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4</v>
      </c>
      <c r="N192" s="5">
        <v>3</v>
      </c>
      <c r="O192" s="5">
        <v>7</v>
      </c>
      <c r="P192" s="5">
        <v>0</v>
      </c>
      <c r="Q192" s="5">
        <v>5</v>
      </c>
      <c r="R192" s="5">
        <v>0</v>
      </c>
      <c r="S192" s="5">
        <v>4</v>
      </c>
      <c r="T192" s="5">
        <v>0</v>
      </c>
      <c r="U192" s="5">
        <v>2</v>
      </c>
      <c r="V192" s="5">
        <v>0</v>
      </c>
      <c r="W192" s="5">
        <v>3</v>
      </c>
      <c r="X192" s="5">
        <v>0</v>
      </c>
      <c r="Y192" s="5">
        <v>3</v>
      </c>
      <c r="Z192" s="5">
        <v>2</v>
      </c>
      <c r="AA192" s="5">
        <v>1</v>
      </c>
      <c r="AB192" s="5">
        <v>0</v>
      </c>
      <c r="AC192" s="5">
        <v>2</v>
      </c>
      <c r="AD192" s="5">
        <v>0</v>
      </c>
      <c r="AE192" s="5">
        <v>2</v>
      </c>
      <c r="AF192" s="5">
        <v>0</v>
      </c>
      <c r="AG192" s="5">
        <v>2</v>
      </c>
      <c r="AH192" s="5">
        <v>0</v>
      </c>
      <c r="AI192" s="5">
        <v>4</v>
      </c>
      <c r="AJ192" s="5">
        <v>0</v>
      </c>
      <c r="AK192" s="5">
        <v>1</v>
      </c>
      <c r="AL192" s="5">
        <v>0</v>
      </c>
      <c r="AM192" s="5">
        <v>3</v>
      </c>
      <c r="AN192" s="5">
        <v>0</v>
      </c>
      <c r="AO192" s="5">
        <v>3</v>
      </c>
      <c r="AP192" s="5">
        <v>0</v>
      </c>
      <c r="AQ192" s="5">
        <v>2</v>
      </c>
      <c r="AR192" s="5">
        <v>0</v>
      </c>
      <c r="AS192" s="5">
        <v>1</v>
      </c>
      <c r="AT192" s="5">
        <v>0</v>
      </c>
      <c r="AU192" s="5">
        <v>2</v>
      </c>
      <c r="AV192" s="5">
        <v>0</v>
      </c>
      <c r="AW192" s="5">
        <v>3</v>
      </c>
      <c r="AX192" s="5">
        <v>0</v>
      </c>
      <c r="AY192" s="5">
        <v>1</v>
      </c>
      <c r="AZ192" s="5">
        <v>0</v>
      </c>
      <c r="BA192" s="5">
        <v>4</v>
      </c>
      <c r="BB192" s="5">
        <v>0</v>
      </c>
      <c r="BC192" s="5">
        <v>3</v>
      </c>
      <c r="BD192" s="5">
        <v>0</v>
      </c>
      <c r="BE192" s="5">
        <v>4</v>
      </c>
      <c r="BF192" s="5">
        <v>0</v>
      </c>
      <c r="BG192" s="5">
        <v>6</v>
      </c>
      <c r="BH192" s="5">
        <v>0</v>
      </c>
      <c r="BI192" s="5">
        <v>0</v>
      </c>
      <c r="BJ192" s="5">
        <v>0</v>
      </c>
      <c r="BK192" s="5">
        <v>3</v>
      </c>
      <c r="BL192" s="5">
        <v>0</v>
      </c>
      <c r="BM192" s="5">
        <v>1</v>
      </c>
      <c r="BN192" s="5">
        <v>0</v>
      </c>
      <c r="BO192" s="5">
        <v>1</v>
      </c>
      <c r="BP192" s="5">
        <v>0</v>
      </c>
      <c r="BQ192" s="5">
        <v>5</v>
      </c>
      <c r="BR192" s="5">
        <v>0</v>
      </c>
      <c r="BS192" s="5">
        <v>5</v>
      </c>
      <c r="BT192" s="5">
        <v>0</v>
      </c>
      <c r="BU192" s="5">
        <v>3</v>
      </c>
      <c r="BV192" s="5">
        <v>0</v>
      </c>
      <c r="BW192" s="5">
        <v>3</v>
      </c>
      <c r="BX192" s="5">
        <v>0</v>
      </c>
      <c r="BY192" s="5">
        <v>4</v>
      </c>
      <c r="BZ192" s="5">
        <v>0</v>
      </c>
      <c r="CA192" s="5">
        <v>1</v>
      </c>
      <c r="CB192" s="5">
        <v>0</v>
      </c>
      <c r="CC192" s="5">
        <v>1</v>
      </c>
      <c r="CD192" s="5">
        <v>0</v>
      </c>
      <c r="CE192" s="5">
        <v>3</v>
      </c>
      <c r="CF192" s="5">
        <v>3</v>
      </c>
      <c r="CG192" s="5">
        <v>1</v>
      </c>
      <c r="CH192" s="5">
        <v>0</v>
      </c>
      <c r="CI192" s="5">
        <v>4</v>
      </c>
      <c r="CJ192" s="5">
        <v>0</v>
      </c>
      <c r="CK192" s="5">
        <v>3</v>
      </c>
      <c r="CL192" s="5">
        <v>1</v>
      </c>
      <c r="CM192" s="5">
        <v>6</v>
      </c>
      <c r="CN192" s="5">
        <v>0</v>
      </c>
      <c r="CO192" s="5">
        <v>3</v>
      </c>
      <c r="CP192" s="5">
        <v>0</v>
      </c>
      <c r="CQ192" s="5">
        <v>4</v>
      </c>
      <c r="CR192" s="5">
        <v>0</v>
      </c>
      <c r="CS192" s="5">
        <v>0</v>
      </c>
      <c r="CT192" s="5">
        <v>0</v>
      </c>
      <c r="CU192" s="5">
        <v>2</v>
      </c>
      <c r="CV192" s="5">
        <v>0</v>
      </c>
      <c r="CW192" s="5">
        <v>1</v>
      </c>
      <c r="CX192" s="5">
        <v>0</v>
      </c>
      <c r="CY192" s="5">
        <v>1</v>
      </c>
      <c r="CZ192" s="5">
        <v>0</v>
      </c>
      <c r="DA192" s="5">
        <v>5</v>
      </c>
      <c r="DB192" s="5">
        <v>0</v>
      </c>
      <c r="DC192" s="5">
        <v>2</v>
      </c>
      <c r="DD192" s="5">
        <v>3</v>
      </c>
      <c r="DE192" s="5">
        <v>2</v>
      </c>
      <c r="DF192" s="5">
        <v>1</v>
      </c>
      <c r="DG192" s="5">
        <v>5</v>
      </c>
      <c r="DH192" s="5">
        <v>0</v>
      </c>
      <c r="DI192" s="5">
        <v>1</v>
      </c>
      <c r="DJ192" s="5">
        <v>6</v>
      </c>
      <c r="DK192" s="5">
        <v>5</v>
      </c>
      <c r="DL192" s="5">
        <v>0</v>
      </c>
      <c r="DM192" s="5">
        <v>2</v>
      </c>
      <c r="DN192" s="5">
        <v>0</v>
      </c>
      <c r="DO192" s="5">
        <v>4</v>
      </c>
      <c r="DP192" s="5">
        <v>0</v>
      </c>
      <c r="DQ192" s="5">
        <v>6</v>
      </c>
      <c r="DR192" s="5">
        <v>0</v>
      </c>
      <c r="DS192" s="5">
        <v>2</v>
      </c>
      <c r="DT192" s="5">
        <v>0</v>
      </c>
      <c r="DU192" s="5">
        <v>3</v>
      </c>
      <c r="DV192" s="5">
        <v>0</v>
      </c>
      <c r="DW192" s="5">
        <v>5</v>
      </c>
      <c r="DX192" s="5">
        <v>0</v>
      </c>
      <c r="DY192" s="5">
        <v>0</v>
      </c>
      <c r="DZ192" s="5">
        <v>0</v>
      </c>
      <c r="EA192" s="5">
        <v>2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 s="5">
        <v>0</v>
      </c>
      <c r="EI192" s="5">
        <v>3</v>
      </c>
      <c r="EJ192" s="5">
        <v>0</v>
      </c>
      <c r="EK192" s="5">
        <v>1</v>
      </c>
      <c r="EL192" s="5">
        <v>0</v>
      </c>
      <c r="EM192" s="5">
        <v>4</v>
      </c>
      <c r="EN192" s="5">
        <v>0</v>
      </c>
      <c r="EO192" s="5">
        <v>2</v>
      </c>
      <c r="EP192" s="5">
        <v>0</v>
      </c>
      <c r="EQ192" s="5">
        <v>2</v>
      </c>
      <c r="ER192" s="5">
        <v>0</v>
      </c>
      <c r="ES192" s="5">
        <v>3</v>
      </c>
      <c r="ET192" s="5">
        <v>0</v>
      </c>
      <c r="EU192" s="5">
        <v>4</v>
      </c>
      <c r="EV192" s="5">
        <v>0</v>
      </c>
      <c r="EW192" s="5">
        <v>3</v>
      </c>
      <c r="EX192" s="5">
        <v>0</v>
      </c>
      <c r="EY192" s="5">
        <v>3</v>
      </c>
      <c r="EZ192" s="5">
        <v>0</v>
      </c>
      <c r="FA192" s="5">
        <v>2</v>
      </c>
      <c r="FB192" s="5">
        <v>1</v>
      </c>
      <c r="FC192" s="5">
        <v>1</v>
      </c>
      <c r="FD192" s="5">
        <v>0</v>
      </c>
      <c r="FE192" s="5">
        <v>1</v>
      </c>
      <c r="FF192" s="5">
        <v>0</v>
      </c>
      <c r="FG192" s="5">
        <v>2</v>
      </c>
      <c r="FH192" s="5">
        <v>0</v>
      </c>
      <c r="FI192" s="5">
        <v>5</v>
      </c>
      <c r="FJ192" s="5">
        <v>0</v>
      </c>
      <c r="FK192" s="5">
        <v>0</v>
      </c>
      <c r="FL192" s="5">
        <v>0</v>
      </c>
      <c r="FM192" s="5">
        <v>2</v>
      </c>
      <c r="FN192" s="5">
        <v>0</v>
      </c>
      <c r="FO192" s="5">
        <v>6</v>
      </c>
      <c r="FP192" s="5">
        <v>0</v>
      </c>
      <c r="FQ192" s="5">
        <v>2</v>
      </c>
      <c r="FR192" s="5">
        <v>0</v>
      </c>
      <c r="FS192" s="5">
        <v>2</v>
      </c>
      <c r="FT192" s="5">
        <v>0</v>
      </c>
      <c r="FU192" s="5">
        <v>2</v>
      </c>
      <c r="FV192" s="5">
        <v>0</v>
      </c>
      <c r="FW192" s="5">
        <v>2</v>
      </c>
      <c r="FX192" s="5">
        <v>0</v>
      </c>
      <c r="FY192" s="5">
        <v>6</v>
      </c>
      <c r="FZ192" s="5">
        <v>0</v>
      </c>
      <c r="GA192" s="5">
        <v>3</v>
      </c>
      <c r="GB192" s="5">
        <v>0</v>
      </c>
      <c r="GC192" s="5">
        <v>7</v>
      </c>
      <c r="GD192" s="5">
        <v>0</v>
      </c>
      <c r="GE192" s="5">
        <v>0</v>
      </c>
      <c r="GF192" s="5">
        <v>0</v>
      </c>
      <c r="GG192" s="5">
        <v>2</v>
      </c>
      <c r="GH192" s="5">
        <v>0</v>
      </c>
      <c r="GI192" s="5">
        <v>3</v>
      </c>
      <c r="GJ192" s="5">
        <v>0</v>
      </c>
      <c r="GK192" s="5">
        <v>5</v>
      </c>
      <c r="GL192" s="5">
        <v>0</v>
      </c>
      <c r="GM192" s="5">
        <v>3</v>
      </c>
      <c r="GN192" s="5">
        <v>0</v>
      </c>
      <c r="GO192" s="5">
        <v>1</v>
      </c>
      <c r="GP192" s="5">
        <v>0</v>
      </c>
      <c r="GQ192" s="5">
        <v>6</v>
      </c>
      <c r="GR192" s="5">
        <v>0</v>
      </c>
      <c r="GS192" s="5">
        <v>4</v>
      </c>
      <c r="GT192" s="5">
        <v>0</v>
      </c>
      <c r="GU192" s="5">
        <v>1</v>
      </c>
      <c r="GV192" s="5">
        <v>0</v>
      </c>
      <c r="GW192" s="5">
        <v>2</v>
      </c>
      <c r="GX192" s="5">
        <v>0</v>
      </c>
      <c r="GY192" s="5">
        <v>3</v>
      </c>
      <c r="GZ192" s="5">
        <v>0</v>
      </c>
      <c r="HA192" s="5">
        <v>2</v>
      </c>
      <c r="HB192" s="5">
        <v>0</v>
      </c>
      <c r="HC192" s="5">
        <v>2</v>
      </c>
      <c r="HD192" s="5">
        <v>0</v>
      </c>
      <c r="HE192" s="5">
        <v>3</v>
      </c>
      <c r="HF192" s="5">
        <v>0</v>
      </c>
      <c r="HG192" s="5">
        <v>4</v>
      </c>
      <c r="HH192" s="5">
        <v>0</v>
      </c>
      <c r="HI192" s="5">
        <v>3</v>
      </c>
      <c r="HJ192" s="5">
        <v>0</v>
      </c>
      <c r="HK192" s="5">
        <v>3</v>
      </c>
      <c r="HL192" s="5">
        <v>0</v>
      </c>
      <c r="HM192" s="5">
        <v>3</v>
      </c>
      <c r="HN192" s="5">
        <v>0</v>
      </c>
      <c r="HO192" s="5">
        <v>3</v>
      </c>
      <c r="HP192" s="5">
        <v>0</v>
      </c>
      <c r="HQ192" s="5">
        <v>4</v>
      </c>
      <c r="HR192" s="5">
        <v>0</v>
      </c>
      <c r="HS192" s="5">
        <v>2</v>
      </c>
      <c r="HT192" s="5">
        <v>0</v>
      </c>
      <c r="HU192" s="5">
        <v>2</v>
      </c>
      <c r="HV192" s="5">
        <v>0</v>
      </c>
      <c r="HW192" s="5">
        <v>2</v>
      </c>
      <c r="HX192" s="5">
        <v>0</v>
      </c>
      <c r="HY192" s="5">
        <v>2</v>
      </c>
      <c r="HZ192" s="5">
        <v>0</v>
      </c>
      <c r="IA192" s="5">
        <v>4</v>
      </c>
      <c r="IB192" s="5">
        <v>0</v>
      </c>
      <c r="IC192" s="5">
        <v>4</v>
      </c>
      <c r="ID192" s="5">
        <v>0</v>
      </c>
      <c r="IE192" s="5">
        <v>5</v>
      </c>
      <c r="IF192" s="5">
        <v>0</v>
      </c>
      <c r="IG192" s="5">
        <v>2</v>
      </c>
      <c r="IH192" s="5">
        <v>0</v>
      </c>
      <c r="II192" s="5">
        <f t="shared" si="12"/>
        <v>1.4625</v>
      </c>
      <c r="IJ192" s="8">
        <f t="shared" si="16"/>
        <v>119</v>
      </c>
      <c r="IK192" s="8">
        <f t="shared" si="13"/>
        <v>1.83145745287016</v>
      </c>
      <c r="IL192" s="8">
        <f t="shared" si="14"/>
        <v>7</v>
      </c>
      <c r="IM192" s="8">
        <f t="shared" si="15"/>
        <v>351</v>
      </c>
      <c r="IN192" s="8" cm="1">
        <f t="array" ref="IN192">SUMPRODUCT(--('企业的订货量（m³）'!C192:IH192&gt;C192:IH192))/IP192</f>
        <v>0.24812030075188</v>
      </c>
      <c r="IO192" s="8" cm="1">
        <f t="array" ref="IO192">SUMPRODUCT(--('企业的订货量（m³）'!D192:II192&lt;D192:II192))/IP192</f>
        <v>0.586466165413534</v>
      </c>
      <c r="IP192" s="8">
        <v>133</v>
      </c>
      <c r="IQ192" s="8" cm="1">
        <f t="array" ref="IQ192">SUM(ABS(C192:IH192-'企业的订货量（m³）'!C192:IH192))</f>
        <v>4483</v>
      </c>
    </row>
    <row r="193" spans="1:251">
      <c r="A193" s="2" t="s">
        <v>439</v>
      </c>
      <c r="B193" s="2" t="s">
        <v>250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1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2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4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2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1</v>
      </c>
      <c r="FY193" s="5">
        <v>1</v>
      </c>
      <c r="FZ193" s="5">
        <v>0</v>
      </c>
      <c r="GA193" s="5">
        <v>5</v>
      </c>
      <c r="GB193" s="5">
        <v>2</v>
      </c>
      <c r="GC193" s="5">
        <v>0</v>
      </c>
      <c r="GD193" s="5">
        <v>0</v>
      </c>
      <c r="GE193" s="5">
        <v>0</v>
      </c>
      <c r="GF193" s="5">
        <v>0</v>
      </c>
      <c r="GG193" s="5">
        <v>1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  <c r="II193" s="5">
        <f t="shared" si="12"/>
        <v>0.125</v>
      </c>
      <c r="IJ193" s="8">
        <f t="shared" si="16"/>
        <v>16</v>
      </c>
      <c r="IK193" s="8">
        <f t="shared" si="13"/>
        <v>0.557377301356043</v>
      </c>
      <c r="IL193" s="8">
        <f t="shared" si="14"/>
        <v>5</v>
      </c>
      <c r="IM193" s="8">
        <f t="shared" si="15"/>
        <v>30</v>
      </c>
      <c r="IN193" s="8" cm="1">
        <f t="array" ref="IN193">SUMPRODUCT(--('企业的订货量（m³）'!C193:IH193&gt;C193:IH193))/IP193</f>
        <v>0.823529411764706</v>
      </c>
      <c r="IO193" s="8" cm="1">
        <f t="array" ref="IO193">SUMPRODUCT(--('企业的订货量（m³）'!D193:II193&lt;D193:II193))/IP193</f>
        <v>0.0882352941176471</v>
      </c>
      <c r="IP193" s="8">
        <v>68</v>
      </c>
      <c r="IQ193" s="8" cm="1">
        <f t="array" ref="IQ193">SUM(ABS(C193:IH193-'企业的订货量（m³）'!C193:IH193))</f>
        <v>810</v>
      </c>
    </row>
    <row r="194" spans="1:251">
      <c r="A194" s="2" t="s">
        <v>440</v>
      </c>
      <c r="B194" s="2" t="s">
        <v>246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4</v>
      </c>
      <c r="EE194" s="5">
        <v>1</v>
      </c>
      <c r="EF194" s="5">
        <v>2</v>
      </c>
      <c r="EG194" s="5">
        <v>2</v>
      </c>
      <c r="EH194" s="5">
        <v>4</v>
      </c>
      <c r="EI194" s="5">
        <v>15</v>
      </c>
      <c r="EJ194" s="5">
        <v>3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7</v>
      </c>
      <c r="FA194" s="5">
        <v>0</v>
      </c>
      <c r="FB194" s="5">
        <v>7</v>
      </c>
      <c r="FC194" s="5">
        <v>3</v>
      </c>
      <c r="FD194" s="5">
        <v>3</v>
      </c>
      <c r="FE194" s="5">
        <v>3</v>
      </c>
      <c r="FF194" s="5">
        <v>2</v>
      </c>
      <c r="FG194" s="5">
        <v>1</v>
      </c>
      <c r="FH194" s="5">
        <v>0</v>
      </c>
      <c r="FI194" s="5">
        <v>0</v>
      </c>
      <c r="FJ194" s="5">
        <v>0</v>
      </c>
      <c r="FK194" s="5">
        <v>1</v>
      </c>
      <c r="FL194" s="5">
        <v>0</v>
      </c>
      <c r="FM194" s="5">
        <v>0</v>
      </c>
      <c r="FN194" s="5">
        <v>0</v>
      </c>
      <c r="FO194" s="5">
        <v>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8</v>
      </c>
      <c r="FX194" s="5">
        <v>4</v>
      </c>
      <c r="FY194" s="5">
        <v>7</v>
      </c>
      <c r="FZ194" s="5">
        <v>0</v>
      </c>
      <c r="GA194" s="5">
        <v>4</v>
      </c>
      <c r="GB194" s="5">
        <v>5</v>
      </c>
      <c r="GC194" s="5">
        <v>0</v>
      </c>
      <c r="GD194" s="5">
        <v>0</v>
      </c>
      <c r="GE194" s="5">
        <v>0</v>
      </c>
      <c r="GF194" s="5">
        <v>0</v>
      </c>
      <c r="GG194" s="5">
        <v>1</v>
      </c>
      <c r="GH194" s="5">
        <v>0</v>
      </c>
      <c r="GI194" s="5">
        <v>4</v>
      </c>
      <c r="GJ194" s="5">
        <v>6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3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f t="shared" si="12"/>
        <v>0.420833333333333</v>
      </c>
      <c r="IJ194" s="8">
        <f t="shared" si="16"/>
        <v>25</v>
      </c>
      <c r="IK194" s="8">
        <f t="shared" si="13"/>
        <v>1.57980962961676</v>
      </c>
      <c r="IL194" s="8">
        <f t="shared" si="14"/>
        <v>15</v>
      </c>
      <c r="IM194" s="8">
        <f t="shared" si="15"/>
        <v>101</v>
      </c>
      <c r="IN194" s="8" cm="1">
        <f t="array" ref="IN194">SUMPRODUCT(--('企业的订货量（m³）'!C194:IH194&gt;C194:IH194))/IP194</f>
        <v>0.2</v>
      </c>
      <c r="IO194" s="8" cm="1">
        <f t="array" ref="IO194">SUMPRODUCT(--('企业的订货量（m³）'!D194:II194&lt;D194:II194))/IP194</f>
        <v>0.666666666666667</v>
      </c>
      <c r="IP194" s="8">
        <v>30</v>
      </c>
      <c r="IQ194" s="8" cm="1">
        <f t="array" ref="IQ194">SUM(ABS(C194:IH194-'企业的订货量（m³）'!C194:IH194))</f>
        <v>29</v>
      </c>
    </row>
    <row r="195" spans="1:251">
      <c r="A195" s="2" t="s">
        <v>441</v>
      </c>
      <c r="B195" s="2" t="s">
        <v>250</v>
      </c>
      <c r="C195" s="5">
        <v>242</v>
      </c>
      <c r="D195" s="5">
        <v>349</v>
      </c>
      <c r="E195" s="5">
        <v>304</v>
      </c>
      <c r="F195" s="5">
        <v>369</v>
      </c>
      <c r="G195" s="5">
        <v>435</v>
      </c>
      <c r="H195" s="5">
        <v>427</v>
      </c>
      <c r="I195" s="5">
        <v>404</v>
      </c>
      <c r="J195" s="5">
        <v>431</v>
      </c>
      <c r="K195" s="5">
        <v>427</v>
      </c>
      <c r="L195" s="5">
        <v>402</v>
      </c>
      <c r="M195" s="5">
        <v>313</v>
      </c>
      <c r="N195" s="5">
        <v>365</v>
      </c>
      <c r="O195" s="5">
        <v>445</v>
      </c>
      <c r="P195" s="5">
        <v>480</v>
      </c>
      <c r="Q195" s="5">
        <v>438</v>
      </c>
      <c r="R195" s="5">
        <v>431</v>
      </c>
      <c r="S195" s="5">
        <v>446</v>
      </c>
      <c r="T195" s="5">
        <v>468</v>
      </c>
      <c r="U195" s="5">
        <v>380</v>
      </c>
      <c r="V195" s="5">
        <v>379</v>
      </c>
      <c r="W195" s="5">
        <v>415</v>
      </c>
      <c r="X195" s="5">
        <v>423</v>
      </c>
      <c r="Y195" s="5">
        <v>434</v>
      </c>
      <c r="Z195" s="5">
        <v>413</v>
      </c>
      <c r="AA195" s="5">
        <v>332</v>
      </c>
      <c r="AB195" s="5">
        <v>393</v>
      </c>
      <c r="AC195" s="5">
        <v>423</v>
      </c>
      <c r="AD195" s="5">
        <v>424</v>
      </c>
      <c r="AE195" s="5">
        <v>498</v>
      </c>
      <c r="AF195" s="5">
        <v>526</v>
      </c>
      <c r="AG195" s="5">
        <v>381</v>
      </c>
      <c r="AH195" s="5">
        <v>415</v>
      </c>
      <c r="AI195" s="5">
        <v>437</v>
      </c>
      <c r="AJ195" s="5">
        <v>418</v>
      </c>
      <c r="AK195" s="5">
        <v>424</v>
      </c>
      <c r="AL195" s="5">
        <v>469</v>
      </c>
      <c r="AM195" s="5">
        <v>475</v>
      </c>
      <c r="AN195" s="5">
        <v>477</v>
      </c>
      <c r="AO195" s="5">
        <v>460</v>
      </c>
      <c r="AP195" s="5">
        <v>437</v>
      </c>
      <c r="AQ195" s="5">
        <v>419</v>
      </c>
      <c r="AR195" s="5">
        <v>471</v>
      </c>
      <c r="AS195" s="5">
        <v>410</v>
      </c>
      <c r="AT195" s="5">
        <v>359</v>
      </c>
      <c r="AU195" s="5">
        <v>391</v>
      </c>
      <c r="AV195" s="5">
        <v>384</v>
      </c>
      <c r="AW195" s="5">
        <v>468</v>
      </c>
      <c r="AX195" s="5">
        <v>491</v>
      </c>
      <c r="AY195" s="5">
        <v>446</v>
      </c>
      <c r="AZ195" s="5">
        <v>427</v>
      </c>
      <c r="BA195" s="5">
        <v>473</v>
      </c>
      <c r="BB195" s="5">
        <v>474</v>
      </c>
      <c r="BC195" s="5">
        <v>514</v>
      </c>
      <c r="BD195" s="5">
        <v>555</v>
      </c>
      <c r="BE195" s="5">
        <v>413</v>
      </c>
      <c r="BF195" s="5">
        <v>446</v>
      </c>
      <c r="BG195" s="5">
        <v>463</v>
      </c>
      <c r="BH195" s="5">
        <v>477</v>
      </c>
      <c r="BI195" s="5">
        <v>399</v>
      </c>
      <c r="BJ195" s="5">
        <v>484</v>
      </c>
      <c r="BK195" s="5">
        <v>556</v>
      </c>
      <c r="BL195" s="5">
        <v>531</v>
      </c>
      <c r="BM195" s="5">
        <v>522</v>
      </c>
      <c r="BN195" s="5">
        <v>510</v>
      </c>
      <c r="BO195" s="5">
        <v>531</v>
      </c>
      <c r="BP195" s="5">
        <v>501</v>
      </c>
      <c r="BQ195" s="5">
        <v>462</v>
      </c>
      <c r="BR195" s="5">
        <v>528</v>
      </c>
      <c r="BS195" s="5">
        <v>501</v>
      </c>
      <c r="BT195" s="5">
        <v>507</v>
      </c>
      <c r="BU195" s="5">
        <v>591</v>
      </c>
      <c r="BV195" s="5">
        <v>595</v>
      </c>
      <c r="BW195" s="5">
        <v>450</v>
      </c>
      <c r="BX195" s="5">
        <v>446</v>
      </c>
      <c r="BY195" s="5">
        <v>467</v>
      </c>
      <c r="BZ195" s="5">
        <v>458</v>
      </c>
      <c r="CA195" s="5">
        <v>506</v>
      </c>
      <c r="CB195" s="5">
        <v>557</v>
      </c>
      <c r="CC195" s="5">
        <v>401</v>
      </c>
      <c r="CD195" s="5">
        <v>406</v>
      </c>
      <c r="CE195" s="5">
        <v>418</v>
      </c>
      <c r="CF195" s="5">
        <v>393</v>
      </c>
      <c r="CG195" s="5">
        <v>331</v>
      </c>
      <c r="CH195" s="5">
        <v>326</v>
      </c>
      <c r="CI195" s="5">
        <v>439</v>
      </c>
      <c r="CJ195" s="5">
        <v>412</v>
      </c>
      <c r="CK195" s="5">
        <v>380</v>
      </c>
      <c r="CL195" s="5">
        <v>359</v>
      </c>
      <c r="CM195" s="5">
        <v>433</v>
      </c>
      <c r="CN195" s="5">
        <v>420</v>
      </c>
      <c r="CO195" s="5">
        <v>350</v>
      </c>
      <c r="CP195" s="5">
        <v>333</v>
      </c>
      <c r="CQ195" s="5">
        <v>342</v>
      </c>
      <c r="CR195" s="5">
        <v>382</v>
      </c>
      <c r="CS195" s="5">
        <v>415</v>
      </c>
      <c r="CT195" s="5">
        <v>453</v>
      </c>
      <c r="CU195" s="5">
        <v>387</v>
      </c>
      <c r="CV195" s="5">
        <v>391</v>
      </c>
      <c r="CW195" s="5">
        <v>451</v>
      </c>
      <c r="CX195" s="5">
        <v>419</v>
      </c>
      <c r="CY195" s="5">
        <v>502</v>
      </c>
      <c r="CZ195" s="5">
        <v>515</v>
      </c>
      <c r="DA195" s="5">
        <v>463</v>
      </c>
      <c r="DB195" s="5">
        <v>486</v>
      </c>
      <c r="DC195" s="5">
        <v>478</v>
      </c>
      <c r="DD195" s="5">
        <v>411</v>
      </c>
      <c r="DE195" s="5">
        <v>346</v>
      </c>
      <c r="DF195" s="5">
        <v>387</v>
      </c>
      <c r="DG195" s="5">
        <v>415</v>
      </c>
      <c r="DH195" s="5">
        <v>422</v>
      </c>
      <c r="DI195" s="5">
        <v>424</v>
      </c>
      <c r="DJ195" s="5">
        <v>333</v>
      </c>
      <c r="DK195" s="5">
        <v>356</v>
      </c>
      <c r="DL195" s="5">
        <v>348</v>
      </c>
      <c r="DM195" s="5">
        <v>397</v>
      </c>
      <c r="DN195" s="5">
        <v>396</v>
      </c>
      <c r="DO195" s="5">
        <v>366</v>
      </c>
      <c r="DP195" s="5">
        <v>385</v>
      </c>
      <c r="DQ195" s="5">
        <v>376</v>
      </c>
      <c r="DR195" s="5">
        <v>403</v>
      </c>
      <c r="DS195" s="5">
        <v>401</v>
      </c>
      <c r="DT195" s="5">
        <v>426</v>
      </c>
      <c r="DU195" s="5">
        <v>489</v>
      </c>
      <c r="DV195" s="5">
        <v>474</v>
      </c>
      <c r="DW195" s="5">
        <v>545</v>
      </c>
      <c r="DX195" s="5">
        <v>523</v>
      </c>
      <c r="DY195" s="5">
        <v>458</v>
      </c>
      <c r="DZ195" s="5">
        <v>432</v>
      </c>
      <c r="EA195" s="5">
        <v>446</v>
      </c>
      <c r="EB195" s="5">
        <v>427</v>
      </c>
      <c r="EC195" s="5">
        <v>374</v>
      </c>
      <c r="ED195" s="5">
        <v>394</v>
      </c>
      <c r="EE195" s="5">
        <v>419</v>
      </c>
      <c r="EF195" s="5">
        <v>422</v>
      </c>
      <c r="EG195" s="5">
        <v>442</v>
      </c>
      <c r="EH195" s="5">
        <v>450</v>
      </c>
      <c r="EI195" s="5">
        <v>390</v>
      </c>
      <c r="EJ195" s="5">
        <v>384</v>
      </c>
      <c r="EK195" s="5">
        <v>387</v>
      </c>
      <c r="EL195" s="5">
        <v>410</v>
      </c>
      <c r="EM195" s="5">
        <v>386</v>
      </c>
      <c r="EN195" s="5">
        <v>394</v>
      </c>
      <c r="EO195" s="5">
        <v>406</v>
      </c>
      <c r="EP195" s="5">
        <v>446</v>
      </c>
      <c r="EQ195" s="5">
        <v>396</v>
      </c>
      <c r="ER195" s="5">
        <v>402</v>
      </c>
      <c r="ES195" s="5">
        <v>444</v>
      </c>
      <c r="ET195" s="5">
        <v>491</v>
      </c>
      <c r="EU195" s="5">
        <v>507</v>
      </c>
      <c r="EV195" s="5">
        <v>519</v>
      </c>
      <c r="EW195" s="5">
        <v>424</v>
      </c>
      <c r="EX195" s="5">
        <v>453</v>
      </c>
      <c r="EY195" s="5">
        <v>474</v>
      </c>
      <c r="EZ195" s="5">
        <v>454</v>
      </c>
      <c r="FA195" s="5">
        <v>363</v>
      </c>
      <c r="FB195" s="5">
        <v>367</v>
      </c>
      <c r="FC195" s="5">
        <v>343</v>
      </c>
      <c r="FD195" s="5">
        <v>386</v>
      </c>
      <c r="FE195" s="5">
        <v>422</v>
      </c>
      <c r="FF195" s="5">
        <v>402</v>
      </c>
      <c r="FG195" s="5">
        <v>374</v>
      </c>
      <c r="FH195" s="5">
        <v>320</v>
      </c>
      <c r="FI195" s="5">
        <v>322</v>
      </c>
      <c r="FJ195" s="5">
        <v>311</v>
      </c>
      <c r="FK195" s="5">
        <v>294</v>
      </c>
      <c r="FL195" s="5">
        <v>351</v>
      </c>
      <c r="FM195" s="5">
        <v>393</v>
      </c>
      <c r="FN195" s="5">
        <v>446</v>
      </c>
      <c r="FO195" s="5">
        <v>397</v>
      </c>
      <c r="FP195" s="5">
        <v>375</v>
      </c>
      <c r="FQ195" s="5">
        <v>446</v>
      </c>
      <c r="FR195" s="5">
        <v>435</v>
      </c>
      <c r="FS195" s="5">
        <v>521</v>
      </c>
      <c r="FT195" s="5">
        <v>482</v>
      </c>
      <c r="FU195" s="5">
        <v>405</v>
      </c>
      <c r="FV195" s="5">
        <v>442</v>
      </c>
      <c r="FW195" s="5">
        <v>484</v>
      </c>
      <c r="FX195" s="5">
        <v>453</v>
      </c>
      <c r="FY195" s="5">
        <v>388</v>
      </c>
      <c r="FZ195" s="5">
        <v>361</v>
      </c>
      <c r="GA195" s="5">
        <v>353</v>
      </c>
      <c r="GB195" s="5">
        <v>421</v>
      </c>
      <c r="GC195" s="5">
        <v>479</v>
      </c>
      <c r="GD195" s="5">
        <v>396</v>
      </c>
      <c r="GE195" s="5">
        <v>360</v>
      </c>
      <c r="GF195" s="5">
        <v>398</v>
      </c>
      <c r="GG195" s="5">
        <v>411</v>
      </c>
      <c r="GH195" s="5">
        <v>367</v>
      </c>
      <c r="GI195" s="5">
        <v>352</v>
      </c>
      <c r="GJ195" s="5">
        <v>395</v>
      </c>
      <c r="GK195" s="5">
        <v>398</v>
      </c>
      <c r="GL195" s="5">
        <v>380</v>
      </c>
      <c r="GM195" s="5">
        <v>394</v>
      </c>
      <c r="GN195" s="5">
        <v>360</v>
      </c>
      <c r="GO195" s="5">
        <v>397</v>
      </c>
      <c r="GP195" s="5">
        <v>418</v>
      </c>
      <c r="GQ195" s="5">
        <v>438</v>
      </c>
      <c r="GR195" s="5">
        <v>496</v>
      </c>
      <c r="GS195" s="5">
        <v>371</v>
      </c>
      <c r="GT195" s="5">
        <v>394</v>
      </c>
      <c r="GU195" s="5">
        <v>412</v>
      </c>
      <c r="GV195" s="5">
        <v>459</v>
      </c>
      <c r="GW195" s="5">
        <v>383</v>
      </c>
      <c r="GX195" s="5">
        <v>407</v>
      </c>
      <c r="GY195" s="5">
        <v>402</v>
      </c>
      <c r="GZ195" s="5">
        <v>409</v>
      </c>
      <c r="HA195" s="5">
        <v>447</v>
      </c>
      <c r="HB195" s="5">
        <v>398</v>
      </c>
      <c r="HC195" s="5">
        <v>415</v>
      </c>
      <c r="HD195" s="5">
        <v>460</v>
      </c>
      <c r="HE195" s="5">
        <v>414</v>
      </c>
      <c r="HF195" s="5">
        <v>477</v>
      </c>
      <c r="HG195" s="5">
        <v>143</v>
      </c>
      <c r="HH195" s="5">
        <v>405</v>
      </c>
      <c r="HI195" s="5">
        <v>390</v>
      </c>
      <c r="HJ195" s="5">
        <v>451</v>
      </c>
      <c r="HK195" s="5">
        <v>350</v>
      </c>
      <c r="HL195" s="5">
        <v>325</v>
      </c>
      <c r="HM195" s="5">
        <v>416</v>
      </c>
      <c r="HN195" s="5">
        <v>418</v>
      </c>
      <c r="HO195" s="5">
        <v>487</v>
      </c>
      <c r="HP195" s="5">
        <v>536</v>
      </c>
      <c r="HQ195" s="5">
        <v>460</v>
      </c>
      <c r="HR195" s="5">
        <v>384</v>
      </c>
      <c r="HS195" s="5">
        <v>427</v>
      </c>
      <c r="HT195" s="5">
        <v>424</v>
      </c>
      <c r="HU195" s="5">
        <v>404</v>
      </c>
      <c r="HV195" s="5">
        <v>441</v>
      </c>
      <c r="HW195" s="5">
        <v>405</v>
      </c>
      <c r="HX195" s="5">
        <v>499</v>
      </c>
      <c r="HY195" s="5">
        <v>426</v>
      </c>
      <c r="HZ195" s="5">
        <v>406</v>
      </c>
      <c r="IA195" s="5">
        <v>389</v>
      </c>
      <c r="IB195" s="5">
        <v>447</v>
      </c>
      <c r="IC195" s="5">
        <v>431</v>
      </c>
      <c r="ID195" s="5">
        <v>390</v>
      </c>
      <c r="IE195" s="5">
        <v>384</v>
      </c>
      <c r="IF195" s="5">
        <v>394</v>
      </c>
      <c r="IG195" s="5">
        <v>420</v>
      </c>
      <c r="IH195" s="5">
        <v>438</v>
      </c>
      <c r="II195" s="5">
        <f t="shared" ref="II195:II258" si="17">AVERAGE(C195:IH195)</f>
        <v>422.354166666667</v>
      </c>
      <c r="IJ195" s="8">
        <f t="shared" si="16"/>
        <v>240</v>
      </c>
      <c r="IK195" s="8">
        <f t="shared" ref="IK195:IK258" si="18">STDEV(C195:IH195)</f>
        <v>58.3258375837552</v>
      </c>
      <c r="IL195" s="8">
        <f t="shared" ref="IL195:IL258" si="19">MAX(C195:IH195)</f>
        <v>595</v>
      </c>
      <c r="IM195" s="8">
        <f t="shared" ref="IM195:IM258" si="20">SUM(C195:IH195)</f>
        <v>101365</v>
      </c>
      <c r="IN195" s="8" cm="1">
        <f t="array" ref="IN195">SUMPRODUCT(--('企业的订货量（m³）'!C195:IH195&gt;C195:IH195))/IP195</f>
        <v>0.0541666666666667</v>
      </c>
      <c r="IO195" s="8" cm="1">
        <f t="array" ref="IO195">SUMPRODUCT(--('企业的订货量（m³）'!D195:II195&lt;D195:II195))/IP195</f>
        <v>0.85</v>
      </c>
      <c r="IP195" s="8">
        <v>240</v>
      </c>
      <c r="IQ195" s="8" cm="1">
        <f t="array" ref="IQ195">SUM(ABS(C195:IH195-'企业的订货量（m³）'!C195:IH195))</f>
        <v>1989</v>
      </c>
    </row>
    <row r="196" spans="1:251">
      <c r="A196" s="2" t="s">
        <v>442</v>
      </c>
      <c r="B196" s="2" t="s">
        <v>248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</v>
      </c>
      <c r="O196" s="5">
        <v>1</v>
      </c>
      <c r="P196" s="5">
        <v>0</v>
      </c>
      <c r="Q196" s="5">
        <v>0</v>
      </c>
      <c r="R196" s="5">
        <v>1</v>
      </c>
      <c r="S196" s="5">
        <v>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3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</v>
      </c>
      <c r="DF196" s="5">
        <v>2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6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</v>
      </c>
      <c r="FY196" s="5">
        <v>0</v>
      </c>
      <c r="FZ196" s="5">
        <v>1</v>
      </c>
      <c r="GA196" s="5">
        <v>3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1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  <c r="II196" s="5">
        <f t="shared" si="17"/>
        <v>0.15</v>
      </c>
      <c r="IJ196" s="8">
        <f t="shared" si="16"/>
        <v>17</v>
      </c>
      <c r="IK196" s="8">
        <f t="shared" si="18"/>
        <v>0.648783863927</v>
      </c>
      <c r="IL196" s="8">
        <f t="shared" si="19"/>
        <v>6</v>
      </c>
      <c r="IM196" s="8">
        <f t="shared" si="20"/>
        <v>36</v>
      </c>
      <c r="IN196" s="8" cm="1">
        <f t="array" ref="IN196">SUMPRODUCT(--('企业的订货量（m³）'!C196:IH196&gt;C196:IH196))/IP196</f>
        <v>0.658536585365854</v>
      </c>
      <c r="IO196" s="8" cm="1">
        <f t="array" ref="IO196">SUMPRODUCT(--('企业的订货量（m³）'!D196:II196&lt;D196:II196))/IP196</f>
        <v>0.170731707317073</v>
      </c>
      <c r="IP196" s="8">
        <v>41</v>
      </c>
      <c r="IQ196" s="8" cm="1">
        <f t="array" ref="IQ196">SUM(ABS(C196:IH196-'企业的订货量（m³）'!C196:IH196))</f>
        <v>1486</v>
      </c>
    </row>
    <row r="197" spans="1:251">
      <c r="A197" s="2" t="s">
        <v>443</v>
      </c>
      <c r="B197" s="2" t="s">
        <v>248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1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3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5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2</v>
      </c>
      <c r="EC197" s="5">
        <v>1</v>
      </c>
      <c r="ED197" s="5">
        <v>0</v>
      </c>
      <c r="EE197" s="5">
        <v>0</v>
      </c>
      <c r="EF197" s="5">
        <v>2</v>
      </c>
      <c r="EG197" s="5">
        <v>0</v>
      </c>
      <c r="EH197" s="5">
        <v>0</v>
      </c>
      <c r="EI197" s="5">
        <v>3</v>
      </c>
      <c r="EJ197" s="5">
        <v>0</v>
      </c>
      <c r="EK197" s="5">
        <v>0</v>
      </c>
      <c r="EL197" s="5">
        <v>0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6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2</v>
      </c>
      <c r="FX197" s="5">
        <v>0</v>
      </c>
      <c r="FY197" s="5">
        <v>1</v>
      </c>
      <c r="FZ197" s="5">
        <v>0</v>
      </c>
      <c r="GA197" s="5">
        <v>0</v>
      </c>
      <c r="GB197" s="5">
        <v>0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2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  <c r="II197" s="5">
        <f t="shared" si="17"/>
        <v>0.166666666666667</v>
      </c>
      <c r="IJ197" s="8">
        <f t="shared" si="16"/>
        <v>20</v>
      </c>
      <c r="IK197" s="8">
        <f t="shared" si="18"/>
        <v>0.694669884374314</v>
      </c>
      <c r="IL197" s="8">
        <f t="shared" si="19"/>
        <v>6</v>
      </c>
      <c r="IM197" s="8">
        <f t="shared" si="20"/>
        <v>40</v>
      </c>
      <c r="IN197" s="8" cm="1">
        <f t="array" ref="IN197">SUMPRODUCT(--('企业的订货量（m³）'!C197:IH197&gt;C197:IH197))/IP197</f>
        <v>0.583333333333333</v>
      </c>
      <c r="IO197" s="8" cm="1">
        <f t="array" ref="IO197">SUMPRODUCT(--('企业的订货量（m³）'!D197:II197&lt;D197:II197))/IP197</f>
        <v>0.1875</v>
      </c>
      <c r="IP197" s="8">
        <v>48</v>
      </c>
      <c r="IQ197" s="8" cm="1">
        <f t="array" ref="IQ197">SUM(ABS(C197:IH197-'企业的订货量（m³）'!C197:IH197))</f>
        <v>37</v>
      </c>
    </row>
    <row r="198" spans="1:251">
      <c r="A198" s="2" t="s">
        <v>444</v>
      </c>
      <c r="B198" s="2" t="s">
        <v>246</v>
      </c>
      <c r="C198" s="5">
        <v>2</v>
      </c>
      <c r="D198" s="5">
        <v>0</v>
      </c>
      <c r="E198" s="5">
        <v>0</v>
      </c>
      <c r="F198" s="5">
        <v>0</v>
      </c>
      <c r="G198" s="5">
        <v>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3</v>
      </c>
      <c r="N198" s="5">
        <v>2</v>
      </c>
      <c r="O198" s="5">
        <v>3</v>
      </c>
      <c r="P198" s="5">
        <v>0</v>
      </c>
      <c r="Q198" s="5">
        <v>11</v>
      </c>
      <c r="R198" s="5">
        <v>0</v>
      </c>
      <c r="S198" s="5">
        <v>5</v>
      </c>
      <c r="T198" s="5">
        <v>0</v>
      </c>
      <c r="U198" s="5">
        <v>2</v>
      </c>
      <c r="V198" s="5">
        <v>0</v>
      </c>
      <c r="W198" s="5">
        <v>5</v>
      </c>
      <c r="X198" s="5">
        <v>0</v>
      </c>
      <c r="Y198" s="5">
        <v>3</v>
      </c>
      <c r="Z198" s="5">
        <v>0</v>
      </c>
      <c r="AA198" s="5">
        <v>4</v>
      </c>
      <c r="AB198" s="5">
        <v>0</v>
      </c>
      <c r="AC198" s="5">
        <v>1</v>
      </c>
      <c r="AD198" s="5">
        <v>0</v>
      </c>
      <c r="AE198" s="5">
        <v>4</v>
      </c>
      <c r="AF198" s="5">
        <v>0</v>
      </c>
      <c r="AG198" s="5">
        <v>3</v>
      </c>
      <c r="AH198" s="5">
        <v>0</v>
      </c>
      <c r="AI198" s="5">
        <v>2</v>
      </c>
      <c r="AJ198" s="5">
        <v>0</v>
      </c>
      <c r="AK198" s="5">
        <v>3</v>
      </c>
      <c r="AL198" s="5">
        <v>0</v>
      </c>
      <c r="AM198" s="5">
        <v>3</v>
      </c>
      <c r="AN198" s="5">
        <v>0</v>
      </c>
      <c r="AO198" s="5">
        <v>5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2</v>
      </c>
      <c r="AX198" s="5">
        <v>0</v>
      </c>
      <c r="AY198" s="5">
        <v>2</v>
      </c>
      <c r="AZ198" s="5">
        <v>0</v>
      </c>
      <c r="BA198" s="5">
        <v>4</v>
      </c>
      <c r="BB198" s="5">
        <v>0</v>
      </c>
      <c r="BC198" s="5">
        <v>3</v>
      </c>
      <c r="BD198" s="5">
        <v>0</v>
      </c>
      <c r="BE198" s="5">
        <v>3</v>
      </c>
      <c r="BF198" s="5">
        <v>0</v>
      </c>
      <c r="BG198" s="5">
        <v>1</v>
      </c>
      <c r="BH198" s="5">
        <v>0</v>
      </c>
      <c r="BI198" s="5">
        <v>3</v>
      </c>
      <c r="BJ198" s="5">
        <v>0</v>
      </c>
      <c r="BK198" s="5">
        <v>1</v>
      </c>
      <c r="BL198" s="5">
        <v>0</v>
      </c>
      <c r="BM198" s="5">
        <v>0</v>
      </c>
      <c r="BN198" s="5">
        <v>0</v>
      </c>
      <c r="BO198" s="5">
        <v>3</v>
      </c>
      <c r="BP198" s="5">
        <v>1</v>
      </c>
      <c r="BQ198" s="5">
        <v>6</v>
      </c>
      <c r="BR198" s="5">
        <v>0</v>
      </c>
      <c r="BS198" s="5">
        <v>3</v>
      </c>
      <c r="BT198" s="5">
        <v>0</v>
      </c>
      <c r="BU198" s="5">
        <v>6</v>
      </c>
      <c r="BV198" s="5">
        <v>0</v>
      </c>
      <c r="BW198" s="5">
        <v>2</v>
      </c>
      <c r="BX198" s="5">
        <v>0</v>
      </c>
      <c r="BY198" s="5">
        <v>5</v>
      </c>
      <c r="BZ198" s="5">
        <v>0</v>
      </c>
      <c r="CA198" s="5">
        <v>1</v>
      </c>
      <c r="CB198" s="5">
        <v>0</v>
      </c>
      <c r="CC198" s="5">
        <v>3</v>
      </c>
      <c r="CD198" s="5">
        <v>0</v>
      </c>
      <c r="CE198" s="5">
        <v>2</v>
      </c>
      <c r="CF198" s="5">
        <v>1</v>
      </c>
      <c r="CG198" s="5">
        <v>2</v>
      </c>
      <c r="CH198" s="5">
        <v>0</v>
      </c>
      <c r="CI198" s="5">
        <v>5</v>
      </c>
      <c r="CJ198" s="5">
        <v>0</v>
      </c>
      <c r="CK198" s="5">
        <v>2</v>
      </c>
      <c r="CL198" s="5">
        <v>2</v>
      </c>
      <c r="CM198" s="5">
        <v>9</v>
      </c>
      <c r="CN198" s="5">
        <v>0</v>
      </c>
      <c r="CO198" s="5">
        <v>5</v>
      </c>
      <c r="CP198" s="5">
        <v>0</v>
      </c>
      <c r="CQ198" s="5">
        <v>2</v>
      </c>
      <c r="CR198" s="5">
        <v>0</v>
      </c>
      <c r="CS198" s="5">
        <v>3</v>
      </c>
      <c r="CT198" s="5">
        <v>0</v>
      </c>
      <c r="CU198" s="5">
        <v>0</v>
      </c>
      <c r="CV198" s="5">
        <v>0</v>
      </c>
      <c r="CW198" s="5">
        <v>3</v>
      </c>
      <c r="CX198" s="5">
        <v>0</v>
      </c>
      <c r="CY198" s="5">
        <v>5</v>
      </c>
      <c r="CZ198" s="5">
        <v>0</v>
      </c>
      <c r="DA198" s="5">
        <v>3</v>
      </c>
      <c r="DB198" s="5">
        <v>0</v>
      </c>
      <c r="DC198" s="5">
        <v>4</v>
      </c>
      <c r="DD198" s="5">
        <v>3</v>
      </c>
      <c r="DE198" s="5">
        <v>3</v>
      </c>
      <c r="DF198" s="5">
        <v>3</v>
      </c>
      <c r="DG198" s="5">
        <v>2</v>
      </c>
      <c r="DH198" s="5">
        <v>0</v>
      </c>
      <c r="DI198" s="5">
        <v>1</v>
      </c>
      <c r="DJ198" s="5">
        <v>11</v>
      </c>
      <c r="DK198" s="5">
        <v>6</v>
      </c>
      <c r="DL198" s="5">
        <v>0</v>
      </c>
      <c r="DM198" s="5">
        <v>2</v>
      </c>
      <c r="DN198" s="5">
        <v>0</v>
      </c>
      <c r="DO198" s="5">
        <v>1</v>
      </c>
      <c r="DP198" s="5">
        <v>0</v>
      </c>
      <c r="DQ198" s="5">
        <v>0</v>
      </c>
      <c r="DR198" s="5">
        <v>0</v>
      </c>
      <c r="DS198" s="5">
        <v>3</v>
      </c>
      <c r="DT198" s="5">
        <v>0</v>
      </c>
      <c r="DU198" s="5">
        <v>3</v>
      </c>
      <c r="DV198" s="5">
        <v>0</v>
      </c>
      <c r="DW198" s="5">
        <v>4</v>
      </c>
      <c r="DX198" s="5">
        <v>0</v>
      </c>
      <c r="DY198" s="5">
        <v>2</v>
      </c>
      <c r="DZ198" s="5">
        <v>0</v>
      </c>
      <c r="EA198" s="5">
        <v>1</v>
      </c>
      <c r="EB198" s="5">
        <v>0</v>
      </c>
      <c r="EC198" s="5">
        <v>1</v>
      </c>
      <c r="ED198" s="5">
        <v>0</v>
      </c>
      <c r="EE198" s="5">
        <v>2</v>
      </c>
      <c r="EF198" s="5">
        <v>0</v>
      </c>
      <c r="EG198" s="5">
        <v>5</v>
      </c>
      <c r="EH198" s="5">
        <v>0</v>
      </c>
      <c r="EI198" s="5">
        <v>3</v>
      </c>
      <c r="EJ198" s="5">
        <v>0</v>
      </c>
      <c r="EK198" s="5">
        <v>1</v>
      </c>
      <c r="EL198" s="5">
        <v>1</v>
      </c>
      <c r="EM198" s="5">
        <v>3</v>
      </c>
      <c r="EN198" s="5">
        <v>0</v>
      </c>
      <c r="EO198" s="5">
        <v>1</v>
      </c>
      <c r="EP198" s="5">
        <v>0</v>
      </c>
      <c r="EQ198" s="5">
        <v>4</v>
      </c>
      <c r="ER198" s="5">
        <v>0</v>
      </c>
      <c r="ES198" s="5">
        <v>3</v>
      </c>
      <c r="ET198" s="5">
        <v>0</v>
      </c>
      <c r="EU198" s="5">
        <v>4</v>
      </c>
      <c r="EV198" s="5">
        <v>0</v>
      </c>
      <c r="EW198" s="5">
        <v>1</v>
      </c>
      <c r="EX198" s="5">
        <v>0</v>
      </c>
      <c r="EY198" s="5">
        <v>3</v>
      </c>
      <c r="EZ198" s="5">
        <v>0</v>
      </c>
      <c r="FA198" s="5">
        <v>1</v>
      </c>
      <c r="FB198" s="5">
        <v>0</v>
      </c>
      <c r="FC198" s="5">
        <v>0</v>
      </c>
      <c r="FD198" s="5">
        <v>0</v>
      </c>
      <c r="FE198" s="5">
        <v>3</v>
      </c>
      <c r="FF198" s="5">
        <v>0</v>
      </c>
      <c r="FG198" s="5">
        <v>1</v>
      </c>
      <c r="FH198" s="5">
        <v>0</v>
      </c>
      <c r="FI198" s="5">
        <v>3</v>
      </c>
      <c r="FJ198" s="5">
        <v>0</v>
      </c>
      <c r="FK198" s="5">
        <v>2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0</v>
      </c>
      <c r="FS198" s="5">
        <v>5</v>
      </c>
      <c r="FT198" s="5">
        <v>0</v>
      </c>
      <c r="FU198" s="5">
        <v>2</v>
      </c>
      <c r="FV198" s="5">
        <v>0</v>
      </c>
      <c r="FW198" s="5">
        <v>5</v>
      </c>
      <c r="FX198" s="5">
        <v>0</v>
      </c>
      <c r="FY198" s="5">
        <v>2</v>
      </c>
      <c r="FZ198" s="5">
        <v>0</v>
      </c>
      <c r="GA198" s="5">
        <v>2</v>
      </c>
      <c r="GB198" s="5">
        <v>0</v>
      </c>
      <c r="GC198" s="5">
        <v>2</v>
      </c>
      <c r="GD198" s="5">
        <v>0</v>
      </c>
      <c r="GE198" s="5">
        <v>2</v>
      </c>
      <c r="GF198" s="5">
        <v>0</v>
      </c>
      <c r="GG198" s="5">
        <v>2</v>
      </c>
      <c r="GH198" s="5">
        <v>0</v>
      </c>
      <c r="GI198" s="5">
        <v>3</v>
      </c>
      <c r="GJ198" s="5">
        <v>0</v>
      </c>
      <c r="GK198" s="5">
        <v>2</v>
      </c>
      <c r="GL198" s="5">
        <v>0</v>
      </c>
      <c r="GM198" s="5">
        <v>3</v>
      </c>
      <c r="GN198" s="5">
        <v>0</v>
      </c>
      <c r="GO198" s="5">
        <v>1</v>
      </c>
      <c r="GP198" s="5">
        <v>0</v>
      </c>
      <c r="GQ198" s="5">
        <v>3</v>
      </c>
      <c r="GR198" s="5">
        <v>0</v>
      </c>
      <c r="GS198" s="5">
        <v>3</v>
      </c>
      <c r="GT198" s="5">
        <v>0</v>
      </c>
      <c r="GU198" s="5">
        <v>1</v>
      </c>
      <c r="GV198" s="5">
        <v>0</v>
      </c>
      <c r="GW198" s="5">
        <v>3</v>
      </c>
      <c r="GX198" s="5">
        <v>0</v>
      </c>
      <c r="GY198" s="5">
        <v>0</v>
      </c>
      <c r="GZ198" s="5">
        <v>0</v>
      </c>
      <c r="HA198" s="5">
        <v>4</v>
      </c>
      <c r="HB198" s="5">
        <v>0</v>
      </c>
      <c r="HC198" s="5">
        <v>2</v>
      </c>
      <c r="HD198" s="5">
        <v>0</v>
      </c>
      <c r="HE198" s="5">
        <v>3</v>
      </c>
      <c r="HF198" s="5">
        <v>0</v>
      </c>
      <c r="HG198" s="5">
        <v>3</v>
      </c>
      <c r="HH198" s="5">
        <v>0</v>
      </c>
      <c r="HI198" s="5">
        <v>2</v>
      </c>
      <c r="HJ198" s="5">
        <v>0</v>
      </c>
      <c r="HK198" s="5">
        <v>4</v>
      </c>
      <c r="HL198" s="5">
        <v>0</v>
      </c>
      <c r="HM198" s="5">
        <v>6</v>
      </c>
      <c r="HN198" s="5">
        <v>0</v>
      </c>
      <c r="HO198" s="5">
        <v>5</v>
      </c>
      <c r="HP198" s="5">
        <v>0</v>
      </c>
      <c r="HQ198" s="5">
        <v>3</v>
      </c>
      <c r="HR198" s="5">
        <v>0</v>
      </c>
      <c r="HS198" s="5">
        <v>2</v>
      </c>
      <c r="HT198" s="5">
        <v>0</v>
      </c>
      <c r="HU198" s="5">
        <v>6</v>
      </c>
      <c r="HV198" s="5">
        <v>0</v>
      </c>
      <c r="HW198" s="5">
        <v>3</v>
      </c>
      <c r="HX198" s="5">
        <v>0</v>
      </c>
      <c r="HY198" s="5">
        <v>5</v>
      </c>
      <c r="HZ198" s="5">
        <v>0</v>
      </c>
      <c r="IA198" s="5">
        <v>2</v>
      </c>
      <c r="IB198" s="5">
        <v>0</v>
      </c>
      <c r="IC198" s="5">
        <v>1</v>
      </c>
      <c r="ID198" s="5">
        <v>0</v>
      </c>
      <c r="IE198" s="5">
        <v>2</v>
      </c>
      <c r="IF198" s="5">
        <v>0</v>
      </c>
      <c r="IG198" s="5">
        <v>4</v>
      </c>
      <c r="IH198" s="5">
        <v>0</v>
      </c>
      <c r="II198" s="5">
        <f t="shared" si="17"/>
        <v>1.475</v>
      </c>
      <c r="IJ198" s="8">
        <f t="shared" si="16"/>
        <v>119</v>
      </c>
      <c r="IK198" s="8">
        <f t="shared" si="18"/>
        <v>1.95327211789018</v>
      </c>
      <c r="IL198" s="8">
        <f t="shared" si="19"/>
        <v>11</v>
      </c>
      <c r="IM198" s="8">
        <f t="shared" si="20"/>
        <v>354</v>
      </c>
      <c r="IN198" s="8" cm="1">
        <f t="array" ref="IN198">SUMPRODUCT(--('企业的订货量（m³）'!C198:IH198&gt;C198:IH198))/IP198</f>
        <v>0.152</v>
      </c>
      <c r="IO198" s="8" cm="1">
        <f t="array" ref="IO198">SUMPRODUCT(--('企业的订货量（m³）'!D198:II198&lt;D198:II198))/IP198</f>
        <v>0.704</v>
      </c>
      <c r="IP198" s="8">
        <v>125</v>
      </c>
      <c r="IQ198" s="8" cm="1">
        <f t="array" ref="IQ198">SUM(ABS(C198:IH198-'企业的订货量（m³）'!C198:IH198))</f>
        <v>409</v>
      </c>
    </row>
    <row r="199" spans="1:251">
      <c r="A199" s="2" t="s">
        <v>445</v>
      </c>
      <c r="B199" s="2" t="s">
        <v>248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0</v>
      </c>
      <c r="P199" s="5">
        <v>0</v>
      </c>
      <c r="Q199" s="5">
        <v>0</v>
      </c>
      <c r="R199" s="5">
        <v>2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2</v>
      </c>
      <c r="AN199" s="5">
        <v>0</v>
      </c>
      <c r="AO199" s="5">
        <v>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1</v>
      </c>
      <c r="CI199" s="5">
        <v>0</v>
      </c>
      <c r="CJ199" s="5">
        <v>1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4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4</v>
      </c>
      <c r="EJ199" s="5">
        <v>2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1</v>
      </c>
      <c r="FA199" s="5">
        <v>0</v>
      </c>
      <c r="FB199" s="5">
        <v>0</v>
      </c>
      <c r="FC199" s="5">
        <v>3</v>
      </c>
      <c r="FD199" s="5">
        <v>0</v>
      </c>
      <c r="FE199" s="5">
        <v>5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1</v>
      </c>
      <c r="FY199" s="5">
        <v>6</v>
      </c>
      <c r="FZ199" s="5">
        <v>0</v>
      </c>
      <c r="GA199" s="5">
        <v>6</v>
      </c>
      <c r="GB199" s="5">
        <v>1</v>
      </c>
      <c r="GC199" s="5">
        <v>0</v>
      </c>
      <c r="GD199" s="5">
        <v>0</v>
      </c>
      <c r="GE199" s="5">
        <v>0</v>
      </c>
      <c r="GF199" s="5">
        <v>0</v>
      </c>
      <c r="GG199" s="5">
        <v>1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f t="shared" si="17"/>
        <v>0.225</v>
      </c>
      <c r="IJ199" s="8">
        <f t="shared" si="16"/>
        <v>22</v>
      </c>
      <c r="IK199" s="8">
        <f t="shared" si="18"/>
        <v>0.86747360781239</v>
      </c>
      <c r="IL199" s="8">
        <f t="shared" si="19"/>
        <v>6</v>
      </c>
      <c r="IM199" s="8">
        <f t="shared" si="20"/>
        <v>54</v>
      </c>
      <c r="IN199" s="8" cm="1">
        <f t="array" ref="IN199">SUMPRODUCT(--('企业的订货量（m³）'!C199:IH199&gt;C199:IH199))/IP199</f>
        <v>0.850574712643678</v>
      </c>
      <c r="IO199" s="8" cm="1">
        <f t="array" ref="IO199">SUMPRODUCT(--('企业的订货量（m³）'!D199:II199&lt;D199:II199))/IP199</f>
        <v>0.0804597701149425</v>
      </c>
      <c r="IP199" s="8">
        <v>87</v>
      </c>
      <c r="IQ199" s="8" cm="1">
        <f t="array" ref="IQ199">SUM(ABS(C199:IH199-'企业的订货量（m³）'!C199:IH199))</f>
        <v>425</v>
      </c>
    </row>
    <row r="200" spans="1:251">
      <c r="A200" s="2" t="s">
        <v>446</v>
      </c>
      <c r="B200" s="2" t="s">
        <v>246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7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</v>
      </c>
      <c r="CG200" s="5">
        <v>0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1</v>
      </c>
      <c r="CN200" s="5">
        <v>1</v>
      </c>
      <c r="CO200" s="5">
        <v>0</v>
      </c>
      <c r="CP200" s="5">
        <v>0</v>
      </c>
      <c r="CQ200" s="5">
        <v>0</v>
      </c>
      <c r="CR200" s="5">
        <v>12</v>
      </c>
      <c r="CS200" s="5">
        <v>15</v>
      </c>
      <c r="CT200" s="5">
        <v>24</v>
      </c>
      <c r="CU200" s="5">
        <v>4</v>
      </c>
      <c r="CV200" s="5">
        <v>0</v>
      </c>
      <c r="CW200" s="5">
        <v>8</v>
      </c>
      <c r="CX200" s="5">
        <v>20</v>
      </c>
      <c r="CY200" s="5">
        <v>1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3</v>
      </c>
      <c r="DV200" s="5">
        <v>4</v>
      </c>
      <c r="DW200" s="5">
        <v>0</v>
      </c>
      <c r="DX200" s="5">
        <v>0</v>
      </c>
      <c r="DY200" s="5">
        <v>0</v>
      </c>
      <c r="DZ200" s="5">
        <v>1</v>
      </c>
      <c r="EA200" s="5">
        <v>0</v>
      </c>
      <c r="EB200" s="5">
        <v>2</v>
      </c>
      <c r="EC200" s="5">
        <v>0</v>
      </c>
      <c r="ED200" s="5">
        <v>1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1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1</v>
      </c>
      <c r="FM200" s="5">
        <v>6</v>
      </c>
      <c r="FN200" s="5">
        <v>2</v>
      </c>
      <c r="FO200" s="5">
        <v>0</v>
      </c>
      <c r="FP200" s="5">
        <v>0</v>
      </c>
      <c r="FQ200" s="5">
        <v>0</v>
      </c>
      <c r="FR200" s="5">
        <v>2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5">
        <v>1</v>
      </c>
      <c r="FY200" s="5">
        <v>1</v>
      </c>
      <c r="FZ200" s="5">
        <v>1</v>
      </c>
      <c r="GA200" s="5">
        <v>0</v>
      </c>
      <c r="GB200" s="5">
        <v>0</v>
      </c>
      <c r="GC200" s="5">
        <v>1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f t="shared" si="17"/>
        <v>0.541666666666667</v>
      </c>
      <c r="IJ200" s="8">
        <f t="shared" si="16"/>
        <v>30</v>
      </c>
      <c r="IK200" s="8">
        <f t="shared" si="18"/>
        <v>2.5132147255308</v>
      </c>
      <c r="IL200" s="8">
        <f t="shared" si="19"/>
        <v>24</v>
      </c>
      <c r="IM200" s="8">
        <f t="shared" si="20"/>
        <v>130</v>
      </c>
      <c r="IN200" s="8" cm="1">
        <f t="array" ref="IN200">SUMPRODUCT(--('企业的订货量（m³）'!C200:IH200&gt;C200:IH200))/IP200</f>
        <v>0.4375</v>
      </c>
      <c r="IO200" s="8" cm="1">
        <f t="array" ref="IO200">SUMPRODUCT(--('企业的订货量（m³）'!D200:II200&lt;D200:II200))/IP200</f>
        <v>0.270833333333333</v>
      </c>
      <c r="IP200" s="8">
        <v>48</v>
      </c>
      <c r="IQ200" s="8" cm="1">
        <f t="array" ref="IQ200">SUM(ABS(C200:IH200-'企业的订货量（m³）'!C200:IH200))</f>
        <v>1450</v>
      </c>
    </row>
    <row r="201" spans="1:251">
      <c r="A201" s="2" t="s">
        <v>447</v>
      </c>
      <c r="B201" s="2" t="s">
        <v>246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2</v>
      </c>
      <c r="S201" s="5">
        <v>4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2</v>
      </c>
      <c r="AN201" s="5">
        <v>0</v>
      </c>
      <c r="AO201" s="5">
        <v>3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2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3</v>
      </c>
      <c r="CI201" s="5">
        <v>0</v>
      </c>
      <c r="CJ201" s="5">
        <v>0</v>
      </c>
      <c r="CK201" s="5">
        <v>0</v>
      </c>
      <c r="CL201" s="5">
        <v>0</v>
      </c>
      <c r="CM201" s="5">
        <v>4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2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1</v>
      </c>
      <c r="EJ201" s="5">
        <v>3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2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0</v>
      </c>
      <c r="FG201" s="5">
        <v>2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1</v>
      </c>
      <c r="FX201" s="5">
        <v>2</v>
      </c>
      <c r="FY201" s="5">
        <v>8</v>
      </c>
      <c r="FZ201" s="5">
        <v>1</v>
      </c>
      <c r="GA201" s="5">
        <v>7</v>
      </c>
      <c r="GB201" s="5">
        <v>2</v>
      </c>
      <c r="GC201" s="5">
        <v>0</v>
      </c>
      <c r="GD201" s="5">
        <v>0</v>
      </c>
      <c r="GE201" s="5">
        <v>0</v>
      </c>
      <c r="GF201" s="5">
        <v>0</v>
      </c>
      <c r="GG201" s="5">
        <v>1</v>
      </c>
      <c r="GH201" s="5">
        <v>0</v>
      </c>
      <c r="GI201" s="5">
        <v>0</v>
      </c>
      <c r="GJ201" s="5">
        <v>1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3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f t="shared" si="17"/>
        <v>0.270833333333333</v>
      </c>
      <c r="IJ201" s="8">
        <f t="shared" si="16"/>
        <v>30</v>
      </c>
      <c r="IK201" s="8">
        <f t="shared" si="18"/>
        <v>0.936019868305861</v>
      </c>
      <c r="IL201" s="8">
        <f t="shared" si="19"/>
        <v>8</v>
      </c>
      <c r="IM201" s="8">
        <f t="shared" si="20"/>
        <v>65</v>
      </c>
      <c r="IN201" s="8" cm="1">
        <f t="array" ref="IN201">SUMPRODUCT(--('企业的订货量（m³）'!C201:IH201&gt;C201:IH201))/IP201</f>
        <v>0.671232876712329</v>
      </c>
      <c r="IO201" s="8" cm="1">
        <f t="array" ref="IO201">SUMPRODUCT(--('企业的订货量（m³）'!D201:II201&lt;D201:II201))/IP201</f>
        <v>0.191780821917808</v>
      </c>
      <c r="IP201" s="8">
        <v>73</v>
      </c>
      <c r="IQ201" s="8" cm="1">
        <f t="array" ref="IQ201">SUM(ABS(C201:IH201-'企业的订货量（m³）'!C201:IH201))</f>
        <v>932</v>
      </c>
    </row>
    <row r="202" spans="1:251">
      <c r="A202" s="2" t="s">
        <v>448</v>
      </c>
      <c r="B202" s="2" t="s">
        <v>248</v>
      </c>
      <c r="C202" s="5">
        <v>155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287</v>
      </c>
      <c r="R202" s="5">
        <v>1619</v>
      </c>
      <c r="S202" s="5">
        <v>1535</v>
      </c>
      <c r="T202" s="5">
        <v>1372</v>
      </c>
      <c r="U202" s="5">
        <v>1149</v>
      </c>
      <c r="V202" s="5">
        <v>1932</v>
      </c>
      <c r="W202" s="5">
        <v>1993</v>
      </c>
      <c r="X202" s="5">
        <v>1569</v>
      </c>
      <c r="Y202" s="5">
        <v>9307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30977</v>
      </c>
      <c r="CJ202" s="5">
        <v>2552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2805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474</v>
      </c>
      <c r="FJ202" s="5">
        <v>435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509</v>
      </c>
      <c r="GA202" s="5">
        <v>1031</v>
      </c>
      <c r="GB202" s="5">
        <v>982</v>
      </c>
      <c r="GC202" s="5">
        <v>985</v>
      </c>
      <c r="GD202" s="5">
        <v>1033</v>
      </c>
      <c r="GE202" s="5">
        <v>960</v>
      </c>
      <c r="GF202" s="5">
        <v>1058</v>
      </c>
      <c r="GG202" s="5">
        <v>962</v>
      </c>
      <c r="GH202" s="5">
        <v>2249</v>
      </c>
      <c r="GI202" s="5">
        <v>2141</v>
      </c>
      <c r="GJ202" s="5">
        <v>951</v>
      </c>
      <c r="GK202" s="5">
        <v>7529</v>
      </c>
      <c r="GL202" s="5">
        <v>3438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  <c r="II202" s="5">
        <f t="shared" si="17"/>
        <v>341.620833333333</v>
      </c>
      <c r="IJ202" s="8">
        <f t="shared" si="16"/>
        <v>28</v>
      </c>
      <c r="IK202" s="8">
        <f t="shared" si="18"/>
        <v>2181.87197705327</v>
      </c>
      <c r="IL202" s="8">
        <f t="shared" si="19"/>
        <v>30977</v>
      </c>
      <c r="IM202" s="8">
        <f t="shared" si="20"/>
        <v>81989</v>
      </c>
      <c r="IN202" s="8" cm="1">
        <f t="array" ref="IN202">SUMPRODUCT(--('企业的订货量（m³）'!C202:IH202&gt;C202:IH202))/IP202</f>
        <v>0.469387755102041</v>
      </c>
      <c r="IO202" s="8" cm="1">
        <f t="array" ref="IO202">SUMPRODUCT(--('企业的订货量（m³）'!D202:II202&lt;D202:II202))/IP202</f>
        <v>0.489795918367347</v>
      </c>
      <c r="IP202" s="8">
        <v>49</v>
      </c>
      <c r="IQ202" s="8" cm="1">
        <f t="array" ref="IQ202">SUM(ABS(C202:IH202-'企业的订货量（m³）'!C202:IH202))</f>
        <v>266968</v>
      </c>
    </row>
    <row r="203" spans="1:251">
      <c r="A203" s="2" t="s">
        <v>449</v>
      </c>
      <c r="B203" s="2" t="s">
        <v>246</v>
      </c>
      <c r="C203" s="5">
        <v>3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2</v>
      </c>
      <c r="N203" s="5">
        <v>1</v>
      </c>
      <c r="O203" s="5">
        <v>6</v>
      </c>
      <c r="P203" s="5">
        <v>0</v>
      </c>
      <c r="Q203" s="5">
        <v>8</v>
      </c>
      <c r="R203" s="5">
        <v>0</v>
      </c>
      <c r="S203" s="5">
        <v>4</v>
      </c>
      <c r="T203" s="5">
        <v>0</v>
      </c>
      <c r="U203" s="5">
        <v>3</v>
      </c>
      <c r="V203" s="5">
        <v>0</v>
      </c>
      <c r="W203" s="5">
        <v>3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3</v>
      </c>
      <c r="AD203" s="5">
        <v>0</v>
      </c>
      <c r="AE203" s="5">
        <v>2</v>
      </c>
      <c r="AF203" s="5">
        <v>0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4</v>
      </c>
      <c r="AP203" s="5">
        <v>0</v>
      </c>
      <c r="AQ203" s="5">
        <v>4</v>
      </c>
      <c r="AR203" s="5">
        <v>0</v>
      </c>
      <c r="AS203" s="5">
        <v>4</v>
      </c>
      <c r="AT203" s="5">
        <v>0</v>
      </c>
      <c r="AU203" s="5">
        <v>3</v>
      </c>
      <c r="AV203" s="5">
        <v>0</v>
      </c>
      <c r="AW203" s="5">
        <v>4</v>
      </c>
      <c r="AX203" s="5">
        <v>0</v>
      </c>
      <c r="AY203" s="5">
        <v>1</v>
      </c>
      <c r="AZ203" s="5">
        <v>0</v>
      </c>
      <c r="BA203" s="5">
        <v>5</v>
      </c>
      <c r="BB203" s="5">
        <v>0</v>
      </c>
      <c r="BC203" s="5">
        <v>10</v>
      </c>
      <c r="BD203" s="5">
        <v>0</v>
      </c>
      <c r="BE203" s="5">
        <v>3</v>
      </c>
      <c r="BF203" s="5">
        <v>0</v>
      </c>
      <c r="BG203" s="5">
        <v>3</v>
      </c>
      <c r="BH203" s="5">
        <v>0</v>
      </c>
      <c r="BI203" s="5">
        <v>0</v>
      </c>
      <c r="BJ203" s="5">
        <v>0</v>
      </c>
      <c r="BK203" s="5">
        <v>3</v>
      </c>
      <c r="BL203" s="5">
        <v>0</v>
      </c>
      <c r="BM203" s="5">
        <v>5</v>
      </c>
      <c r="BN203" s="5">
        <v>0</v>
      </c>
      <c r="BO203" s="5">
        <v>5</v>
      </c>
      <c r="BP203" s="5">
        <v>2</v>
      </c>
      <c r="BQ203" s="5">
        <v>4</v>
      </c>
      <c r="BR203" s="5">
        <v>0</v>
      </c>
      <c r="BS203" s="5">
        <v>3</v>
      </c>
      <c r="BT203" s="5">
        <v>0</v>
      </c>
      <c r="BU203" s="5">
        <v>7</v>
      </c>
      <c r="BV203" s="5">
        <v>0</v>
      </c>
      <c r="BW203" s="5">
        <v>3</v>
      </c>
      <c r="BX203" s="5">
        <v>0</v>
      </c>
      <c r="BY203" s="5">
        <v>3</v>
      </c>
      <c r="BZ203" s="5">
        <v>0</v>
      </c>
      <c r="CA203" s="5">
        <v>3</v>
      </c>
      <c r="CB203" s="5">
        <v>0</v>
      </c>
      <c r="CC203" s="5">
        <v>2</v>
      </c>
      <c r="CD203" s="5">
        <v>0</v>
      </c>
      <c r="CE203" s="5">
        <v>6</v>
      </c>
      <c r="CF203" s="5">
        <v>2</v>
      </c>
      <c r="CG203" s="5">
        <v>4</v>
      </c>
      <c r="CH203" s="5">
        <v>0</v>
      </c>
      <c r="CI203" s="5">
        <v>1</v>
      </c>
      <c r="CJ203" s="5">
        <v>0</v>
      </c>
      <c r="CK203" s="5">
        <v>3</v>
      </c>
      <c r="CL203" s="5">
        <v>1</v>
      </c>
      <c r="CM203" s="5">
        <v>8</v>
      </c>
      <c r="CN203" s="5">
        <v>0</v>
      </c>
      <c r="CO203" s="5">
        <v>1</v>
      </c>
      <c r="CP203" s="5">
        <v>0</v>
      </c>
      <c r="CQ203" s="5">
        <v>3</v>
      </c>
      <c r="CR203" s="5">
        <v>0</v>
      </c>
      <c r="CS203" s="5">
        <v>3</v>
      </c>
      <c r="CT203" s="5">
        <v>0</v>
      </c>
      <c r="CU203" s="5">
        <v>0</v>
      </c>
      <c r="CV203" s="5">
        <v>0</v>
      </c>
      <c r="CW203" s="5">
        <v>3</v>
      </c>
      <c r="CX203" s="5">
        <v>0</v>
      </c>
      <c r="CY203" s="5">
        <v>3</v>
      </c>
      <c r="CZ203" s="5">
        <v>0</v>
      </c>
      <c r="DA203" s="5">
        <v>5</v>
      </c>
      <c r="DB203" s="5">
        <v>0</v>
      </c>
      <c r="DC203" s="5">
        <v>2</v>
      </c>
      <c r="DD203" s="5">
        <v>3</v>
      </c>
      <c r="DE203" s="5">
        <v>3</v>
      </c>
      <c r="DF203" s="5">
        <v>2</v>
      </c>
      <c r="DG203" s="5">
        <v>5</v>
      </c>
      <c r="DH203" s="5">
        <v>0</v>
      </c>
      <c r="DI203" s="5">
        <v>3</v>
      </c>
      <c r="DJ203" s="5">
        <v>4</v>
      </c>
      <c r="DK203" s="5">
        <v>3</v>
      </c>
      <c r="DL203" s="5">
        <v>0</v>
      </c>
      <c r="DM203" s="5">
        <v>3</v>
      </c>
      <c r="DN203" s="5">
        <v>0</v>
      </c>
      <c r="DO203" s="5">
        <v>3</v>
      </c>
      <c r="DP203" s="5">
        <v>0</v>
      </c>
      <c r="DQ203" s="5">
        <v>1</v>
      </c>
      <c r="DR203" s="5">
        <v>0</v>
      </c>
      <c r="DS203" s="5">
        <v>5</v>
      </c>
      <c r="DT203" s="5">
        <v>0</v>
      </c>
      <c r="DU203" s="5">
        <v>2</v>
      </c>
      <c r="DV203" s="5">
        <v>0</v>
      </c>
      <c r="DW203" s="5">
        <v>7</v>
      </c>
      <c r="DX203" s="5">
        <v>0</v>
      </c>
      <c r="DY203" s="5">
        <v>4</v>
      </c>
      <c r="DZ203" s="5">
        <v>0</v>
      </c>
      <c r="EA203" s="5">
        <v>4</v>
      </c>
      <c r="EB203" s="5">
        <v>0</v>
      </c>
      <c r="EC203" s="5">
        <v>3</v>
      </c>
      <c r="ED203" s="5">
        <v>2</v>
      </c>
      <c r="EE203" s="5">
        <v>3</v>
      </c>
      <c r="EF203" s="5">
        <v>0</v>
      </c>
      <c r="EG203" s="5">
        <v>5</v>
      </c>
      <c r="EH203" s="5">
        <v>0</v>
      </c>
      <c r="EI203" s="5">
        <v>1</v>
      </c>
      <c r="EJ203" s="5">
        <v>0</v>
      </c>
      <c r="EK203" s="5">
        <v>4</v>
      </c>
      <c r="EL203" s="5">
        <v>1</v>
      </c>
      <c r="EM203" s="5">
        <v>2</v>
      </c>
      <c r="EN203" s="5">
        <v>0</v>
      </c>
      <c r="EO203" s="5">
        <v>1</v>
      </c>
      <c r="EP203" s="5">
        <v>0</v>
      </c>
      <c r="EQ203" s="5">
        <v>4</v>
      </c>
      <c r="ER203" s="5">
        <v>0</v>
      </c>
      <c r="ES203" s="5">
        <v>4</v>
      </c>
      <c r="ET203" s="5">
        <v>0</v>
      </c>
      <c r="EU203" s="5">
        <v>4</v>
      </c>
      <c r="EV203" s="5">
        <v>0</v>
      </c>
      <c r="EW203" s="5">
        <v>4</v>
      </c>
      <c r="EX203" s="5">
        <v>0</v>
      </c>
      <c r="EY203" s="5">
        <v>1</v>
      </c>
      <c r="EZ203" s="5">
        <v>0</v>
      </c>
      <c r="FA203" s="5">
        <v>3</v>
      </c>
      <c r="FB203" s="5">
        <v>1</v>
      </c>
      <c r="FC203" s="5">
        <v>4</v>
      </c>
      <c r="FD203" s="5">
        <v>0</v>
      </c>
      <c r="FE203" s="5">
        <v>2</v>
      </c>
      <c r="FF203" s="5">
        <v>0</v>
      </c>
      <c r="FG203" s="5">
        <v>3</v>
      </c>
      <c r="FH203" s="5">
        <v>0</v>
      </c>
      <c r="FI203" s="5">
        <v>3</v>
      </c>
      <c r="FJ203" s="5">
        <v>0</v>
      </c>
      <c r="FK203" s="5">
        <v>1</v>
      </c>
      <c r="FL203" s="5">
        <v>0</v>
      </c>
      <c r="FM203" s="5">
        <v>4</v>
      </c>
      <c r="FN203" s="5">
        <v>0</v>
      </c>
      <c r="FO203" s="5">
        <v>4</v>
      </c>
      <c r="FP203" s="5">
        <v>0</v>
      </c>
      <c r="FQ203" s="5">
        <v>2</v>
      </c>
      <c r="FR203" s="5">
        <v>0</v>
      </c>
      <c r="FS203" s="5">
        <v>1</v>
      </c>
      <c r="FT203" s="5">
        <v>0</v>
      </c>
      <c r="FU203" s="5">
        <v>2</v>
      </c>
      <c r="FV203" s="5">
        <v>0</v>
      </c>
      <c r="FW203" s="5">
        <v>4</v>
      </c>
      <c r="FX203" s="5">
        <v>0</v>
      </c>
      <c r="FY203" s="5">
        <v>5</v>
      </c>
      <c r="FZ203" s="5">
        <v>0</v>
      </c>
      <c r="GA203" s="5">
        <v>3</v>
      </c>
      <c r="GB203" s="5">
        <v>0</v>
      </c>
      <c r="GC203" s="5">
        <v>2</v>
      </c>
      <c r="GD203" s="5">
        <v>0</v>
      </c>
      <c r="GE203" s="5">
        <v>3</v>
      </c>
      <c r="GF203" s="5">
        <v>0</v>
      </c>
      <c r="GG203" s="5">
        <v>4</v>
      </c>
      <c r="GH203" s="5">
        <v>0</v>
      </c>
      <c r="GI203" s="5">
        <v>2</v>
      </c>
      <c r="GJ203" s="5">
        <v>0</v>
      </c>
      <c r="GK203" s="5">
        <v>1</v>
      </c>
      <c r="GL203" s="5">
        <v>0</v>
      </c>
      <c r="GM203" s="5">
        <v>4</v>
      </c>
      <c r="GN203" s="5">
        <v>0</v>
      </c>
      <c r="GO203" s="5">
        <v>4</v>
      </c>
      <c r="GP203" s="5">
        <v>0</v>
      </c>
      <c r="GQ203" s="5">
        <v>6</v>
      </c>
      <c r="GR203" s="5">
        <v>0</v>
      </c>
      <c r="GS203" s="5">
        <v>4</v>
      </c>
      <c r="GT203" s="5">
        <v>0</v>
      </c>
      <c r="GU203" s="5">
        <v>3</v>
      </c>
      <c r="GV203" s="5">
        <v>0</v>
      </c>
      <c r="GW203" s="5">
        <v>3</v>
      </c>
      <c r="GX203" s="5">
        <v>0</v>
      </c>
      <c r="GY203" s="5">
        <v>2</v>
      </c>
      <c r="GZ203" s="5">
        <v>0</v>
      </c>
      <c r="HA203" s="5">
        <v>2</v>
      </c>
      <c r="HB203" s="5">
        <v>0</v>
      </c>
      <c r="HC203" s="5">
        <v>1</v>
      </c>
      <c r="HD203" s="5">
        <v>0</v>
      </c>
      <c r="HE203" s="5">
        <v>2</v>
      </c>
      <c r="HF203" s="5">
        <v>0</v>
      </c>
      <c r="HG203" s="5">
        <v>5</v>
      </c>
      <c r="HH203" s="5">
        <v>0</v>
      </c>
      <c r="HI203" s="5">
        <v>3</v>
      </c>
      <c r="HJ203" s="5">
        <v>0</v>
      </c>
      <c r="HK203" s="5">
        <v>2</v>
      </c>
      <c r="HL203" s="5">
        <v>0</v>
      </c>
      <c r="HM203" s="5">
        <v>2</v>
      </c>
      <c r="HN203" s="5">
        <v>0</v>
      </c>
      <c r="HO203" s="5">
        <v>2</v>
      </c>
      <c r="HP203" s="5">
        <v>0</v>
      </c>
      <c r="HQ203" s="5">
        <v>1</v>
      </c>
      <c r="HR203" s="5">
        <v>0</v>
      </c>
      <c r="HS203" s="5">
        <v>5</v>
      </c>
      <c r="HT203" s="5">
        <v>0</v>
      </c>
      <c r="HU203" s="5">
        <v>3</v>
      </c>
      <c r="HV203" s="5">
        <v>0</v>
      </c>
      <c r="HW203" s="5">
        <v>4</v>
      </c>
      <c r="HX203" s="5">
        <v>0</v>
      </c>
      <c r="HY203" s="5">
        <v>6</v>
      </c>
      <c r="HZ203" s="5">
        <v>0</v>
      </c>
      <c r="IA203" s="5">
        <v>2</v>
      </c>
      <c r="IB203" s="5">
        <v>0</v>
      </c>
      <c r="IC203" s="5">
        <v>2</v>
      </c>
      <c r="ID203" s="5">
        <v>0</v>
      </c>
      <c r="IE203" s="5">
        <v>1</v>
      </c>
      <c r="IF203" s="5">
        <v>0</v>
      </c>
      <c r="IG203" s="5">
        <v>3</v>
      </c>
      <c r="IH203" s="5">
        <v>0</v>
      </c>
      <c r="II203" s="5">
        <f t="shared" si="17"/>
        <v>1.66666666666667</v>
      </c>
      <c r="IJ203" s="8">
        <f t="shared" si="16"/>
        <v>127</v>
      </c>
      <c r="IK203" s="8">
        <f t="shared" si="18"/>
        <v>1.97190871716781</v>
      </c>
      <c r="IL203" s="8">
        <f t="shared" si="19"/>
        <v>10</v>
      </c>
      <c r="IM203" s="8">
        <f t="shared" si="20"/>
        <v>400</v>
      </c>
      <c r="IN203" s="8" cm="1">
        <f t="array" ref="IN203">SUMPRODUCT(--('企业的订货量（m³）'!C203:IH203&gt;C203:IH203))/IP203</f>
        <v>0.12781954887218</v>
      </c>
      <c r="IO203" s="8" cm="1">
        <f t="array" ref="IO203">SUMPRODUCT(--('企业的订货量（m³）'!D203:II203&lt;D203:II203))/IP203</f>
        <v>0.744360902255639</v>
      </c>
      <c r="IP203" s="8">
        <v>133</v>
      </c>
      <c r="IQ203" s="8" cm="1">
        <f t="array" ref="IQ203">SUM(ABS(C203:IH203-'企业的订货量（m³）'!C203:IH203))</f>
        <v>952</v>
      </c>
    </row>
    <row r="204" spans="1:251">
      <c r="A204" s="2" t="s">
        <v>450</v>
      </c>
      <c r="B204" s="2" t="s">
        <v>248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4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3</v>
      </c>
      <c r="DW204" s="5">
        <v>1</v>
      </c>
      <c r="DX204" s="5">
        <v>0</v>
      </c>
      <c r="DY204" s="5">
        <v>0</v>
      </c>
      <c r="DZ204" s="5">
        <v>1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4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3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1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2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1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f t="shared" si="17"/>
        <v>0.15</v>
      </c>
      <c r="IJ204" s="8">
        <f t="shared" si="16"/>
        <v>23</v>
      </c>
      <c r="IK204" s="8">
        <f t="shared" si="18"/>
        <v>0.551149426541086</v>
      </c>
      <c r="IL204" s="8">
        <f t="shared" si="19"/>
        <v>4</v>
      </c>
      <c r="IM204" s="8">
        <f t="shared" si="20"/>
        <v>36</v>
      </c>
      <c r="IN204" s="8" cm="1">
        <f t="array" ref="IN204">SUMPRODUCT(--('企业的订货量（m³）'!C204:IH204&gt;C204:IH204))/IP204</f>
        <v>0.178571428571429</v>
      </c>
      <c r="IO204" s="8" cm="1">
        <f t="array" ref="IO204">SUMPRODUCT(--('企业的订货量（m³）'!D204:II204&lt;D204:II204))/IP204</f>
        <v>0.285714285714286</v>
      </c>
      <c r="IP204" s="8">
        <v>28</v>
      </c>
      <c r="IQ204" s="8" cm="1">
        <f t="array" ref="IQ204">SUM(ABS(C204:IH204-'企业的订货量（m³）'!C204:IH204))</f>
        <v>12</v>
      </c>
    </row>
    <row r="205" spans="1:251">
      <c r="A205" s="2" t="s">
        <v>451</v>
      </c>
      <c r="B205" s="2" t="s">
        <v>248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24</v>
      </c>
      <c r="DK205" s="5">
        <v>2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31</v>
      </c>
      <c r="FG205" s="5">
        <v>0</v>
      </c>
      <c r="FH205" s="5">
        <v>0</v>
      </c>
      <c r="FI205" s="5">
        <v>0</v>
      </c>
      <c r="FJ205" s="5">
        <v>6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18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f t="shared" si="17"/>
        <v>0.3375</v>
      </c>
      <c r="IJ205" s="8">
        <f t="shared" si="16"/>
        <v>5</v>
      </c>
      <c r="IK205" s="8">
        <f t="shared" si="18"/>
        <v>2.79992715087539</v>
      </c>
      <c r="IL205" s="8">
        <f t="shared" si="19"/>
        <v>31</v>
      </c>
      <c r="IM205" s="8">
        <f t="shared" si="20"/>
        <v>81</v>
      </c>
      <c r="IN205" s="8" cm="1">
        <f t="array" ref="IN205">SUMPRODUCT(--('企业的订货量（m³）'!C205:IH205&gt;C205:IH205))/IP205</f>
        <v>0.851851851851852</v>
      </c>
      <c r="IO205" s="8" cm="1">
        <f t="array" ref="IO205">SUMPRODUCT(--('企业的订货量（m³）'!D205:II205&lt;D205:II205))/IP205</f>
        <v>0.148148148148148</v>
      </c>
      <c r="IP205" s="8">
        <v>27</v>
      </c>
      <c r="IQ205" s="8" cm="1">
        <f t="array" ref="IQ205">SUM(ABS(C205:IH205-'企业的订货量（m³）'!C205:IH205))</f>
        <v>66</v>
      </c>
    </row>
    <row r="206" spans="1:251">
      <c r="A206" s="2" t="s">
        <v>452</v>
      </c>
      <c r="B206" s="2" t="s">
        <v>248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0</v>
      </c>
      <c r="P206" s="5">
        <v>0</v>
      </c>
      <c r="Q206" s="5">
        <v>0</v>
      </c>
      <c r="R206" s="5">
        <v>0</v>
      </c>
      <c r="S206" s="5">
        <v>6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1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2</v>
      </c>
      <c r="CK206" s="5">
        <v>0</v>
      </c>
      <c r="CL206" s="5">
        <v>0</v>
      </c>
      <c r="CM206" s="5">
        <v>1</v>
      </c>
      <c r="CN206" s="5">
        <v>1</v>
      </c>
      <c r="CO206" s="5">
        <v>0</v>
      </c>
      <c r="CP206" s="5">
        <v>1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2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2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1</v>
      </c>
      <c r="FA206" s="5">
        <v>0</v>
      </c>
      <c r="FB206" s="5">
        <v>0</v>
      </c>
      <c r="FC206" s="5">
        <v>0</v>
      </c>
      <c r="FD206" s="5">
        <v>1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2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1</v>
      </c>
      <c r="FX206" s="5">
        <v>1</v>
      </c>
      <c r="FY206" s="5">
        <v>6</v>
      </c>
      <c r="FZ206" s="5">
        <v>1</v>
      </c>
      <c r="GA206" s="5">
        <v>6</v>
      </c>
      <c r="GB206" s="5">
        <v>3</v>
      </c>
      <c r="GC206" s="5">
        <v>0</v>
      </c>
      <c r="GD206" s="5">
        <v>0</v>
      </c>
      <c r="GE206" s="5">
        <v>0</v>
      </c>
      <c r="GF206" s="5">
        <v>0</v>
      </c>
      <c r="GG206" s="5">
        <v>3</v>
      </c>
      <c r="GH206" s="5">
        <v>0</v>
      </c>
      <c r="GI206" s="5">
        <v>0</v>
      </c>
      <c r="GJ206" s="5">
        <v>3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1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f t="shared" si="17"/>
        <v>0.25</v>
      </c>
      <c r="IJ206" s="8">
        <f t="shared" si="16"/>
        <v>30</v>
      </c>
      <c r="IK206" s="8">
        <f t="shared" si="18"/>
        <v>0.850793378197631</v>
      </c>
      <c r="IL206" s="8">
        <f t="shared" si="19"/>
        <v>6</v>
      </c>
      <c r="IM206" s="8">
        <f t="shared" si="20"/>
        <v>60</v>
      </c>
      <c r="IN206" s="8" cm="1">
        <f t="array" ref="IN206">SUMPRODUCT(--('企业的订货量（m³）'!C206:IH206&gt;C206:IH206))/IP206</f>
        <v>0.704225352112676</v>
      </c>
      <c r="IO206" s="8" cm="1">
        <f t="array" ref="IO206">SUMPRODUCT(--('企业的订货量（m³）'!D206:II206&lt;D206:II206))/IP206</f>
        <v>0.169014084507042</v>
      </c>
      <c r="IP206" s="8">
        <v>71</v>
      </c>
      <c r="IQ206" s="8" cm="1">
        <f t="array" ref="IQ206">SUM(ABS(C206:IH206-'企业的订货量（m³）'!C206:IH206))</f>
        <v>310</v>
      </c>
    </row>
    <row r="207" spans="1:251">
      <c r="A207" s="2" t="s">
        <v>453</v>
      </c>
      <c r="B207" s="2" t="s">
        <v>250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5</v>
      </c>
      <c r="T207" s="5">
        <v>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1</v>
      </c>
      <c r="CI207" s="5">
        <v>0</v>
      </c>
      <c r="CJ207" s="5">
        <v>0</v>
      </c>
      <c r="CK207" s="5">
        <v>0</v>
      </c>
      <c r="CL207" s="5">
        <v>0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2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5</v>
      </c>
      <c r="EJ207" s="5">
        <v>2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1</v>
      </c>
      <c r="FY207" s="5">
        <v>0</v>
      </c>
      <c r="FZ207" s="5">
        <v>0</v>
      </c>
      <c r="GA207" s="5">
        <v>4</v>
      </c>
      <c r="GB207" s="5">
        <v>2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f t="shared" si="17"/>
        <v>0.129166666666667</v>
      </c>
      <c r="IJ207" s="8">
        <f t="shared" si="16"/>
        <v>14</v>
      </c>
      <c r="IK207" s="8">
        <f t="shared" si="18"/>
        <v>0.61703784675137</v>
      </c>
      <c r="IL207" s="8">
        <f t="shared" si="19"/>
        <v>5</v>
      </c>
      <c r="IM207" s="8">
        <f t="shared" si="20"/>
        <v>31</v>
      </c>
      <c r="IN207" s="8" cm="1">
        <f t="array" ref="IN207">SUMPRODUCT(--('企业的订货量（m³）'!C207:IH207&gt;C207:IH207))/IP207</f>
        <v>0.0666666666666667</v>
      </c>
      <c r="IO207" s="8" cm="1">
        <f t="array" ref="IO207">SUMPRODUCT(--('企业的订货量（m³）'!D207:II207&lt;D207:II207))/IP207</f>
        <v>0.666666666666667</v>
      </c>
      <c r="IP207" s="8">
        <v>15</v>
      </c>
      <c r="IQ207" s="8" cm="1">
        <f t="array" ref="IQ207">SUM(ABS(C207:IH207-'企业的订货量（m³）'!C207:IH207))</f>
        <v>10</v>
      </c>
    </row>
    <row r="208" spans="1:251">
      <c r="A208" s="2" t="s">
        <v>454</v>
      </c>
      <c r="B208" s="2" t="s">
        <v>250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0</v>
      </c>
      <c r="R208" s="5">
        <v>1</v>
      </c>
      <c r="S208" s="5">
        <v>7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0</v>
      </c>
      <c r="AO208" s="5">
        <v>6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13</v>
      </c>
      <c r="CI208" s="5">
        <v>0</v>
      </c>
      <c r="CJ208" s="5">
        <v>0</v>
      </c>
      <c r="CK208" s="5">
        <v>0</v>
      </c>
      <c r="CL208" s="5">
        <v>1</v>
      </c>
      <c r="CM208" s="5">
        <v>1</v>
      </c>
      <c r="CN208" s="5">
        <v>0</v>
      </c>
      <c r="CO208" s="5">
        <v>0</v>
      </c>
      <c r="CP208" s="5">
        <v>2</v>
      </c>
      <c r="CQ208" s="5">
        <v>1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3</v>
      </c>
      <c r="DE208" s="5">
        <v>4</v>
      </c>
      <c r="DF208" s="5">
        <v>2</v>
      </c>
      <c r="DG208" s="5">
        <v>0</v>
      </c>
      <c r="DH208" s="5">
        <v>2</v>
      </c>
      <c r="DI208" s="5">
        <v>5</v>
      </c>
      <c r="DJ208" s="5">
        <v>3</v>
      </c>
      <c r="DK208" s="5">
        <v>0</v>
      </c>
      <c r="DL208" s="5">
        <v>13</v>
      </c>
      <c r="DM208" s="5">
        <v>0</v>
      </c>
      <c r="DN208" s="5">
        <v>0</v>
      </c>
      <c r="DO208" s="5">
        <v>1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2</v>
      </c>
      <c r="ED208" s="5">
        <v>9</v>
      </c>
      <c r="EE208" s="5">
        <v>1</v>
      </c>
      <c r="EF208" s="5">
        <v>1</v>
      </c>
      <c r="EG208" s="5">
        <v>0</v>
      </c>
      <c r="EH208" s="5">
        <v>11</v>
      </c>
      <c r="EI208" s="5">
        <v>3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1</v>
      </c>
      <c r="FA208" s="5">
        <v>0</v>
      </c>
      <c r="FB208" s="5">
        <v>0</v>
      </c>
      <c r="FC208" s="5">
        <v>2</v>
      </c>
      <c r="FD208" s="5">
        <v>0</v>
      </c>
      <c r="FE208" s="5">
        <v>3</v>
      </c>
      <c r="FF208" s="5">
        <v>0</v>
      </c>
      <c r="FG208" s="5">
        <v>2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3</v>
      </c>
      <c r="FY208" s="5">
        <v>3</v>
      </c>
      <c r="FZ208" s="5">
        <v>0</v>
      </c>
      <c r="GA208" s="5">
        <v>5</v>
      </c>
      <c r="GB208" s="5">
        <v>2</v>
      </c>
      <c r="GC208" s="5">
        <v>17</v>
      </c>
      <c r="GD208" s="5">
        <v>0</v>
      </c>
      <c r="GE208" s="5">
        <v>0</v>
      </c>
      <c r="GF208" s="5">
        <v>0</v>
      </c>
      <c r="GG208" s="5">
        <v>1</v>
      </c>
      <c r="GH208" s="5">
        <v>7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3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f t="shared" si="17"/>
        <v>0.641666666666667</v>
      </c>
      <c r="IJ208" s="8">
        <f t="shared" si="16"/>
        <v>44</v>
      </c>
      <c r="IK208" s="8">
        <f t="shared" si="18"/>
        <v>2.09520605764418</v>
      </c>
      <c r="IL208" s="8">
        <f t="shared" si="19"/>
        <v>17</v>
      </c>
      <c r="IM208" s="8">
        <f t="shared" si="20"/>
        <v>154</v>
      </c>
      <c r="IN208" s="8" cm="1">
        <f t="array" ref="IN208">SUMPRODUCT(--('企业的订货量（m³）'!C208:IH208&gt;C208:IH208))/IP208</f>
        <v>0.593406593406593</v>
      </c>
      <c r="IO208" s="8" cm="1">
        <f t="array" ref="IO208">SUMPRODUCT(--('企业的订货量（m³）'!D208:II208&lt;D208:II208))/IP208</f>
        <v>0.252747252747253</v>
      </c>
      <c r="IP208" s="8">
        <v>91</v>
      </c>
      <c r="IQ208" s="8" cm="1">
        <f t="array" ref="IQ208">SUM(ABS(C208:IH208-'企业的订货量（m³）'!C208:IH208))</f>
        <v>464</v>
      </c>
    </row>
    <row r="209" spans="1:251">
      <c r="A209" s="2" t="s">
        <v>455</v>
      </c>
      <c r="B209" s="2" t="s">
        <v>248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18</v>
      </c>
      <c r="P209" s="5">
        <v>16</v>
      </c>
      <c r="Q209" s="5">
        <v>3</v>
      </c>
      <c r="R209" s="5">
        <v>20</v>
      </c>
      <c r="S209" s="5">
        <v>17</v>
      </c>
      <c r="T209" s="5">
        <v>5</v>
      </c>
      <c r="U209" s="5">
        <v>22</v>
      </c>
      <c r="V209" s="5">
        <v>12</v>
      </c>
      <c r="W209" s="5">
        <v>0</v>
      </c>
      <c r="X209" s="5">
        <v>30</v>
      </c>
      <c r="Y209" s="5">
        <v>36</v>
      </c>
      <c r="Z209" s="5">
        <v>70</v>
      </c>
      <c r="AA209" s="5">
        <v>71</v>
      </c>
      <c r="AB209" s="5">
        <v>64</v>
      </c>
      <c r="AC209" s="5">
        <v>67</v>
      </c>
      <c r="AD209" s="5">
        <v>77</v>
      </c>
      <c r="AE209" s="5">
        <v>77</v>
      </c>
      <c r="AF209" s="5">
        <v>88</v>
      </c>
      <c r="AG209" s="5">
        <v>73</v>
      </c>
      <c r="AH209" s="5">
        <v>73</v>
      </c>
      <c r="AI209" s="5">
        <v>92</v>
      </c>
      <c r="AJ209" s="5">
        <v>78</v>
      </c>
      <c r="AK209" s="5">
        <v>74</v>
      </c>
      <c r="AL209" s="5">
        <v>88</v>
      </c>
      <c r="AM209" s="5">
        <v>84</v>
      </c>
      <c r="AN209" s="5">
        <v>99</v>
      </c>
      <c r="AO209" s="5">
        <v>75</v>
      </c>
      <c r="AP209" s="5">
        <v>88</v>
      </c>
      <c r="AQ209" s="5">
        <v>78</v>
      </c>
      <c r="AR209" s="5">
        <v>83</v>
      </c>
      <c r="AS209" s="5">
        <v>69</v>
      </c>
      <c r="AT209" s="5">
        <v>59</v>
      </c>
      <c r="AU209" s="5">
        <v>61</v>
      </c>
      <c r="AV209" s="5">
        <v>74</v>
      </c>
      <c r="AW209" s="5">
        <v>77</v>
      </c>
      <c r="AX209" s="5">
        <v>84</v>
      </c>
      <c r="AY209" s="5">
        <v>71</v>
      </c>
      <c r="AZ209" s="5">
        <v>54</v>
      </c>
      <c r="BA209" s="5">
        <v>72</v>
      </c>
      <c r="BB209" s="5">
        <v>72</v>
      </c>
      <c r="BC209" s="5">
        <v>75</v>
      </c>
      <c r="BD209" s="5">
        <v>82</v>
      </c>
      <c r="BE209" s="5">
        <v>58</v>
      </c>
      <c r="BF209" s="5">
        <v>51</v>
      </c>
      <c r="BG209" s="5">
        <v>66</v>
      </c>
      <c r="BH209" s="5">
        <v>63</v>
      </c>
      <c r="BI209" s="5">
        <v>46</v>
      </c>
      <c r="BJ209" s="5">
        <v>52</v>
      </c>
      <c r="BK209" s="5">
        <v>34</v>
      </c>
      <c r="BL209" s="5">
        <v>32</v>
      </c>
      <c r="BM209" s="5">
        <v>36</v>
      </c>
      <c r="BN209" s="5">
        <v>35</v>
      </c>
      <c r="BO209" s="5">
        <v>34</v>
      </c>
      <c r="BP209" s="5">
        <v>33</v>
      </c>
      <c r="BQ209" s="5">
        <v>35</v>
      </c>
      <c r="BR209" s="5">
        <v>31</v>
      </c>
      <c r="BS209" s="5">
        <v>43</v>
      </c>
      <c r="BT209" s="5">
        <v>32</v>
      </c>
      <c r="BU209" s="5">
        <v>36</v>
      </c>
      <c r="BV209" s="5">
        <v>30</v>
      </c>
      <c r="BW209" s="5">
        <v>20</v>
      </c>
      <c r="BX209" s="5">
        <v>14</v>
      </c>
      <c r="BY209" s="5">
        <v>15</v>
      </c>
      <c r="BZ209" s="5">
        <v>16</v>
      </c>
      <c r="CA209" s="5">
        <v>18</v>
      </c>
      <c r="CB209" s="5">
        <v>17</v>
      </c>
      <c r="CC209" s="5">
        <v>13</v>
      </c>
      <c r="CD209" s="5">
        <v>12</v>
      </c>
      <c r="CE209" s="5">
        <v>13</v>
      </c>
      <c r="CF209" s="5">
        <v>12</v>
      </c>
      <c r="CG209" s="5">
        <v>12</v>
      </c>
      <c r="CH209" s="5">
        <v>11</v>
      </c>
      <c r="CI209" s="5">
        <v>13</v>
      </c>
      <c r="CJ209" s="5">
        <v>13</v>
      </c>
      <c r="CK209" s="5">
        <v>5</v>
      </c>
      <c r="CL209" s="5">
        <v>0</v>
      </c>
      <c r="CM209" s="5">
        <v>0</v>
      </c>
      <c r="CN209" s="5">
        <v>12</v>
      </c>
      <c r="CO209" s="5">
        <v>263</v>
      </c>
      <c r="CP209" s="5">
        <v>422</v>
      </c>
      <c r="CQ209" s="5">
        <v>459</v>
      </c>
      <c r="CR209" s="5">
        <v>537</v>
      </c>
      <c r="CS209" s="5">
        <v>561</v>
      </c>
      <c r="CT209" s="5">
        <v>592</v>
      </c>
      <c r="CU209" s="5">
        <v>502</v>
      </c>
      <c r="CV209" s="5">
        <v>538</v>
      </c>
      <c r="CW209" s="5">
        <v>555</v>
      </c>
      <c r="CX209" s="5">
        <v>590</v>
      </c>
      <c r="CY209" s="5">
        <v>132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106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6</v>
      </c>
      <c r="EE209" s="5">
        <v>1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2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f t="shared" si="17"/>
        <v>36.4875</v>
      </c>
      <c r="IJ209" s="8">
        <f t="shared" si="16"/>
        <v>90</v>
      </c>
      <c r="IK209" s="8">
        <f t="shared" si="18"/>
        <v>103.082571657376</v>
      </c>
      <c r="IL209" s="8">
        <f t="shared" si="19"/>
        <v>592</v>
      </c>
      <c r="IM209" s="8">
        <f t="shared" si="20"/>
        <v>8757</v>
      </c>
      <c r="IN209" s="8" cm="1">
        <f t="array" ref="IN209">SUMPRODUCT(--('企业的订货量（m³）'!C209:IH209&gt;C209:IH209))/IP209</f>
        <v>0.468253968253968</v>
      </c>
      <c r="IO209" s="8" cm="1">
        <f t="array" ref="IO209">SUMPRODUCT(--('企业的订货量（m³）'!D209:II209&lt;D209:II209))/IP209</f>
        <v>0.476190476190476</v>
      </c>
      <c r="IP209" s="8">
        <v>126</v>
      </c>
      <c r="IQ209" s="8" cm="1">
        <f t="array" ref="IQ209">SUM(ABS(C209:IH209-'企业的订货量（m³）'!C209:IH209))</f>
        <v>6667</v>
      </c>
    </row>
    <row r="210" spans="1:251">
      <c r="A210" s="2" t="s">
        <v>456</v>
      </c>
      <c r="B210" s="2" t="s">
        <v>248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  <c r="O210" s="5">
        <v>0</v>
      </c>
      <c r="P210" s="5">
        <v>1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9</v>
      </c>
      <c r="AM210" s="5">
        <v>0</v>
      </c>
      <c r="AN210" s="5">
        <v>0</v>
      </c>
      <c r="AO210" s="5">
        <v>0</v>
      </c>
      <c r="AP210" s="5">
        <v>2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5</v>
      </c>
      <c r="CH210" s="5">
        <v>0</v>
      </c>
      <c r="CI210" s="5">
        <v>0</v>
      </c>
      <c r="CJ210" s="5">
        <v>1</v>
      </c>
      <c r="CK210" s="5">
        <v>1</v>
      </c>
      <c r="CL210" s="5">
        <v>2</v>
      </c>
      <c r="CM210" s="5">
        <v>24</v>
      </c>
      <c r="CN210" s="5">
        <v>0</v>
      </c>
      <c r="CO210" s="5">
        <v>0</v>
      </c>
      <c r="CP210" s="5">
        <v>4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1</v>
      </c>
      <c r="DK210" s="5">
        <v>1</v>
      </c>
      <c r="DL210" s="5">
        <v>2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5</v>
      </c>
      <c r="EB210" s="5">
        <v>2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0</v>
      </c>
      <c r="EJ210" s="5">
        <v>1</v>
      </c>
      <c r="EK210" s="5">
        <v>1</v>
      </c>
      <c r="EL210" s="5">
        <v>1</v>
      </c>
      <c r="EM210" s="5">
        <v>0</v>
      </c>
      <c r="EN210" s="5">
        <v>1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5</v>
      </c>
      <c r="FA210" s="5">
        <v>1</v>
      </c>
      <c r="FB210" s="5">
        <v>0</v>
      </c>
      <c r="FC210" s="5">
        <v>0</v>
      </c>
      <c r="FD210" s="5">
        <v>7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3</v>
      </c>
      <c r="FY210" s="5">
        <v>0</v>
      </c>
      <c r="FZ210" s="5">
        <v>1</v>
      </c>
      <c r="GA210" s="5">
        <v>0</v>
      </c>
      <c r="GB210" s="5">
        <v>12</v>
      </c>
      <c r="GC210" s="5">
        <v>44</v>
      </c>
      <c r="GD210" s="5">
        <v>6</v>
      </c>
      <c r="GE210" s="5">
        <v>0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f t="shared" si="17"/>
        <v>0.679166666666667</v>
      </c>
      <c r="IJ210" s="8">
        <f t="shared" si="16"/>
        <v>37</v>
      </c>
      <c r="IK210" s="8">
        <f t="shared" si="18"/>
        <v>3.48234989754419</v>
      </c>
      <c r="IL210" s="8">
        <f t="shared" si="19"/>
        <v>44</v>
      </c>
      <c r="IM210" s="8">
        <f t="shared" si="20"/>
        <v>163</v>
      </c>
      <c r="IN210" s="8" cm="1">
        <f t="array" ref="IN210">SUMPRODUCT(--('企业的订货量（m³）'!C210:IH210&gt;C210:IH210))/IP210</f>
        <v>0.602739726027397</v>
      </c>
      <c r="IO210" s="8" cm="1">
        <f t="array" ref="IO210">SUMPRODUCT(--('企业的订货量（m³）'!D210:II210&lt;D210:II210))/IP210</f>
        <v>0.219178082191781</v>
      </c>
      <c r="IP210" s="8">
        <v>73</v>
      </c>
      <c r="IQ210" s="8" cm="1">
        <f t="array" ref="IQ210">SUM(ABS(C210:IH210-'企业的订货量（m³）'!C210:IH210))</f>
        <v>152</v>
      </c>
    </row>
    <row r="211" spans="1:251">
      <c r="A211" s="2" t="s">
        <v>457</v>
      </c>
      <c r="B211" s="2" t="s">
        <v>250</v>
      </c>
      <c r="C211" s="5">
        <v>6</v>
      </c>
      <c r="D211" s="5">
        <v>0</v>
      </c>
      <c r="E211" s="5">
        <v>0</v>
      </c>
      <c r="F211" s="5">
        <v>0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38</v>
      </c>
      <c r="P211" s="5">
        <v>164</v>
      </c>
      <c r="Q211" s="5">
        <v>0</v>
      </c>
      <c r="R211" s="5">
        <v>0</v>
      </c>
      <c r="S211" s="5">
        <v>413</v>
      </c>
      <c r="T211" s="5">
        <v>6</v>
      </c>
      <c r="U211" s="5">
        <v>8</v>
      </c>
      <c r="V211" s="5">
        <v>0</v>
      </c>
      <c r="W211" s="5">
        <v>409</v>
      </c>
      <c r="X211" s="5">
        <v>10</v>
      </c>
      <c r="Y211" s="5">
        <v>0</v>
      </c>
      <c r="Z211" s="5">
        <v>51</v>
      </c>
      <c r="AA211" s="5">
        <v>3</v>
      </c>
      <c r="AB211" s="5">
        <v>20</v>
      </c>
      <c r="AC211" s="5">
        <v>1</v>
      </c>
      <c r="AD211" s="5">
        <v>1</v>
      </c>
      <c r="AE211" s="5">
        <v>3</v>
      </c>
      <c r="AF211" s="5">
        <v>0</v>
      </c>
      <c r="AG211" s="5">
        <v>0</v>
      </c>
      <c r="AH211" s="5">
        <v>62</v>
      </c>
      <c r="AI211" s="5">
        <v>120</v>
      </c>
      <c r="AJ211" s="5">
        <v>0</v>
      </c>
      <c r="AK211" s="5">
        <v>0</v>
      </c>
      <c r="AL211" s="5">
        <v>32</v>
      </c>
      <c r="AM211" s="5">
        <v>975</v>
      </c>
      <c r="AN211" s="5">
        <v>0</v>
      </c>
      <c r="AO211" s="5">
        <v>0</v>
      </c>
      <c r="AP211" s="5">
        <v>6</v>
      </c>
      <c r="AQ211" s="5">
        <v>30</v>
      </c>
      <c r="AR211" s="5">
        <v>27</v>
      </c>
      <c r="AS211" s="5">
        <v>138</v>
      </c>
      <c r="AT211" s="5">
        <v>407</v>
      </c>
      <c r="AU211" s="5">
        <v>30</v>
      </c>
      <c r="AV211" s="5">
        <v>13</v>
      </c>
      <c r="AW211" s="5">
        <v>281</v>
      </c>
      <c r="AX211" s="5">
        <v>0</v>
      </c>
      <c r="AY211" s="5">
        <v>324</v>
      </c>
      <c r="AZ211" s="5">
        <v>1</v>
      </c>
      <c r="BA211" s="5">
        <v>0</v>
      </c>
      <c r="BB211" s="5">
        <v>1</v>
      </c>
      <c r="BC211" s="5">
        <v>0</v>
      </c>
      <c r="BD211" s="5">
        <v>0</v>
      </c>
      <c r="BE211" s="5">
        <v>0</v>
      </c>
      <c r="BF211" s="5">
        <v>188</v>
      </c>
      <c r="BG211" s="5">
        <v>68</v>
      </c>
      <c r="BH211" s="5">
        <v>16</v>
      </c>
      <c r="BI211" s="5">
        <v>0</v>
      </c>
      <c r="BJ211" s="5">
        <v>0</v>
      </c>
      <c r="BK211" s="5">
        <v>6</v>
      </c>
      <c r="BL211" s="5">
        <v>230</v>
      </c>
      <c r="BM211" s="5">
        <v>1034</v>
      </c>
      <c r="BN211" s="5">
        <v>66</v>
      </c>
      <c r="BO211" s="5">
        <v>11</v>
      </c>
      <c r="BP211" s="5">
        <v>482</v>
      </c>
      <c r="BQ211" s="5">
        <v>0</v>
      </c>
      <c r="BR211" s="5">
        <v>1</v>
      </c>
      <c r="BS211" s="5">
        <v>15</v>
      </c>
      <c r="BT211" s="5">
        <v>845</v>
      </c>
      <c r="BU211" s="5">
        <v>42</v>
      </c>
      <c r="BV211" s="5">
        <v>0</v>
      </c>
      <c r="BW211" s="5">
        <v>3</v>
      </c>
      <c r="BX211" s="5">
        <v>0</v>
      </c>
      <c r="BY211" s="5">
        <v>0</v>
      </c>
      <c r="BZ211" s="5">
        <v>0</v>
      </c>
      <c r="CA211" s="5">
        <v>1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1</v>
      </c>
      <c r="CI211" s="5">
        <v>16</v>
      </c>
      <c r="CJ211" s="5">
        <v>1</v>
      </c>
      <c r="CK211" s="5">
        <v>0</v>
      </c>
      <c r="CL211" s="5">
        <v>109</v>
      </c>
      <c r="CM211" s="5">
        <v>0</v>
      </c>
      <c r="CN211" s="5">
        <v>7</v>
      </c>
      <c r="CO211" s="5">
        <v>0</v>
      </c>
      <c r="CP211" s="5">
        <v>397</v>
      </c>
      <c r="CQ211" s="5">
        <v>3</v>
      </c>
      <c r="CR211" s="5">
        <v>0</v>
      </c>
      <c r="CS211" s="5">
        <v>125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6</v>
      </c>
      <c r="DB211" s="5">
        <v>0</v>
      </c>
      <c r="DC211" s="5">
        <v>196</v>
      </c>
      <c r="DD211" s="5">
        <v>36</v>
      </c>
      <c r="DE211" s="5">
        <v>0</v>
      </c>
      <c r="DF211" s="5">
        <v>0</v>
      </c>
      <c r="DG211" s="5">
        <v>0</v>
      </c>
      <c r="DH211" s="5">
        <v>0</v>
      </c>
      <c r="DI211" s="5">
        <v>8</v>
      </c>
      <c r="DJ211" s="5">
        <v>1</v>
      </c>
      <c r="DK211" s="5">
        <v>81</v>
      </c>
      <c r="DL211" s="5">
        <v>0</v>
      </c>
      <c r="DM211" s="5">
        <v>28</v>
      </c>
      <c r="DN211" s="5">
        <v>20</v>
      </c>
      <c r="DO211" s="5">
        <v>44</v>
      </c>
      <c r="DP211" s="5">
        <v>0</v>
      </c>
      <c r="DQ211" s="5">
        <v>0</v>
      </c>
      <c r="DR211" s="5">
        <v>0</v>
      </c>
      <c r="DS211" s="5">
        <v>115</v>
      </c>
      <c r="DT211" s="5">
        <v>0</v>
      </c>
      <c r="DU211" s="5">
        <v>0</v>
      </c>
      <c r="DV211" s="5">
        <v>3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905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52</v>
      </c>
      <c r="EK211" s="5">
        <v>0</v>
      </c>
      <c r="EL211" s="5">
        <v>89</v>
      </c>
      <c r="EM211" s="5">
        <v>0</v>
      </c>
      <c r="EN211" s="5">
        <v>1</v>
      </c>
      <c r="EO211" s="5">
        <v>11</v>
      </c>
      <c r="EP211" s="5">
        <v>0</v>
      </c>
      <c r="EQ211" s="5">
        <v>0</v>
      </c>
      <c r="ER211" s="5">
        <v>0</v>
      </c>
      <c r="ES211" s="5">
        <v>7</v>
      </c>
      <c r="ET211" s="5">
        <v>1</v>
      </c>
      <c r="EU211" s="5">
        <v>0</v>
      </c>
      <c r="EV211" s="5">
        <v>0</v>
      </c>
      <c r="EW211" s="5">
        <v>1</v>
      </c>
      <c r="EX211" s="5">
        <v>0</v>
      </c>
      <c r="EY211" s="5">
        <v>5</v>
      </c>
      <c r="EZ211" s="5">
        <v>0</v>
      </c>
      <c r="FA211" s="5">
        <v>0</v>
      </c>
      <c r="FB211" s="5">
        <v>0</v>
      </c>
      <c r="FC211" s="5">
        <v>0</v>
      </c>
      <c r="FD211" s="5">
        <v>136</v>
      </c>
      <c r="FE211" s="5">
        <v>0</v>
      </c>
      <c r="FF211" s="5">
        <v>0</v>
      </c>
      <c r="FG211" s="5">
        <v>0</v>
      </c>
      <c r="FH211" s="5">
        <v>23</v>
      </c>
      <c r="FI211" s="5">
        <v>0</v>
      </c>
      <c r="FJ211" s="5">
        <v>0</v>
      </c>
      <c r="FK211" s="5">
        <v>281</v>
      </c>
      <c r="FL211" s="5">
        <v>335</v>
      </c>
      <c r="FM211" s="5">
        <v>0</v>
      </c>
      <c r="FN211" s="5">
        <v>85</v>
      </c>
      <c r="FO211" s="5">
        <v>0</v>
      </c>
      <c r="FP211" s="5">
        <v>49</v>
      </c>
      <c r="FQ211" s="5">
        <v>5</v>
      </c>
      <c r="FR211" s="5">
        <v>0</v>
      </c>
      <c r="FS211" s="5">
        <v>0</v>
      </c>
      <c r="FT211" s="5">
        <v>8</v>
      </c>
      <c r="FU211" s="5">
        <v>0</v>
      </c>
      <c r="FV211" s="5">
        <v>0</v>
      </c>
      <c r="FW211" s="5">
        <v>3</v>
      </c>
      <c r="FX211" s="5">
        <v>23</v>
      </c>
      <c r="FY211" s="5">
        <v>0</v>
      </c>
      <c r="FZ211" s="5">
        <v>0</v>
      </c>
      <c r="GA211" s="5">
        <v>28</v>
      </c>
      <c r="GB211" s="5">
        <v>0</v>
      </c>
      <c r="GC211" s="5">
        <v>0</v>
      </c>
      <c r="GD211" s="5">
        <v>0</v>
      </c>
      <c r="GE211" s="5">
        <v>19</v>
      </c>
      <c r="GF211" s="5">
        <v>0</v>
      </c>
      <c r="GG211" s="5">
        <v>1</v>
      </c>
      <c r="GH211" s="5">
        <v>82</v>
      </c>
      <c r="GI211" s="5">
        <v>219</v>
      </c>
      <c r="GJ211" s="5">
        <v>124</v>
      </c>
      <c r="GK211" s="5">
        <v>0</v>
      </c>
      <c r="GL211" s="5">
        <v>1</v>
      </c>
      <c r="GM211" s="5">
        <v>5</v>
      </c>
      <c r="GN211" s="5">
        <v>0</v>
      </c>
      <c r="GO211" s="5">
        <v>0</v>
      </c>
      <c r="GP211" s="5">
        <v>0</v>
      </c>
      <c r="GQ211" s="5">
        <v>1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336</v>
      </c>
      <c r="GX211" s="5">
        <v>105</v>
      </c>
      <c r="GY211" s="5">
        <v>0</v>
      </c>
      <c r="GZ211" s="5">
        <v>191</v>
      </c>
      <c r="HA211" s="5">
        <v>621</v>
      </c>
      <c r="HB211" s="5">
        <v>125</v>
      </c>
      <c r="HC211" s="5">
        <v>667</v>
      </c>
      <c r="HD211" s="5">
        <v>0</v>
      </c>
      <c r="HE211" s="5">
        <v>305</v>
      </c>
      <c r="HF211" s="5">
        <v>5</v>
      </c>
      <c r="HG211" s="5">
        <v>15</v>
      </c>
      <c r="HH211" s="5">
        <v>0</v>
      </c>
      <c r="HI211" s="5">
        <v>292</v>
      </c>
      <c r="HJ211" s="5">
        <v>219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1</v>
      </c>
      <c r="HR211" s="5">
        <v>0</v>
      </c>
      <c r="HS211" s="5">
        <v>0</v>
      </c>
      <c r="HT211" s="5">
        <v>1</v>
      </c>
      <c r="HU211" s="5">
        <v>55</v>
      </c>
      <c r="HV211" s="5">
        <v>81</v>
      </c>
      <c r="HW211" s="5">
        <v>20</v>
      </c>
      <c r="HX211" s="5">
        <v>0</v>
      </c>
      <c r="HY211" s="5">
        <v>450</v>
      </c>
      <c r="HZ211" s="5">
        <v>136</v>
      </c>
      <c r="IA211" s="5">
        <v>44</v>
      </c>
      <c r="IB211" s="5">
        <v>1</v>
      </c>
      <c r="IC211" s="5">
        <v>645</v>
      </c>
      <c r="ID211" s="5">
        <v>671</v>
      </c>
      <c r="IE211" s="5">
        <v>73</v>
      </c>
      <c r="IF211" s="5">
        <v>192</v>
      </c>
      <c r="IG211" s="5">
        <v>154</v>
      </c>
      <c r="IH211" s="5">
        <v>0</v>
      </c>
      <c r="II211" s="5">
        <f t="shared" si="17"/>
        <v>65.3916666666667</v>
      </c>
      <c r="IJ211" s="8">
        <f t="shared" si="16"/>
        <v>118</v>
      </c>
      <c r="IK211" s="8">
        <f t="shared" si="18"/>
        <v>165.767634708576</v>
      </c>
      <c r="IL211" s="8">
        <f t="shared" si="19"/>
        <v>1034</v>
      </c>
      <c r="IM211" s="8">
        <f t="shared" si="20"/>
        <v>15694</v>
      </c>
      <c r="IN211" s="8" cm="1">
        <f t="array" ref="IN211">SUMPRODUCT(--('企业的订货量（m³）'!C211:IH211&gt;C211:IH211))/IP211</f>
        <v>0.338129496402878</v>
      </c>
      <c r="IO211" s="8" cm="1">
        <f t="array" ref="IO211">SUMPRODUCT(--('企业的订货量（m³）'!D211:II211&lt;D211:II211))/IP211</f>
        <v>0.532374100719424</v>
      </c>
      <c r="IP211" s="8">
        <v>139</v>
      </c>
      <c r="IQ211" s="8" cm="1">
        <f t="array" ref="IQ211">SUM(ABS(C211:IH211-'企业的订货量（m³）'!C211:IH211))</f>
        <v>19471</v>
      </c>
    </row>
    <row r="212" spans="1:251">
      <c r="A212" s="2" t="s">
        <v>458</v>
      </c>
      <c r="B212" s="2" t="s">
        <v>248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0</v>
      </c>
      <c r="S212" s="5">
        <v>1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1</v>
      </c>
      <c r="AR212" s="5">
        <v>1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1</v>
      </c>
      <c r="CB212" s="5">
        <v>2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0</v>
      </c>
      <c r="CJ212" s="5">
        <v>0</v>
      </c>
      <c r="CK212" s="5">
        <v>0</v>
      </c>
      <c r="CL212" s="5">
        <v>0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1</v>
      </c>
      <c r="CZ212" s="5">
        <v>2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1</v>
      </c>
      <c r="DP212" s="5">
        <v>0</v>
      </c>
      <c r="DQ212" s="5">
        <v>1</v>
      </c>
      <c r="DR212" s="5">
        <v>1</v>
      </c>
      <c r="DS212" s="5">
        <v>1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1</v>
      </c>
      <c r="EA212" s="5">
        <v>0</v>
      </c>
      <c r="EB212" s="5">
        <v>0</v>
      </c>
      <c r="EC212" s="5">
        <v>0</v>
      </c>
      <c r="ED212" s="5">
        <v>0</v>
      </c>
      <c r="EE212" s="5">
        <v>1</v>
      </c>
      <c r="EF212" s="5">
        <v>1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1</v>
      </c>
      <c r="EW212" s="5">
        <v>1</v>
      </c>
      <c r="EX212" s="5">
        <v>1</v>
      </c>
      <c r="EY212" s="5">
        <v>0</v>
      </c>
      <c r="EZ212" s="5">
        <v>0</v>
      </c>
      <c r="FA212" s="5">
        <v>0</v>
      </c>
      <c r="FB212" s="5">
        <v>1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1</v>
      </c>
      <c r="FI212" s="5">
        <v>0</v>
      </c>
      <c r="FJ212" s="5">
        <v>0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2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1</v>
      </c>
      <c r="GR212" s="5">
        <v>0</v>
      </c>
      <c r="GS212" s="5">
        <v>0</v>
      </c>
      <c r="GT212" s="5">
        <v>0</v>
      </c>
      <c r="GU212" s="5">
        <v>1</v>
      </c>
      <c r="GV212" s="5">
        <v>0</v>
      </c>
      <c r="GW212" s="5">
        <v>1</v>
      </c>
      <c r="GX212" s="5">
        <v>1</v>
      </c>
      <c r="GY212" s="5">
        <v>0</v>
      </c>
      <c r="GZ212" s="5">
        <v>0</v>
      </c>
      <c r="HA212" s="5">
        <v>0</v>
      </c>
      <c r="HB212" s="5">
        <v>0</v>
      </c>
      <c r="HC212" s="5">
        <v>1</v>
      </c>
      <c r="HD212" s="5">
        <v>0</v>
      </c>
      <c r="HE212" s="5">
        <v>0</v>
      </c>
      <c r="HF212" s="5">
        <v>0</v>
      </c>
      <c r="HG212" s="5">
        <v>1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1</v>
      </c>
      <c r="HP212" s="5">
        <v>1</v>
      </c>
      <c r="HQ212" s="5">
        <v>0</v>
      </c>
      <c r="HR212" s="5">
        <v>1</v>
      </c>
      <c r="HS212" s="5">
        <v>0</v>
      </c>
      <c r="HT212" s="5">
        <v>1</v>
      </c>
      <c r="HU212" s="5">
        <v>0</v>
      </c>
      <c r="HV212" s="5">
        <v>0</v>
      </c>
      <c r="HW212" s="5">
        <v>0</v>
      </c>
      <c r="HX212" s="5">
        <v>1</v>
      </c>
      <c r="HY212" s="5">
        <v>1</v>
      </c>
      <c r="HZ212" s="5">
        <v>0</v>
      </c>
      <c r="IA212" s="5">
        <v>1</v>
      </c>
      <c r="IB212" s="5">
        <v>1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f t="shared" si="17"/>
        <v>0.241666666666667</v>
      </c>
      <c r="IJ212" s="8">
        <f t="shared" si="16"/>
        <v>54</v>
      </c>
      <c r="IK212" s="8">
        <f t="shared" si="18"/>
        <v>0.466372690828215</v>
      </c>
      <c r="IL212" s="8">
        <f t="shared" si="19"/>
        <v>2</v>
      </c>
      <c r="IM212" s="8">
        <f t="shared" si="20"/>
        <v>58</v>
      </c>
      <c r="IN212" s="8" cm="1">
        <f t="array" ref="IN212">SUMPRODUCT(--('企业的订货量（m³）'!C212:IH212&gt;C212:IH212))/IP212</f>
        <v>0.161290322580645</v>
      </c>
      <c r="IO212" s="8" cm="1">
        <f t="array" ref="IO212">SUMPRODUCT(--('企业的订货量（m³）'!D212:II212&lt;D212:II212))/IP212</f>
        <v>0.0483870967741935</v>
      </c>
      <c r="IP212" s="8">
        <v>62</v>
      </c>
      <c r="IQ212" s="8" cm="1">
        <f t="array" ref="IQ212">SUM(ABS(C212:IH212-'企业的订货量（m³）'!C212:IH212))</f>
        <v>267</v>
      </c>
    </row>
    <row r="213" spans="1:251">
      <c r="A213" s="2" t="s">
        <v>459</v>
      </c>
      <c r="B213" s="2" t="s">
        <v>250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4</v>
      </c>
      <c r="M213" s="5">
        <v>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1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4</v>
      </c>
      <c r="CT213" s="5">
        <v>4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5</v>
      </c>
      <c r="DG213" s="5">
        <v>0</v>
      </c>
      <c r="DH213" s="5">
        <v>0</v>
      </c>
      <c r="DI213" s="5">
        <v>0</v>
      </c>
      <c r="DJ213" s="5">
        <v>5</v>
      </c>
      <c r="DK213" s="5">
        <v>0</v>
      </c>
      <c r="DL213" s="5">
        <v>0</v>
      </c>
      <c r="DM213" s="5">
        <v>0</v>
      </c>
      <c r="DN213" s="5">
        <v>3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f t="shared" si="17"/>
        <v>0.129166666666667</v>
      </c>
      <c r="IJ213" s="8">
        <f t="shared" si="16"/>
        <v>10</v>
      </c>
      <c r="IK213" s="8">
        <f t="shared" si="18"/>
        <v>0.693652733264569</v>
      </c>
      <c r="IL213" s="8">
        <f t="shared" si="19"/>
        <v>5</v>
      </c>
      <c r="IM213" s="8">
        <f t="shared" si="20"/>
        <v>31</v>
      </c>
      <c r="IN213" s="8" cm="1">
        <f t="array" ref="IN213">SUMPRODUCT(--('企业的订货量（m³）'!C213:IH213&gt;C213:IH213))/IP213</f>
        <v>0.911764705882353</v>
      </c>
      <c r="IO213" s="8" cm="1">
        <f t="array" ref="IO213">SUMPRODUCT(--('企业的订货量（m³）'!D213:II213&lt;D213:II213))/IP213</f>
        <v>0.0588235294117647</v>
      </c>
      <c r="IP213" s="8">
        <v>68</v>
      </c>
      <c r="IQ213" s="8" cm="1">
        <f t="array" ref="IQ213">SUM(ABS(C213:IH213-'企业的订货量（m³）'!C213:IH213))</f>
        <v>962</v>
      </c>
    </row>
    <row r="214" spans="1:251">
      <c r="A214" s="2" t="s">
        <v>460</v>
      </c>
      <c r="B214" s="2" t="s">
        <v>250</v>
      </c>
      <c r="C214" s="5">
        <v>1</v>
      </c>
      <c r="D214" s="5">
        <v>0</v>
      </c>
      <c r="E214" s="5">
        <v>0</v>
      </c>
      <c r="F214" s="5">
        <v>2</v>
      </c>
      <c r="G214" s="5">
        <v>1</v>
      </c>
      <c r="H214" s="5">
        <v>3</v>
      </c>
      <c r="I214" s="5">
        <v>1</v>
      </c>
      <c r="J214" s="5">
        <v>1</v>
      </c>
      <c r="K214" s="5">
        <v>0</v>
      </c>
      <c r="L214" s="5">
        <v>1</v>
      </c>
      <c r="M214" s="5">
        <v>0</v>
      </c>
      <c r="N214" s="5">
        <v>2</v>
      </c>
      <c r="O214" s="5">
        <v>0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2</v>
      </c>
      <c r="V214" s="5">
        <v>1</v>
      </c>
      <c r="W214" s="5">
        <v>0</v>
      </c>
      <c r="X214" s="5">
        <v>1</v>
      </c>
      <c r="Y214" s="5">
        <v>2</v>
      </c>
      <c r="Z214" s="5">
        <v>2</v>
      </c>
      <c r="AA214" s="5">
        <v>1</v>
      </c>
      <c r="AB214" s="5">
        <v>1</v>
      </c>
      <c r="AC214" s="5">
        <v>0</v>
      </c>
      <c r="AD214" s="5">
        <v>3</v>
      </c>
      <c r="AE214" s="5">
        <v>2</v>
      </c>
      <c r="AF214" s="5">
        <v>1</v>
      </c>
      <c r="AG214" s="5">
        <v>1</v>
      </c>
      <c r="AH214" s="5">
        <v>0</v>
      </c>
      <c r="AI214" s="5">
        <v>0</v>
      </c>
      <c r="AJ214" s="5">
        <v>0</v>
      </c>
      <c r="AK214" s="5">
        <v>2</v>
      </c>
      <c r="AL214" s="5">
        <v>1</v>
      </c>
      <c r="AM214" s="5">
        <v>1</v>
      </c>
      <c r="AN214" s="5">
        <v>0</v>
      </c>
      <c r="AO214" s="5">
        <v>0</v>
      </c>
      <c r="AP214" s="5">
        <v>1</v>
      </c>
      <c r="AQ214" s="5">
        <v>2</v>
      </c>
      <c r="AR214" s="5">
        <v>2</v>
      </c>
      <c r="AS214" s="5">
        <v>2</v>
      </c>
      <c r="AT214" s="5">
        <v>1</v>
      </c>
      <c r="AU214" s="5">
        <v>1</v>
      </c>
      <c r="AV214" s="5">
        <v>1</v>
      </c>
      <c r="AW214" s="5">
        <v>4</v>
      </c>
      <c r="AX214" s="5">
        <v>0</v>
      </c>
      <c r="AY214" s="5">
        <v>2</v>
      </c>
      <c r="AZ214" s="5">
        <v>2</v>
      </c>
      <c r="BA214" s="5">
        <v>2</v>
      </c>
      <c r="BB214" s="5">
        <v>1</v>
      </c>
      <c r="BC214" s="5">
        <v>2</v>
      </c>
      <c r="BD214" s="5">
        <v>3</v>
      </c>
      <c r="BE214" s="5">
        <v>0</v>
      </c>
      <c r="BF214" s="5">
        <v>0</v>
      </c>
      <c r="BG214" s="5">
        <v>1</v>
      </c>
      <c r="BH214" s="5">
        <v>2</v>
      </c>
      <c r="BI214" s="5">
        <v>3</v>
      </c>
      <c r="BJ214" s="5">
        <v>0</v>
      </c>
      <c r="BK214" s="5">
        <v>2</v>
      </c>
      <c r="BL214" s="5">
        <v>0</v>
      </c>
      <c r="BM214" s="5">
        <v>1</v>
      </c>
      <c r="BN214" s="5">
        <v>2</v>
      </c>
      <c r="BO214" s="5">
        <v>0</v>
      </c>
      <c r="BP214" s="5">
        <v>1</v>
      </c>
      <c r="BQ214" s="5">
        <v>0</v>
      </c>
      <c r="BR214" s="5">
        <v>1</v>
      </c>
      <c r="BS214" s="5">
        <v>0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0</v>
      </c>
      <c r="CB214" s="5">
        <v>1</v>
      </c>
      <c r="CC214" s="5">
        <v>4</v>
      </c>
      <c r="CD214" s="5">
        <v>0</v>
      </c>
      <c r="CE214" s="5">
        <v>3</v>
      </c>
      <c r="CF214" s="5">
        <v>2</v>
      </c>
      <c r="CG214" s="5">
        <v>1</v>
      </c>
      <c r="CH214" s="5">
        <v>0</v>
      </c>
      <c r="CI214" s="5">
        <v>1</v>
      </c>
      <c r="CJ214" s="5">
        <v>0</v>
      </c>
      <c r="CK214" s="5">
        <v>2</v>
      </c>
      <c r="CL214" s="5">
        <v>0</v>
      </c>
      <c r="CM214" s="5">
        <v>2</v>
      </c>
      <c r="CN214" s="5">
        <v>3</v>
      </c>
      <c r="CO214" s="5">
        <v>2</v>
      </c>
      <c r="CP214" s="5">
        <v>1</v>
      </c>
      <c r="CQ214" s="5">
        <v>0</v>
      </c>
      <c r="CR214" s="5">
        <v>0</v>
      </c>
      <c r="CS214" s="5">
        <v>1</v>
      </c>
      <c r="CT214" s="5">
        <v>0</v>
      </c>
      <c r="CU214" s="5">
        <v>0</v>
      </c>
      <c r="CV214" s="5">
        <v>1</v>
      </c>
      <c r="CW214" s="5">
        <v>0</v>
      </c>
      <c r="CX214" s="5">
        <v>1</v>
      </c>
      <c r="CY214" s="5">
        <v>0</v>
      </c>
      <c r="CZ214" s="5">
        <v>1</v>
      </c>
      <c r="DA214" s="5">
        <v>0</v>
      </c>
      <c r="DB214" s="5">
        <v>0</v>
      </c>
      <c r="DC214" s="5">
        <v>0</v>
      </c>
      <c r="DD214" s="5">
        <v>0</v>
      </c>
      <c r="DE214" s="5">
        <v>1</v>
      </c>
      <c r="DF214" s="5">
        <v>1</v>
      </c>
      <c r="DG214" s="5">
        <v>1</v>
      </c>
      <c r="DH214" s="5">
        <v>2</v>
      </c>
      <c r="DI214" s="5">
        <v>0</v>
      </c>
      <c r="DJ214" s="5">
        <v>0</v>
      </c>
      <c r="DK214" s="5">
        <v>1</v>
      </c>
      <c r="DL214" s="5">
        <v>2</v>
      </c>
      <c r="DM214" s="5">
        <v>2</v>
      </c>
      <c r="DN214" s="5">
        <v>1</v>
      </c>
      <c r="DO214" s="5">
        <v>1</v>
      </c>
      <c r="DP214" s="5">
        <v>1</v>
      </c>
      <c r="DQ214" s="5">
        <v>0</v>
      </c>
      <c r="DR214" s="5">
        <v>2</v>
      </c>
      <c r="DS214" s="5">
        <v>1</v>
      </c>
      <c r="DT214" s="5">
        <v>1</v>
      </c>
      <c r="DU214" s="5">
        <v>1</v>
      </c>
      <c r="DV214" s="5">
        <v>3</v>
      </c>
      <c r="DW214" s="5">
        <v>1</v>
      </c>
      <c r="DX214" s="5">
        <v>1</v>
      </c>
      <c r="DY214" s="5">
        <v>3</v>
      </c>
      <c r="DZ214" s="5">
        <v>0</v>
      </c>
      <c r="EA214" s="5">
        <v>0</v>
      </c>
      <c r="EB214" s="5">
        <v>1</v>
      </c>
      <c r="EC214" s="5">
        <v>0</v>
      </c>
      <c r="ED214" s="5">
        <v>1</v>
      </c>
      <c r="EE214" s="5">
        <v>0</v>
      </c>
      <c r="EF214" s="5">
        <v>3</v>
      </c>
      <c r="EG214" s="5">
        <v>1</v>
      </c>
      <c r="EH214" s="5">
        <v>2</v>
      </c>
      <c r="EI214" s="5">
        <v>0</v>
      </c>
      <c r="EJ214" s="5">
        <v>0</v>
      </c>
      <c r="EK214" s="5">
        <v>1</v>
      </c>
      <c r="EL214" s="5">
        <v>0</v>
      </c>
      <c r="EM214" s="5">
        <v>1</v>
      </c>
      <c r="EN214" s="5">
        <v>0</v>
      </c>
      <c r="EO214" s="5">
        <v>2</v>
      </c>
      <c r="EP214" s="5">
        <v>1</v>
      </c>
      <c r="EQ214" s="5">
        <v>3</v>
      </c>
      <c r="ER214" s="5">
        <v>0</v>
      </c>
      <c r="ES214" s="5">
        <v>2</v>
      </c>
      <c r="ET214" s="5">
        <v>2</v>
      </c>
      <c r="EU214" s="5">
        <v>1</v>
      </c>
      <c r="EV214" s="5">
        <v>3</v>
      </c>
      <c r="EW214" s="5">
        <v>0</v>
      </c>
      <c r="EX214" s="5">
        <v>2</v>
      </c>
      <c r="EY214" s="5">
        <v>0</v>
      </c>
      <c r="EZ214" s="5">
        <v>1</v>
      </c>
      <c r="FA214" s="5">
        <v>1</v>
      </c>
      <c r="FB214" s="5">
        <v>1</v>
      </c>
      <c r="FC214" s="5">
        <v>2</v>
      </c>
      <c r="FD214" s="5">
        <v>2</v>
      </c>
      <c r="FE214" s="5">
        <v>1</v>
      </c>
      <c r="FF214" s="5">
        <v>1</v>
      </c>
      <c r="FG214" s="5">
        <v>1</v>
      </c>
      <c r="FH214" s="5">
        <v>1</v>
      </c>
      <c r="FI214" s="5">
        <v>0</v>
      </c>
      <c r="FJ214" s="5">
        <v>0</v>
      </c>
      <c r="FK214" s="5">
        <v>2</v>
      </c>
      <c r="FL214" s="5">
        <v>2</v>
      </c>
      <c r="FM214" s="5">
        <v>0</v>
      </c>
      <c r="FN214" s="5">
        <v>1</v>
      </c>
      <c r="FO214" s="5">
        <v>1</v>
      </c>
      <c r="FP214" s="5">
        <v>2</v>
      </c>
      <c r="FQ214" s="5">
        <v>1</v>
      </c>
      <c r="FR214" s="5">
        <v>1</v>
      </c>
      <c r="FS214" s="5">
        <v>0</v>
      </c>
      <c r="FT214" s="5">
        <v>0</v>
      </c>
      <c r="FU214" s="5">
        <v>2</v>
      </c>
      <c r="FV214" s="5">
        <v>1</v>
      </c>
      <c r="FW214" s="5">
        <v>2</v>
      </c>
      <c r="FX214" s="5">
        <v>1</v>
      </c>
      <c r="FY214" s="5">
        <v>1</v>
      </c>
      <c r="FZ214" s="5">
        <v>0</v>
      </c>
      <c r="GA214" s="5">
        <v>1</v>
      </c>
      <c r="GB214" s="5">
        <v>0</v>
      </c>
      <c r="GC214" s="5">
        <v>1</v>
      </c>
      <c r="GD214" s="5">
        <v>1</v>
      </c>
      <c r="GE214" s="5">
        <v>1</v>
      </c>
      <c r="GF214" s="5">
        <v>1</v>
      </c>
      <c r="GG214" s="5">
        <v>0</v>
      </c>
      <c r="GH214" s="5">
        <v>1</v>
      </c>
      <c r="GI214" s="5">
        <v>1</v>
      </c>
      <c r="GJ214" s="5">
        <v>0</v>
      </c>
      <c r="GK214" s="5">
        <v>1</v>
      </c>
      <c r="GL214" s="5">
        <v>1</v>
      </c>
      <c r="GM214" s="5">
        <v>2</v>
      </c>
      <c r="GN214" s="5">
        <v>2</v>
      </c>
      <c r="GO214" s="5">
        <v>0</v>
      </c>
      <c r="GP214" s="5">
        <v>1</v>
      </c>
      <c r="GQ214" s="5">
        <v>0</v>
      </c>
      <c r="GR214" s="5">
        <v>0</v>
      </c>
      <c r="GS214" s="5">
        <v>2</v>
      </c>
      <c r="GT214" s="5">
        <v>2</v>
      </c>
      <c r="GU214" s="5">
        <v>2</v>
      </c>
      <c r="GV214" s="5">
        <v>1</v>
      </c>
      <c r="GW214" s="5">
        <v>2</v>
      </c>
      <c r="GX214" s="5">
        <v>0</v>
      </c>
      <c r="GY214" s="5">
        <v>0</v>
      </c>
      <c r="GZ214" s="5">
        <v>0</v>
      </c>
      <c r="HA214" s="5">
        <v>2</v>
      </c>
      <c r="HB214" s="5">
        <v>1</v>
      </c>
      <c r="HC214" s="5">
        <v>1</v>
      </c>
      <c r="HD214" s="5">
        <v>2</v>
      </c>
      <c r="HE214" s="5">
        <v>0</v>
      </c>
      <c r="HF214" s="5">
        <v>2</v>
      </c>
      <c r="HG214" s="5">
        <v>1</v>
      </c>
      <c r="HH214" s="5">
        <v>2</v>
      </c>
      <c r="HI214" s="5">
        <v>1</v>
      </c>
      <c r="HJ214" s="5">
        <v>0</v>
      </c>
      <c r="HK214" s="5">
        <v>0</v>
      </c>
      <c r="HL214" s="5">
        <v>1</v>
      </c>
      <c r="HM214" s="5">
        <v>2</v>
      </c>
      <c r="HN214" s="5">
        <v>1</v>
      </c>
      <c r="HO214" s="5">
        <v>1</v>
      </c>
      <c r="HP214" s="5">
        <v>0</v>
      </c>
      <c r="HQ214" s="5">
        <v>1</v>
      </c>
      <c r="HR214" s="5">
        <v>1</v>
      </c>
      <c r="HS214" s="5">
        <v>0</v>
      </c>
      <c r="HT214" s="5">
        <v>2</v>
      </c>
      <c r="HU214" s="5">
        <v>1</v>
      </c>
      <c r="HV214" s="5">
        <v>1</v>
      </c>
      <c r="HW214" s="5">
        <v>1</v>
      </c>
      <c r="HX214" s="5">
        <v>2</v>
      </c>
      <c r="HY214" s="5">
        <v>1</v>
      </c>
      <c r="HZ214" s="5">
        <v>3</v>
      </c>
      <c r="IA214" s="5">
        <v>1</v>
      </c>
      <c r="IB214" s="5">
        <v>0</v>
      </c>
      <c r="IC214" s="5">
        <v>0</v>
      </c>
      <c r="ID214" s="5">
        <v>0</v>
      </c>
      <c r="IE214" s="5">
        <v>1</v>
      </c>
      <c r="IF214" s="5">
        <v>1</v>
      </c>
      <c r="IG214" s="5">
        <v>0</v>
      </c>
      <c r="IH214" s="5">
        <v>0</v>
      </c>
      <c r="II214" s="5">
        <f t="shared" si="17"/>
        <v>1.025</v>
      </c>
      <c r="IJ214" s="8">
        <f t="shared" si="16"/>
        <v>163</v>
      </c>
      <c r="IK214" s="8">
        <f t="shared" si="18"/>
        <v>0.905238127204996</v>
      </c>
      <c r="IL214" s="8">
        <f t="shared" si="19"/>
        <v>4</v>
      </c>
      <c r="IM214" s="8">
        <f t="shared" si="20"/>
        <v>246</v>
      </c>
      <c r="IN214" s="8" cm="1">
        <f t="array" ref="IN214">SUMPRODUCT(--('企业的订货量（m³）'!C214:IH214&gt;C214:IH214))/IP214</f>
        <v>0.0421686746987952</v>
      </c>
      <c r="IO214" s="8" cm="1">
        <f t="array" ref="IO214">SUMPRODUCT(--('企业的订货量（m³）'!D214:II214&lt;D214:II214))/IP214</f>
        <v>0.403614457831325</v>
      </c>
      <c r="IP214" s="8">
        <v>166</v>
      </c>
      <c r="IQ214" s="8" cm="1">
        <f t="array" ref="IQ214">SUM(ABS(C214:IH214-'企业的订货量（m³）'!C214:IH214))</f>
        <v>73</v>
      </c>
    </row>
    <row r="215" spans="1:251">
      <c r="A215" s="2" t="s">
        <v>461</v>
      </c>
      <c r="B215" s="2" t="s">
        <v>246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1</v>
      </c>
      <c r="Z215" s="5">
        <v>0</v>
      </c>
      <c r="AA215" s="5">
        <v>1</v>
      </c>
      <c r="AB215" s="5">
        <v>1</v>
      </c>
      <c r="AC215" s="5">
        <v>1</v>
      </c>
      <c r="AD215" s="5">
        <v>0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1</v>
      </c>
      <c r="BE215" s="5">
        <v>0</v>
      </c>
      <c r="BF215" s="5">
        <v>1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1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1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1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1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1</v>
      </c>
      <c r="DZ215" s="5">
        <v>0</v>
      </c>
      <c r="EA215" s="5">
        <v>0</v>
      </c>
      <c r="EB215" s="5">
        <v>0</v>
      </c>
      <c r="EC215" s="5">
        <v>0</v>
      </c>
      <c r="ED215" s="5">
        <v>1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</v>
      </c>
      <c r="EN215" s="5">
        <v>0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1</v>
      </c>
      <c r="EW215" s="5">
        <v>1</v>
      </c>
      <c r="EX215" s="5">
        <v>1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1</v>
      </c>
      <c r="FE215" s="5">
        <v>0</v>
      </c>
      <c r="FF215" s="5">
        <v>0</v>
      </c>
      <c r="FG215" s="5">
        <v>0</v>
      </c>
      <c r="FH215" s="5">
        <v>1</v>
      </c>
      <c r="FI215" s="5">
        <v>0</v>
      </c>
      <c r="FJ215" s="5">
        <v>0</v>
      </c>
      <c r="FK215" s="5">
        <v>0</v>
      </c>
      <c r="FL215" s="5">
        <v>1</v>
      </c>
      <c r="FM215" s="5">
        <v>0</v>
      </c>
      <c r="FN215" s="5">
        <v>0</v>
      </c>
      <c r="FO215" s="5">
        <v>0</v>
      </c>
      <c r="FP215" s="5">
        <v>1</v>
      </c>
      <c r="FQ215" s="5">
        <v>0</v>
      </c>
      <c r="FR215" s="5">
        <v>1</v>
      </c>
      <c r="FS215" s="5">
        <v>0</v>
      </c>
      <c r="FT215" s="5">
        <v>0</v>
      </c>
      <c r="FU215" s="5">
        <v>1</v>
      </c>
      <c r="FV215" s="5">
        <v>0</v>
      </c>
      <c r="FW215" s="5">
        <v>1</v>
      </c>
      <c r="FX215" s="5">
        <v>0</v>
      </c>
      <c r="FY215" s="5">
        <v>0</v>
      </c>
      <c r="FZ215" s="5">
        <v>0</v>
      </c>
      <c r="GA215" s="5">
        <v>1</v>
      </c>
      <c r="GB215" s="5">
        <v>0</v>
      </c>
      <c r="GC215" s="5">
        <v>0</v>
      </c>
      <c r="GD215" s="5">
        <v>1</v>
      </c>
      <c r="GE215" s="5">
        <v>0</v>
      </c>
      <c r="GF215" s="5">
        <v>0</v>
      </c>
      <c r="GG215" s="5">
        <v>1</v>
      </c>
      <c r="GH215" s="5">
        <v>0</v>
      </c>
      <c r="GI215" s="5">
        <v>1</v>
      </c>
      <c r="GJ215" s="5">
        <v>0</v>
      </c>
      <c r="GK215" s="5">
        <v>0</v>
      </c>
      <c r="GL215" s="5">
        <v>0</v>
      </c>
      <c r="GM215" s="5">
        <v>1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1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f t="shared" si="17"/>
        <v>0.216666666666667</v>
      </c>
      <c r="IJ215" s="8">
        <f t="shared" si="16"/>
        <v>52</v>
      </c>
      <c r="IK215" s="8">
        <f t="shared" si="18"/>
        <v>0.412834539547305</v>
      </c>
      <c r="IL215" s="8">
        <f t="shared" si="19"/>
        <v>1</v>
      </c>
      <c r="IM215" s="8">
        <f t="shared" si="20"/>
        <v>52</v>
      </c>
      <c r="IN215" s="8" cm="1">
        <f t="array" ref="IN215">SUMPRODUCT(--('企业的订货量（m³）'!C215:IH215&gt;C215:IH215))/IP215</f>
        <v>0.548387096774194</v>
      </c>
      <c r="IO215" s="8" cm="1">
        <f t="array" ref="IO215">SUMPRODUCT(--('企业的订货量（m³）'!D215:II215&lt;D215:II215))/IP215</f>
        <v>0</v>
      </c>
      <c r="IP215" s="8">
        <v>93</v>
      </c>
      <c r="IQ215" s="8" cm="1">
        <f t="array" ref="IQ215">SUM(ABS(C215:IH215-'企业的订货量（m³）'!C215:IH215))</f>
        <v>491</v>
      </c>
    </row>
    <row r="216" spans="1:251">
      <c r="A216" s="2" t="s">
        <v>462</v>
      </c>
      <c r="B216" s="2" t="s">
        <v>246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2</v>
      </c>
      <c r="CM216" s="5">
        <v>0</v>
      </c>
      <c r="CN216" s="5">
        <v>0</v>
      </c>
      <c r="CO216" s="5">
        <v>0</v>
      </c>
      <c r="CP216" s="5">
        <v>0</v>
      </c>
      <c r="CQ216" s="5">
        <v>3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7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3</v>
      </c>
      <c r="EH216" s="5">
        <v>0</v>
      </c>
      <c r="EI216" s="5">
        <v>13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1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1</v>
      </c>
      <c r="GF216" s="5">
        <v>3</v>
      </c>
      <c r="GG216" s="5">
        <v>0</v>
      </c>
      <c r="GH216" s="5">
        <v>0</v>
      </c>
      <c r="GI216" s="5">
        <v>2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f t="shared" si="17"/>
        <v>0.208333333333333</v>
      </c>
      <c r="IJ216" s="8">
        <f t="shared" si="16"/>
        <v>14</v>
      </c>
      <c r="IK216" s="8">
        <f t="shared" si="18"/>
        <v>1.16357430376857</v>
      </c>
      <c r="IL216" s="8">
        <f t="shared" si="19"/>
        <v>13</v>
      </c>
      <c r="IM216" s="8">
        <f t="shared" si="20"/>
        <v>50</v>
      </c>
      <c r="IN216" s="8" cm="1">
        <f t="array" ref="IN216">SUMPRODUCT(--('企业的订货量（m³）'!C216:IH216&gt;C216:IH216))/IP216</f>
        <v>0.868421052631579</v>
      </c>
      <c r="IO216" s="8" cm="1">
        <f t="array" ref="IO216">SUMPRODUCT(--('企业的订货量（m³）'!D216:II216&lt;D216:II216))/IP216</f>
        <v>0.0921052631578947</v>
      </c>
      <c r="IP216" s="8">
        <v>76</v>
      </c>
      <c r="IQ216" s="8" cm="1">
        <f t="array" ref="IQ216">SUM(ABS(C216:IH216-'企业的订货量（m³）'!C216:IH216))</f>
        <v>1133</v>
      </c>
    </row>
    <row r="217" spans="1:251">
      <c r="A217" s="2" t="s">
        <v>463</v>
      </c>
      <c r="B217" s="2" t="s">
        <v>246</v>
      </c>
      <c r="C217" s="5">
        <v>2</v>
      </c>
      <c r="D217" s="5">
        <v>0</v>
      </c>
      <c r="E217" s="5">
        <v>2</v>
      </c>
      <c r="F217" s="5">
        <v>0</v>
      </c>
      <c r="G217" s="5">
        <v>4</v>
      </c>
      <c r="H217" s="5">
        <v>0</v>
      </c>
      <c r="I217" s="5">
        <v>1</v>
      </c>
      <c r="J217" s="5">
        <v>0</v>
      </c>
      <c r="K217" s="5">
        <v>2</v>
      </c>
      <c r="L217" s="5">
        <v>0</v>
      </c>
      <c r="M217" s="5">
        <v>4</v>
      </c>
      <c r="N217" s="5">
        <v>2</v>
      </c>
      <c r="O217" s="5">
        <v>7</v>
      </c>
      <c r="P217" s="5">
        <v>0</v>
      </c>
      <c r="Q217" s="5">
        <v>6</v>
      </c>
      <c r="R217" s="5">
        <v>0</v>
      </c>
      <c r="S217" s="5">
        <v>2</v>
      </c>
      <c r="T217" s="5">
        <v>0</v>
      </c>
      <c r="U217" s="5">
        <v>2</v>
      </c>
      <c r="V217" s="5">
        <v>0</v>
      </c>
      <c r="W217" s="5">
        <v>2</v>
      </c>
      <c r="X217" s="5">
        <v>0</v>
      </c>
      <c r="Y217" s="5">
        <v>4</v>
      </c>
      <c r="Z217" s="5">
        <v>1</v>
      </c>
      <c r="AA217" s="5">
        <v>1</v>
      </c>
      <c r="AB217" s="5">
        <v>0</v>
      </c>
      <c r="AC217" s="5">
        <v>4</v>
      </c>
      <c r="AD217" s="5">
        <v>0</v>
      </c>
      <c r="AE217" s="5">
        <v>2</v>
      </c>
      <c r="AF217" s="5">
        <v>0</v>
      </c>
      <c r="AG217" s="5">
        <v>3</v>
      </c>
      <c r="AH217" s="5">
        <v>0</v>
      </c>
      <c r="AI217" s="5">
        <v>5</v>
      </c>
      <c r="AJ217" s="5">
        <v>0</v>
      </c>
      <c r="AK217" s="5">
        <v>2</v>
      </c>
      <c r="AL217" s="5">
        <v>0</v>
      </c>
      <c r="AM217" s="5">
        <v>5</v>
      </c>
      <c r="AN217" s="5">
        <v>0</v>
      </c>
      <c r="AO217" s="5">
        <v>6</v>
      </c>
      <c r="AP217" s="5">
        <v>0</v>
      </c>
      <c r="AQ217" s="5">
        <v>3</v>
      </c>
      <c r="AR217" s="5">
        <v>0</v>
      </c>
      <c r="AS217" s="5">
        <v>3</v>
      </c>
      <c r="AT217" s="5">
        <v>0</v>
      </c>
      <c r="AU217" s="5">
        <v>2</v>
      </c>
      <c r="AV217" s="5">
        <v>0</v>
      </c>
      <c r="AW217" s="5">
        <v>4</v>
      </c>
      <c r="AX217" s="5">
        <v>0</v>
      </c>
      <c r="AY217" s="5">
        <v>2</v>
      </c>
      <c r="AZ217" s="5">
        <v>1</v>
      </c>
      <c r="BA217" s="5">
        <v>5</v>
      </c>
      <c r="BB217" s="5">
        <v>1</v>
      </c>
      <c r="BC217" s="5">
        <v>6</v>
      </c>
      <c r="BD217" s="5">
        <v>0</v>
      </c>
      <c r="BE217" s="5">
        <v>4</v>
      </c>
      <c r="BF217" s="5">
        <v>0</v>
      </c>
      <c r="BG217" s="5">
        <v>3</v>
      </c>
      <c r="BH217" s="5">
        <v>0</v>
      </c>
      <c r="BI217" s="5">
        <v>2</v>
      </c>
      <c r="BJ217" s="5">
        <v>0</v>
      </c>
      <c r="BK217" s="5">
        <v>4</v>
      </c>
      <c r="BL217" s="5">
        <v>0</v>
      </c>
      <c r="BM217" s="5">
        <v>6</v>
      </c>
      <c r="BN217" s="5">
        <v>0</v>
      </c>
      <c r="BO217" s="5">
        <v>3</v>
      </c>
      <c r="BP217" s="5">
        <v>1</v>
      </c>
      <c r="BQ217" s="5">
        <v>5</v>
      </c>
      <c r="BR217" s="5">
        <v>0</v>
      </c>
      <c r="BS217" s="5">
        <v>1</v>
      </c>
      <c r="BT217" s="5">
        <v>0</v>
      </c>
      <c r="BU217" s="5">
        <v>6</v>
      </c>
      <c r="BV217" s="5">
        <v>0</v>
      </c>
      <c r="BW217" s="5">
        <v>1</v>
      </c>
      <c r="BX217" s="5">
        <v>0</v>
      </c>
      <c r="BY217" s="5">
        <v>5</v>
      </c>
      <c r="BZ217" s="5">
        <v>0</v>
      </c>
      <c r="CA217" s="5">
        <v>4</v>
      </c>
      <c r="CB217" s="5">
        <v>0</v>
      </c>
      <c r="CC217" s="5">
        <v>0</v>
      </c>
      <c r="CD217" s="5">
        <v>0</v>
      </c>
      <c r="CE217" s="5">
        <v>3</v>
      </c>
      <c r="CF217" s="5">
        <v>1</v>
      </c>
      <c r="CG217" s="5">
        <v>4</v>
      </c>
      <c r="CH217" s="5">
        <v>0</v>
      </c>
      <c r="CI217" s="5">
        <v>4</v>
      </c>
      <c r="CJ217" s="5">
        <v>0</v>
      </c>
      <c r="CK217" s="5">
        <v>4</v>
      </c>
      <c r="CL217" s="5">
        <v>1</v>
      </c>
      <c r="CM217" s="5">
        <v>5</v>
      </c>
      <c r="CN217" s="5">
        <v>2</v>
      </c>
      <c r="CO217" s="5">
        <v>5</v>
      </c>
      <c r="CP217" s="5">
        <v>0</v>
      </c>
      <c r="CQ217" s="5">
        <v>3</v>
      </c>
      <c r="CR217" s="5">
        <v>0</v>
      </c>
      <c r="CS217" s="5">
        <v>0</v>
      </c>
      <c r="CT217" s="5">
        <v>0</v>
      </c>
      <c r="CU217" s="5">
        <v>2</v>
      </c>
      <c r="CV217" s="5">
        <v>0</v>
      </c>
      <c r="CW217" s="5">
        <v>4</v>
      </c>
      <c r="CX217" s="5">
        <v>0</v>
      </c>
      <c r="CY217" s="5">
        <v>3</v>
      </c>
      <c r="CZ217" s="5">
        <v>0</v>
      </c>
      <c r="DA217" s="5">
        <v>3</v>
      </c>
      <c r="DB217" s="5">
        <v>0</v>
      </c>
      <c r="DC217" s="5">
        <v>2</v>
      </c>
      <c r="DD217" s="5">
        <v>2</v>
      </c>
      <c r="DE217" s="5">
        <v>2</v>
      </c>
      <c r="DF217" s="5">
        <v>1</v>
      </c>
      <c r="DG217" s="5">
        <v>2</v>
      </c>
      <c r="DH217" s="5">
        <v>0</v>
      </c>
      <c r="DI217" s="5">
        <v>0</v>
      </c>
      <c r="DJ217" s="5">
        <v>5</v>
      </c>
      <c r="DK217" s="5">
        <v>7</v>
      </c>
      <c r="DL217" s="5">
        <v>0</v>
      </c>
      <c r="DM217" s="5">
        <v>2</v>
      </c>
      <c r="DN217" s="5">
        <v>0</v>
      </c>
      <c r="DO217" s="5">
        <v>2</v>
      </c>
      <c r="DP217" s="5">
        <v>0</v>
      </c>
      <c r="DQ217" s="5">
        <v>2</v>
      </c>
      <c r="DR217" s="5">
        <v>0</v>
      </c>
      <c r="DS217" s="5">
        <v>3</v>
      </c>
      <c r="DT217" s="5">
        <v>0</v>
      </c>
      <c r="DU217" s="5">
        <v>3</v>
      </c>
      <c r="DV217" s="5">
        <v>0</v>
      </c>
      <c r="DW217" s="5">
        <v>2</v>
      </c>
      <c r="DX217" s="5">
        <v>0</v>
      </c>
      <c r="DY217" s="5">
        <v>2</v>
      </c>
      <c r="DZ217" s="5">
        <v>0</v>
      </c>
      <c r="EA217" s="5">
        <v>1</v>
      </c>
      <c r="EB217" s="5">
        <v>0</v>
      </c>
      <c r="EC217" s="5">
        <v>2</v>
      </c>
      <c r="ED217" s="5">
        <v>0</v>
      </c>
      <c r="EE217" s="5">
        <v>3</v>
      </c>
      <c r="EF217" s="5">
        <v>0</v>
      </c>
      <c r="EG217" s="5">
        <v>10</v>
      </c>
      <c r="EH217" s="5">
        <v>0</v>
      </c>
      <c r="EI217" s="5">
        <v>5</v>
      </c>
      <c r="EJ217" s="5">
        <v>0</v>
      </c>
      <c r="EK217" s="5">
        <v>3</v>
      </c>
      <c r="EL217" s="5">
        <v>1</v>
      </c>
      <c r="EM217" s="5">
        <v>7</v>
      </c>
      <c r="EN217" s="5">
        <v>0</v>
      </c>
      <c r="EO217" s="5">
        <v>2</v>
      </c>
      <c r="EP217" s="5">
        <v>0</v>
      </c>
      <c r="EQ217" s="5">
        <v>3</v>
      </c>
      <c r="ER217" s="5">
        <v>0</v>
      </c>
      <c r="ES217" s="5">
        <v>6</v>
      </c>
      <c r="ET217" s="5">
        <v>0</v>
      </c>
      <c r="EU217" s="5">
        <v>3</v>
      </c>
      <c r="EV217" s="5">
        <v>0</v>
      </c>
      <c r="EW217" s="5">
        <v>6</v>
      </c>
      <c r="EX217" s="5">
        <v>0</v>
      </c>
      <c r="EY217" s="5">
        <v>4</v>
      </c>
      <c r="EZ217" s="5">
        <v>0</v>
      </c>
      <c r="FA217" s="5">
        <v>5</v>
      </c>
      <c r="FB217" s="5">
        <v>0</v>
      </c>
      <c r="FC217" s="5">
        <v>2</v>
      </c>
      <c r="FD217" s="5">
        <v>0</v>
      </c>
      <c r="FE217" s="5">
        <v>1</v>
      </c>
      <c r="FF217" s="5">
        <v>1</v>
      </c>
      <c r="FG217" s="5">
        <v>1</v>
      </c>
      <c r="FH217" s="5">
        <v>0</v>
      </c>
      <c r="FI217" s="5">
        <v>2</v>
      </c>
      <c r="FJ217" s="5">
        <v>0</v>
      </c>
      <c r="FK217" s="5">
        <v>2</v>
      </c>
      <c r="FL217" s="5">
        <v>0</v>
      </c>
      <c r="FM217" s="5">
        <v>3</v>
      </c>
      <c r="FN217" s="5">
        <v>0</v>
      </c>
      <c r="FO217" s="5">
        <v>6</v>
      </c>
      <c r="FP217" s="5">
        <v>0</v>
      </c>
      <c r="FQ217" s="5">
        <v>4</v>
      </c>
      <c r="FR217" s="5">
        <v>0</v>
      </c>
      <c r="FS217" s="5">
        <v>2</v>
      </c>
      <c r="FT217" s="5">
        <v>0</v>
      </c>
      <c r="FU217" s="5">
        <v>5</v>
      </c>
      <c r="FV217" s="5">
        <v>0</v>
      </c>
      <c r="FW217" s="5">
        <v>4</v>
      </c>
      <c r="FX217" s="5">
        <v>0</v>
      </c>
      <c r="FY217" s="5">
        <v>7</v>
      </c>
      <c r="FZ217" s="5">
        <v>0</v>
      </c>
      <c r="GA217" s="5">
        <v>1</v>
      </c>
      <c r="GB217" s="5">
        <v>0</v>
      </c>
      <c r="GC217" s="5">
        <v>3</v>
      </c>
      <c r="GD217" s="5">
        <v>0</v>
      </c>
      <c r="GE217" s="5">
        <v>6</v>
      </c>
      <c r="GF217" s="5">
        <v>0</v>
      </c>
      <c r="GG217" s="5">
        <v>1</v>
      </c>
      <c r="GH217" s="5">
        <v>0</v>
      </c>
      <c r="GI217" s="5">
        <v>5</v>
      </c>
      <c r="GJ217" s="5">
        <v>0</v>
      </c>
      <c r="GK217" s="5">
        <v>2</v>
      </c>
      <c r="GL217" s="5">
        <v>0</v>
      </c>
      <c r="GM217" s="5">
        <v>2</v>
      </c>
      <c r="GN217" s="5">
        <v>0</v>
      </c>
      <c r="GO217" s="5">
        <v>5</v>
      </c>
      <c r="GP217" s="5">
        <v>0</v>
      </c>
      <c r="GQ217" s="5">
        <v>6</v>
      </c>
      <c r="GR217" s="5">
        <v>0</v>
      </c>
      <c r="GS217" s="5">
        <v>3</v>
      </c>
      <c r="GT217" s="5">
        <v>0</v>
      </c>
      <c r="GU217" s="5">
        <v>6</v>
      </c>
      <c r="GV217" s="5">
        <v>0</v>
      </c>
      <c r="GW217" s="5">
        <v>5</v>
      </c>
      <c r="GX217" s="5">
        <v>0</v>
      </c>
      <c r="GY217" s="5">
        <v>4</v>
      </c>
      <c r="GZ217" s="5">
        <v>0</v>
      </c>
      <c r="HA217" s="5">
        <v>2</v>
      </c>
      <c r="HB217" s="5">
        <v>0</v>
      </c>
      <c r="HC217" s="5">
        <v>2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6</v>
      </c>
      <c r="HJ217" s="5">
        <v>0</v>
      </c>
      <c r="HK217" s="5">
        <v>1</v>
      </c>
      <c r="HL217" s="5">
        <v>0</v>
      </c>
      <c r="HM217" s="5">
        <v>2</v>
      </c>
      <c r="HN217" s="5">
        <v>0</v>
      </c>
      <c r="HO217" s="5">
        <v>3</v>
      </c>
      <c r="HP217" s="5">
        <v>0</v>
      </c>
      <c r="HQ217" s="5">
        <v>3</v>
      </c>
      <c r="HR217" s="5">
        <v>0</v>
      </c>
      <c r="HS217" s="5">
        <v>3</v>
      </c>
      <c r="HT217" s="5">
        <v>0</v>
      </c>
      <c r="HU217" s="5">
        <v>3</v>
      </c>
      <c r="HV217" s="5">
        <v>0</v>
      </c>
      <c r="HW217" s="5">
        <v>3</v>
      </c>
      <c r="HX217" s="5">
        <v>0</v>
      </c>
      <c r="HY217" s="5">
        <v>4</v>
      </c>
      <c r="HZ217" s="5">
        <v>0</v>
      </c>
      <c r="IA217" s="5">
        <v>5</v>
      </c>
      <c r="IB217" s="5">
        <v>0</v>
      </c>
      <c r="IC217" s="5">
        <v>3</v>
      </c>
      <c r="ID217" s="5">
        <v>0</v>
      </c>
      <c r="IE217" s="5">
        <v>5</v>
      </c>
      <c r="IF217" s="5">
        <v>0</v>
      </c>
      <c r="IG217" s="5">
        <v>3</v>
      </c>
      <c r="IH217" s="5">
        <v>0</v>
      </c>
      <c r="II217" s="5">
        <f t="shared" si="17"/>
        <v>1.77083333333333</v>
      </c>
      <c r="IJ217" s="8">
        <f t="shared" si="16"/>
        <v>129</v>
      </c>
      <c r="IK217" s="8">
        <f t="shared" si="18"/>
        <v>2.09841126726459</v>
      </c>
      <c r="IL217" s="8">
        <f t="shared" si="19"/>
        <v>10</v>
      </c>
      <c r="IM217" s="8">
        <f t="shared" si="20"/>
        <v>425</v>
      </c>
      <c r="IN217" s="8" cm="1">
        <f t="array" ref="IN217">SUMPRODUCT(--('企业的订货量（m³）'!C217:IH217&gt;C217:IH217))/IP217</f>
        <v>0.283783783783784</v>
      </c>
      <c r="IO217" s="8" cm="1">
        <f t="array" ref="IO217">SUMPRODUCT(--('企业的订货量（m³）'!D217:II217&lt;D217:II217))/IP217</f>
        <v>0.608108108108108</v>
      </c>
      <c r="IP217" s="8">
        <v>148</v>
      </c>
      <c r="IQ217" s="8" cm="1">
        <f t="array" ref="IQ217">SUM(ABS(C217:IH217-'企业的订货量（m³）'!C217:IH217))</f>
        <v>134</v>
      </c>
    </row>
    <row r="218" spans="1:251">
      <c r="A218" s="2" t="s">
        <v>464</v>
      </c>
      <c r="B218" s="2" t="s">
        <v>248</v>
      </c>
      <c r="C218" s="5">
        <v>0</v>
      </c>
      <c r="D218" s="5">
        <v>5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8</v>
      </c>
      <c r="AC218" s="5">
        <v>5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17</v>
      </c>
      <c r="BY218" s="5">
        <v>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</v>
      </c>
      <c r="CW218" s="5">
        <v>2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11</v>
      </c>
      <c r="DU218" s="5">
        <v>4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12</v>
      </c>
      <c r="ES218" s="5">
        <v>6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4</v>
      </c>
      <c r="FQ218" s="5">
        <v>5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10</v>
      </c>
      <c r="GO218" s="5">
        <v>5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6</v>
      </c>
      <c r="HM218" s="5">
        <v>7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f t="shared" si="17"/>
        <v>0.579166666666667</v>
      </c>
      <c r="IJ218" s="8">
        <f t="shared" ref="IJ218:IJ281" si="21">COUNTIF(C218:IH218,"&gt;0")</f>
        <v>20</v>
      </c>
      <c r="IK218" s="8">
        <f t="shared" si="18"/>
        <v>2.2318499309688</v>
      </c>
      <c r="IL218" s="8">
        <f t="shared" si="19"/>
        <v>17</v>
      </c>
      <c r="IM218" s="8">
        <f t="shared" si="20"/>
        <v>139</v>
      </c>
      <c r="IN218" s="8" cm="1">
        <f t="array" ref="IN218">SUMPRODUCT(--('企业的订货量（m³）'!C218:IH218&gt;C218:IH218))/IP218</f>
        <v>0.627906976744186</v>
      </c>
      <c r="IO218" s="8" cm="1">
        <f t="array" ref="IO218">SUMPRODUCT(--('企业的订货量（m³）'!D218:II218&lt;D218:II218))/IP218</f>
        <v>0.348837209302326</v>
      </c>
      <c r="IP218" s="8">
        <v>43</v>
      </c>
      <c r="IQ218" s="8" cm="1">
        <f t="array" ref="IQ218">SUM(ABS(C218:IH218-'企业的订货量（m³）'!C218:IH218))</f>
        <v>96</v>
      </c>
    </row>
    <row r="219" spans="1:251">
      <c r="A219" s="2" t="s">
        <v>465</v>
      </c>
      <c r="B219" s="2" t="s">
        <v>250</v>
      </c>
      <c r="C219" s="5">
        <v>96</v>
      </c>
      <c r="D219" s="5">
        <v>29</v>
      </c>
      <c r="E219" s="5">
        <v>65</v>
      </c>
      <c r="F219" s="5">
        <v>18</v>
      </c>
      <c r="G219" s="5">
        <v>89</v>
      </c>
      <c r="H219" s="5">
        <v>44</v>
      </c>
      <c r="I219" s="5">
        <v>46</v>
      </c>
      <c r="J219" s="5">
        <v>31</v>
      </c>
      <c r="K219" s="5">
        <v>92</v>
      </c>
      <c r="L219" s="5">
        <v>28</v>
      </c>
      <c r="M219" s="5">
        <v>63</v>
      </c>
      <c r="N219" s="5">
        <v>26</v>
      </c>
      <c r="O219" s="5">
        <v>130</v>
      </c>
      <c r="P219" s="5">
        <v>42</v>
      </c>
      <c r="Q219" s="5">
        <v>140</v>
      </c>
      <c r="R219" s="5">
        <v>38</v>
      </c>
      <c r="S219" s="5">
        <v>106</v>
      </c>
      <c r="T219" s="5">
        <v>45</v>
      </c>
      <c r="U219" s="5">
        <v>96</v>
      </c>
      <c r="V219" s="5">
        <v>30</v>
      </c>
      <c r="W219" s="5">
        <v>91</v>
      </c>
      <c r="X219" s="5">
        <v>38</v>
      </c>
      <c r="Y219" s="5">
        <v>97</v>
      </c>
      <c r="Z219" s="5">
        <v>31</v>
      </c>
      <c r="AA219" s="5">
        <v>86</v>
      </c>
      <c r="AB219" s="5">
        <v>38</v>
      </c>
      <c r="AC219" s="5">
        <v>73</v>
      </c>
      <c r="AD219" s="5">
        <v>31</v>
      </c>
      <c r="AE219" s="5">
        <v>156</v>
      </c>
      <c r="AF219" s="5">
        <v>41</v>
      </c>
      <c r="AG219" s="5">
        <v>110</v>
      </c>
      <c r="AH219" s="5">
        <v>27</v>
      </c>
      <c r="AI219" s="5">
        <v>130</v>
      </c>
      <c r="AJ219" s="5">
        <v>39</v>
      </c>
      <c r="AK219" s="5">
        <v>72</v>
      </c>
      <c r="AL219" s="5">
        <v>33</v>
      </c>
      <c r="AM219" s="5">
        <v>125</v>
      </c>
      <c r="AN219" s="5">
        <v>38</v>
      </c>
      <c r="AO219" s="5">
        <v>98</v>
      </c>
      <c r="AP219" s="5">
        <v>35</v>
      </c>
      <c r="AQ219" s="5">
        <v>104</v>
      </c>
      <c r="AR219" s="5">
        <v>34</v>
      </c>
      <c r="AS219" s="5">
        <v>81</v>
      </c>
      <c r="AT219" s="5">
        <v>32</v>
      </c>
      <c r="AU219" s="5">
        <v>71</v>
      </c>
      <c r="AV219" s="5">
        <v>29</v>
      </c>
      <c r="AW219" s="5">
        <v>107</v>
      </c>
      <c r="AX219" s="5">
        <v>30</v>
      </c>
      <c r="AY219" s="5">
        <v>77</v>
      </c>
      <c r="AZ219" s="5">
        <v>26</v>
      </c>
      <c r="BA219" s="5">
        <v>130</v>
      </c>
      <c r="BB219" s="5">
        <v>35</v>
      </c>
      <c r="BC219" s="5">
        <v>140</v>
      </c>
      <c r="BD219" s="5">
        <v>47</v>
      </c>
      <c r="BE219" s="5">
        <v>125</v>
      </c>
      <c r="BF219" s="5">
        <v>23</v>
      </c>
      <c r="BG219" s="5">
        <v>90</v>
      </c>
      <c r="BH219" s="5">
        <v>34</v>
      </c>
      <c r="BI219" s="5">
        <v>69</v>
      </c>
      <c r="BJ219" s="5">
        <v>38</v>
      </c>
      <c r="BK219" s="5">
        <v>104</v>
      </c>
      <c r="BL219" s="5">
        <v>37</v>
      </c>
      <c r="BM219" s="5">
        <v>107</v>
      </c>
      <c r="BN219" s="5">
        <v>38</v>
      </c>
      <c r="BO219" s="5">
        <v>120</v>
      </c>
      <c r="BP219" s="5">
        <v>48</v>
      </c>
      <c r="BQ219" s="5">
        <v>94</v>
      </c>
      <c r="BR219" s="5">
        <v>47</v>
      </c>
      <c r="BS219" s="5">
        <v>89</v>
      </c>
      <c r="BT219" s="5">
        <v>47</v>
      </c>
      <c r="BU219" s="5">
        <v>155</v>
      </c>
      <c r="BV219" s="5">
        <v>50</v>
      </c>
      <c r="BW219" s="5">
        <v>107</v>
      </c>
      <c r="BX219" s="5">
        <v>30</v>
      </c>
      <c r="BY219" s="5">
        <v>95</v>
      </c>
      <c r="BZ219" s="5">
        <v>20</v>
      </c>
      <c r="CA219" s="5">
        <v>82</v>
      </c>
      <c r="CB219" s="5">
        <v>49</v>
      </c>
      <c r="CC219" s="5">
        <v>68</v>
      </c>
      <c r="CD219" s="5">
        <v>30</v>
      </c>
      <c r="CE219" s="5">
        <v>102</v>
      </c>
      <c r="CF219" s="5">
        <v>22</v>
      </c>
      <c r="CG219" s="5">
        <v>72</v>
      </c>
      <c r="CH219" s="5">
        <v>27</v>
      </c>
      <c r="CI219" s="5">
        <v>111</v>
      </c>
      <c r="CJ219" s="5">
        <v>36</v>
      </c>
      <c r="CK219" s="5">
        <v>82</v>
      </c>
      <c r="CL219" s="5">
        <v>33</v>
      </c>
      <c r="CM219" s="5">
        <v>110</v>
      </c>
      <c r="CN219" s="5">
        <v>32</v>
      </c>
      <c r="CO219" s="5">
        <v>82</v>
      </c>
      <c r="CP219" s="5">
        <v>21</v>
      </c>
      <c r="CQ219" s="5">
        <v>106</v>
      </c>
      <c r="CR219" s="5">
        <v>28</v>
      </c>
      <c r="CS219" s="5">
        <v>65</v>
      </c>
      <c r="CT219" s="5">
        <v>31</v>
      </c>
      <c r="CU219" s="5">
        <v>93</v>
      </c>
      <c r="CV219" s="5">
        <v>30</v>
      </c>
      <c r="CW219" s="5">
        <v>75</v>
      </c>
      <c r="CX219" s="5">
        <v>34</v>
      </c>
      <c r="CY219" s="5">
        <v>119</v>
      </c>
      <c r="CZ219" s="5">
        <v>33</v>
      </c>
      <c r="DA219" s="5">
        <v>118</v>
      </c>
      <c r="DB219" s="5">
        <v>33</v>
      </c>
      <c r="DC219" s="5">
        <v>97</v>
      </c>
      <c r="DD219" s="5">
        <v>42</v>
      </c>
      <c r="DE219" s="5">
        <v>50</v>
      </c>
      <c r="DF219" s="5">
        <v>38</v>
      </c>
      <c r="DG219" s="5">
        <v>64</v>
      </c>
      <c r="DH219" s="5">
        <v>32</v>
      </c>
      <c r="DI219" s="5">
        <v>81</v>
      </c>
      <c r="DJ219" s="5">
        <v>24</v>
      </c>
      <c r="DK219" s="5">
        <v>101</v>
      </c>
      <c r="DL219" s="5">
        <v>20</v>
      </c>
      <c r="DM219" s="5">
        <v>75</v>
      </c>
      <c r="DN219" s="5">
        <v>33</v>
      </c>
      <c r="DO219" s="5">
        <v>75</v>
      </c>
      <c r="DP219" s="5">
        <v>24</v>
      </c>
      <c r="DQ219" s="5">
        <v>75</v>
      </c>
      <c r="DR219" s="5">
        <v>31</v>
      </c>
      <c r="DS219" s="5">
        <v>118</v>
      </c>
      <c r="DT219" s="5">
        <v>37</v>
      </c>
      <c r="DU219" s="5">
        <v>145</v>
      </c>
      <c r="DV219" s="5">
        <v>39</v>
      </c>
      <c r="DW219" s="5">
        <v>180</v>
      </c>
      <c r="DX219" s="5">
        <v>48</v>
      </c>
      <c r="DY219" s="5">
        <v>82</v>
      </c>
      <c r="DZ219" s="5">
        <v>42</v>
      </c>
      <c r="EA219" s="5">
        <v>98</v>
      </c>
      <c r="EB219" s="5">
        <v>30</v>
      </c>
      <c r="EC219" s="5">
        <v>64</v>
      </c>
      <c r="ED219" s="5">
        <v>28</v>
      </c>
      <c r="EE219" s="5">
        <v>86</v>
      </c>
      <c r="EF219" s="5">
        <v>27</v>
      </c>
      <c r="EG219" s="5">
        <v>86</v>
      </c>
      <c r="EH219" s="5">
        <v>36</v>
      </c>
      <c r="EI219" s="5">
        <v>72</v>
      </c>
      <c r="EJ219" s="5">
        <v>33</v>
      </c>
      <c r="EK219" s="5">
        <v>84</v>
      </c>
      <c r="EL219" s="5">
        <v>21</v>
      </c>
      <c r="EM219" s="5">
        <v>99</v>
      </c>
      <c r="EN219" s="5">
        <v>28</v>
      </c>
      <c r="EO219" s="5">
        <v>89</v>
      </c>
      <c r="EP219" s="5">
        <v>32</v>
      </c>
      <c r="EQ219" s="5">
        <v>133</v>
      </c>
      <c r="ER219" s="5">
        <v>26</v>
      </c>
      <c r="ES219" s="5">
        <v>128</v>
      </c>
      <c r="ET219" s="5">
        <v>37</v>
      </c>
      <c r="EU219" s="5">
        <v>120</v>
      </c>
      <c r="EV219" s="5">
        <v>48</v>
      </c>
      <c r="EW219" s="5">
        <v>105</v>
      </c>
      <c r="EX219" s="5">
        <v>43</v>
      </c>
      <c r="EY219" s="5">
        <v>96</v>
      </c>
      <c r="EZ219" s="5">
        <v>29</v>
      </c>
      <c r="FA219" s="5">
        <v>79</v>
      </c>
      <c r="FB219" s="5">
        <v>20</v>
      </c>
      <c r="FC219" s="5">
        <v>85</v>
      </c>
      <c r="FD219" s="5">
        <v>32</v>
      </c>
      <c r="FE219" s="5">
        <v>98</v>
      </c>
      <c r="FF219" s="5">
        <v>35</v>
      </c>
      <c r="FG219" s="5">
        <v>86</v>
      </c>
      <c r="FH219" s="5">
        <v>23</v>
      </c>
      <c r="FI219" s="5">
        <v>91</v>
      </c>
      <c r="FJ219" s="5">
        <v>25</v>
      </c>
      <c r="FK219" s="5">
        <v>76</v>
      </c>
      <c r="FL219" s="5">
        <v>25</v>
      </c>
      <c r="FM219" s="5">
        <v>76</v>
      </c>
      <c r="FN219" s="5">
        <v>35</v>
      </c>
      <c r="FO219" s="5">
        <v>103</v>
      </c>
      <c r="FP219" s="5">
        <v>27</v>
      </c>
      <c r="FQ219" s="5">
        <v>94</v>
      </c>
      <c r="FR219" s="5">
        <v>39</v>
      </c>
      <c r="FS219" s="5">
        <v>134</v>
      </c>
      <c r="FT219" s="5">
        <v>40</v>
      </c>
      <c r="FU219" s="5">
        <v>77</v>
      </c>
      <c r="FV219" s="5">
        <v>31</v>
      </c>
      <c r="FW219" s="5">
        <v>111</v>
      </c>
      <c r="FX219" s="5">
        <v>35</v>
      </c>
      <c r="FY219" s="5">
        <v>74</v>
      </c>
      <c r="FZ219" s="5">
        <v>26</v>
      </c>
      <c r="GA219" s="5">
        <v>73</v>
      </c>
      <c r="GB219" s="5">
        <v>44</v>
      </c>
      <c r="GC219" s="5">
        <v>101</v>
      </c>
      <c r="GD219" s="5">
        <v>27</v>
      </c>
      <c r="GE219" s="5">
        <v>78</v>
      </c>
      <c r="GF219" s="5">
        <v>24</v>
      </c>
      <c r="GG219" s="5">
        <v>73</v>
      </c>
      <c r="GH219" s="5">
        <v>28</v>
      </c>
      <c r="GI219" s="5">
        <v>89</v>
      </c>
      <c r="GJ219" s="5">
        <v>35</v>
      </c>
      <c r="GK219" s="5">
        <v>83</v>
      </c>
      <c r="GL219" s="5">
        <v>19</v>
      </c>
      <c r="GM219" s="5">
        <v>88</v>
      </c>
      <c r="GN219" s="5">
        <v>28</v>
      </c>
      <c r="GO219" s="5">
        <v>112</v>
      </c>
      <c r="GP219" s="5">
        <v>44</v>
      </c>
      <c r="GQ219" s="5">
        <v>130</v>
      </c>
      <c r="GR219" s="5">
        <v>38</v>
      </c>
      <c r="GS219" s="5">
        <v>134</v>
      </c>
      <c r="GT219" s="5">
        <v>28</v>
      </c>
      <c r="GU219" s="5">
        <v>85</v>
      </c>
      <c r="GV219" s="5">
        <v>33</v>
      </c>
      <c r="GW219" s="5">
        <v>94</v>
      </c>
      <c r="GX219" s="5">
        <v>32</v>
      </c>
      <c r="GY219" s="5">
        <v>70</v>
      </c>
      <c r="GZ219" s="5">
        <v>38</v>
      </c>
      <c r="HA219" s="5">
        <v>78</v>
      </c>
      <c r="HB219" s="5">
        <v>26</v>
      </c>
      <c r="HC219" s="5">
        <v>70</v>
      </c>
      <c r="HD219" s="5">
        <v>35</v>
      </c>
      <c r="HE219" s="5">
        <v>91</v>
      </c>
      <c r="HF219" s="5">
        <v>29</v>
      </c>
      <c r="HG219" s="5">
        <v>54</v>
      </c>
      <c r="HH219" s="5">
        <v>21</v>
      </c>
      <c r="HI219" s="5">
        <v>93</v>
      </c>
      <c r="HJ219" s="5">
        <v>31</v>
      </c>
      <c r="HK219" s="5">
        <v>92</v>
      </c>
      <c r="HL219" s="5">
        <v>40</v>
      </c>
      <c r="HM219" s="5">
        <v>108</v>
      </c>
      <c r="HN219" s="5">
        <v>33</v>
      </c>
      <c r="HO219" s="5">
        <v>152</v>
      </c>
      <c r="HP219" s="5">
        <v>36</v>
      </c>
      <c r="HQ219" s="5">
        <v>83</v>
      </c>
      <c r="HR219" s="5">
        <v>28</v>
      </c>
      <c r="HS219" s="5">
        <v>117</v>
      </c>
      <c r="HT219" s="5">
        <v>31</v>
      </c>
      <c r="HU219" s="5">
        <v>108</v>
      </c>
      <c r="HV219" s="5">
        <v>32</v>
      </c>
      <c r="HW219" s="5">
        <v>113</v>
      </c>
      <c r="HX219" s="5">
        <v>47</v>
      </c>
      <c r="HY219" s="5">
        <v>116</v>
      </c>
      <c r="HZ219" s="5">
        <v>28</v>
      </c>
      <c r="IA219" s="5">
        <v>79</v>
      </c>
      <c r="IB219" s="5">
        <v>36</v>
      </c>
      <c r="IC219" s="5">
        <v>96</v>
      </c>
      <c r="ID219" s="5">
        <v>32</v>
      </c>
      <c r="IE219" s="5">
        <v>86</v>
      </c>
      <c r="IF219" s="5">
        <v>33</v>
      </c>
      <c r="IG219" s="5">
        <v>79</v>
      </c>
      <c r="IH219" s="5">
        <v>37</v>
      </c>
      <c r="II219" s="5">
        <f t="shared" si="17"/>
        <v>64.5125</v>
      </c>
      <c r="IJ219" s="8">
        <f t="shared" si="21"/>
        <v>240</v>
      </c>
      <c r="IK219" s="8">
        <f t="shared" si="18"/>
        <v>36.1492699452316</v>
      </c>
      <c r="IL219" s="8">
        <f t="shared" si="19"/>
        <v>180</v>
      </c>
      <c r="IM219" s="8">
        <f t="shared" si="20"/>
        <v>15483</v>
      </c>
      <c r="IN219" s="8" cm="1">
        <f t="array" ref="IN219">SUMPRODUCT(--('企业的订货量（m³）'!C219:IH219&gt;C219:IH219))/IP219</f>
        <v>0.0708333333333333</v>
      </c>
      <c r="IO219" s="8" cm="1">
        <f t="array" ref="IO219">SUMPRODUCT(--('企业的订货量（m³）'!D219:II219&lt;D219:II219))/IP219</f>
        <v>0.829166666666667</v>
      </c>
      <c r="IP219" s="8">
        <v>240</v>
      </c>
      <c r="IQ219" s="8" cm="1">
        <f t="array" ref="IQ219">SUM(ABS(C219:IH219-'企业的订货量（m³）'!C219:IH219))</f>
        <v>1285</v>
      </c>
    </row>
    <row r="220" spans="1:251">
      <c r="A220" s="2" t="s">
        <v>466</v>
      </c>
      <c r="B220" s="2" t="s">
        <v>248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</v>
      </c>
      <c r="AM220" s="5">
        <v>1</v>
      </c>
      <c r="AN220" s="5">
        <v>1</v>
      </c>
      <c r="AO220" s="5">
        <v>0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</v>
      </c>
      <c r="BP220" s="5">
        <v>0</v>
      </c>
      <c r="BQ220" s="5">
        <v>0</v>
      </c>
      <c r="BR220" s="5">
        <v>0</v>
      </c>
      <c r="BS220" s="5">
        <v>0</v>
      </c>
      <c r="BT220" s="5">
        <v>3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2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2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2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3</v>
      </c>
      <c r="FG220" s="5">
        <v>0</v>
      </c>
      <c r="FH220" s="5">
        <v>0</v>
      </c>
      <c r="FI220" s="5">
        <v>0</v>
      </c>
      <c r="FJ220" s="5">
        <v>1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1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1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1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1</v>
      </c>
      <c r="ID220" s="5">
        <v>1</v>
      </c>
      <c r="IE220" s="5">
        <v>0</v>
      </c>
      <c r="IF220" s="5">
        <v>0</v>
      </c>
      <c r="IG220" s="5">
        <v>0</v>
      </c>
      <c r="IH220" s="5">
        <v>0</v>
      </c>
      <c r="II220" s="5">
        <f t="shared" si="17"/>
        <v>0.15</v>
      </c>
      <c r="IJ220" s="8">
        <f t="shared" si="21"/>
        <v>25</v>
      </c>
      <c r="IK220" s="8">
        <f t="shared" si="18"/>
        <v>0.495164906388598</v>
      </c>
      <c r="IL220" s="8">
        <f t="shared" si="19"/>
        <v>3</v>
      </c>
      <c r="IM220" s="8">
        <f t="shared" si="20"/>
        <v>36</v>
      </c>
      <c r="IN220" s="8" cm="1">
        <f t="array" ref="IN220">SUMPRODUCT(--('企业的订货量（m³）'!C220:IH220&gt;C220:IH220))/IP220</f>
        <v>0.333333333333333</v>
      </c>
      <c r="IO220" s="8" cm="1">
        <f t="array" ref="IO220">SUMPRODUCT(--('企业的订货量（m³）'!D220:II220&lt;D220:II220))/IP220</f>
        <v>0.222222222222222</v>
      </c>
      <c r="IP220" s="8">
        <v>36</v>
      </c>
      <c r="IQ220" s="8" cm="1">
        <f t="array" ref="IQ220">SUM(ABS(C220:IH220-'企业的订货量（m³）'!C220:IH220))</f>
        <v>319</v>
      </c>
    </row>
    <row r="221" spans="1:251">
      <c r="A221" s="2" t="s">
        <v>467</v>
      </c>
      <c r="B221" s="2" t="s">
        <v>250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5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4</v>
      </c>
      <c r="CI221" s="5">
        <v>0</v>
      </c>
      <c r="CJ221" s="5">
        <v>0</v>
      </c>
      <c r="CK221" s="5">
        <v>0</v>
      </c>
      <c r="CL221" s="5">
        <v>0</v>
      </c>
      <c r="CM221" s="5">
        <v>2</v>
      </c>
      <c r="CN221" s="5">
        <v>1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2</v>
      </c>
      <c r="DG221" s="5">
        <v>0</v>
      </c>
      <c r="DH221" s="5">
        <v>0</v>
      </c>
      <c r="DI221" s="5">
        <v>4</v>
      </c>
      <c r="DJ221" s="5">
        <v>2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6</v>
      </c>
      <c r="EJ221" s="5">
        <v>3</v>
      </c>
      <c r="EK221" s="5">
        <v>0</v>
      </c>
      <c r="EL221" s="5">
        <v>0</v>
      </c>
      <c r="EM221" s="5">
        <v>1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3</v>
      </c>
      <c r="FA221" s="5">
        <v>0</v>
      </c>
      <c r="FB221" s="5">
        <v>1</v>
      </c>
      <c r="FC221" s="5">
        <v>4</v>
      </c>
      <c r="FD221" s="5">
        <v>1</v>
      </c>
      <c r="FE221" s="5">
        <v>3</v>
      </c>
      <c r="FF221" s="5">
        <v>0</v>
      </c>
      <c r="FG221" s="5">
        <v>1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3</v>
      </c>
      <c r="FY221" s="5">
        <v>8</v>
      </c>
      <c r="FZ221" s="5">
        <v>1</v>
      </c>
      <c r="GA221" s="5">
        <v>4</v>
      </c>
      <c r="GB221" s="5">
        <v>1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2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f t="shared" si="17"/>
        <v>0.291666666666667</v>
      </c>
      <c r="IJ221" s="8">
        <f t="shared" si="21"/>
        <v>28</v>
      </c>
      <c r="IK221" s="8">
        <f t="shared" si="18"/>
        <v>1.00538993732825</v>
      </c>
      <c r="IL221" s="8">
        <f t="shared" si="19"/>
        <v>8</v>
      </c>
      <c r="IM221" s="8">
        <f t="shared" si="20"/>
        <v>70</v>
      </c>
      <c r="IN221" s="8" cm="1">
        <f t="array" ref="IN221">SUMPRODUCT(--('企业的订货量（m³）'!C221:IH221&gt;C221:IH221))/IP221</f>
        <v>0.612903225806452</v>
      </c>
      <c r="IO221" s="8" cm="1">
        <f t="array" ref="IO221">SUMPRODUCT(--('企业的订货量（m³）'!D221:II221&lt;D221:II221))/IP221</f>
        <v>0.241935483870968</v>
      </c>
      <c r="IP221" s="8">
        <v>62</v>
      </c>
      <c r="IQ221" s="8" cm="1">
        <f t="array" ref="IQ221">SUM(ABS(C221:IH221-'企业的订货量（m³）'!C221:IH221))</f>
        <v>583</v>
      </c>
    </row>
    <row r="222" spans="1:251">
      <c r="A222" s="2" t="s">
        <v>468</v>
      </c>
      <c r="B222" s="2" t="s">
        <v>248</v>
      </c>
      <c r="C222" s="5">
        <v>3</v>
      </c>
      <c r="D222" s="5">
        <v>0</v>
      </c>
      <c r="E222" s="5">
        <v>4</v>
      </c>
      <c r="F222" s="5">
        <v>0</v>
      </c>
      <c r="G222" s="5">
        <v>3</v>
      </c>
      <c r="H222" s="5">
        <v>0</v>
      </c>
      <c r="I222" s="5">
        <v>4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7</v>
      </c>
      <c r="P222" s="5">
        <v>1</v>
      </c>
      <c r="Q222" s="5">
        <v>7</v>
      </c>
      <c r="R222" s="5">
        <v>0</v>
      </c>
      <c r="S222" s="5">
        <v>2</v>
      </c>
      <c r="T222" s="5">
        <v>0</v>
      </c>
      <c r="U222" s="5">
        <v>4</v>
      </c>
      <c r="V222" s="5">
        <v>0</v>
      </c>
      <c r="W222" s="5">
        <v>3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2</v>
      </c>
      <c r="AD222" s="5">
        <v>0</v>
      </c>
      <c r="AE222" s="5">
        <v>5</v>
      </c>
      <c r="AF222" s="5">
        <v>0</v>
      </c>
      <c r="AG222" s="5">
        <v>2</v>
      </c>
      <c r="AH222" s="5">
        <v>0</v>
      </c>
      <c r="AI222" s="5">
        <v>2</v>
      </c>
      <c r="AJ222" s="5">
        <v>0</v>
      </c>
      <c r="AK222" s="5">
        <v>4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3</v>
      </c>
      <c r="AR222" s="5">
        <v>0</v>
      </c>
      <c r="AS222" s="5">
        <v>1</v>
      </c>
      <c r="AT222" s="5">
        <v>0</v>
      </c>
      <c r="AU222" s="5">
        <v>2</v>
      </c>
      <c r="AV222" s="5">
        <v>0</v>
      </c>
      <c r="AW222" s="5">
        <v>4</v>
      </c>
      <c r="AX222" s="5">
        <v>0</v>
      </c>
      <c r="AY222" s="5">
        <v>1</v>
      </c>
      <c r="AZ222" s="5">
        <v>1</v>
      </c>
      <c r="BA222" s="5">
        <v>4</v>
      </c>
      <c r="BB222" s="5">
        <v>0</v>
      </c>
      <c r="BC222" s="5">
        <v>4</v>
      </c>
      <c r="BD222" s="5">
        <v>0</v>
      </c>
      <c r="BE222" s="5">
        <v>4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2</v>
      </c>
      <c r="BP222" s="5">
        <v>0</v>
      </c>
      <c r="BQ222" s="5">
        <v>3</v>
      </c>
      <c r="BR222" s="5">
        <v>0</v>
      </c>
      <c r="BS222" s="5">
        <v>2</v>
      </c>
      <c r="BT222" s="5">
        <v>0</v>
      </c>
      <c r="BU222" s="5">
        <v>3</v>
      </c>
      <c r="BV222" s="5">
        <v>0</v>
      </c>
      <c r="BW222" s="5">
        <v>3</v>
      </c>
      <c r="BX222" s="5">
        <v>0</v>
      </c>
      <c r="BY222" s="5">
        <v>5</v>
      </c>
      <c r="BZ222" s="5">
        <v>0</v>
      </c>
      <c r="CA222" s="5">
        <v>2</v>
      </c>
      <c r="CB222" s="5">
        <v>1</v>
      </c>
      <c r="CC222" s="5">
        <v>0</v>
      </c>
      <c r="CD222" s="5">
        <v>0</v>
      </c>
      <c r="CE222" s="5">
        <v>3</v>
      </c>
      <c r="CF222" s="5">
        <v>0</v>
      </c>
      <c r="CG222" s="5">
        <v>4</v>
      </c>
      <c r="CH222" s="5">
        <v>0</v>
      </c>
      <c r="CI222" s="5">
        <v>4</v>
      </c>
      <c r="CJ222" s="5">
        <v>0</v>
      </c>
      <c r="CK222" s="5">
        <v>2</v>
      </c>
      <c r="CL222" s="5">
        <v>0</v>
      </c>
      <c r="CM222" s="5">
        <v>6</v>
      </c>
      <c r="CN222" s="5">
        <v>0</v>
      </c>
      <c r="CO222" s="5">
        <v>5</v>
      </c>
      <c r="CP222" s="5">
        <v>0</v>
      </c>
      <c r="CQ222" s="5">
        <v>2</v>
      </c>
      <c r="CR222" s="5">
        <v>0</v>
      </c>
      <c r="CS222" s="5">
        <v>2</v>
      </c>
      <c r="CT222" s="5">
        <v>0</v>
      </c>
      <c r="CU222" s="5">
        <v>3</v>
      </c>
      <c r="CV222" s="5">
        <v>0</v>
      </c>
      <c r="CW222" s="5">
        <v>5</v>
      </c>
      <c r="CX222" s="5">
        <v>0</v>
      </c>
      <c r="CY222" s="5">
        <v>4</v>
      </c>
      <c r="CZ222" s="5">
        <v>0</v>
      </c>
      <c r="DA222" s="5">
        <v>5</v>
      </c>
      <c r="DB222" s="5">
        <v>0</v>
      </c>
      <c r="DC222" s="5">
        <v>4</v>
      </c>
      <c r="DD222" s="5">
        <v>3</v>
      </c>
      <c r="DE222" s="5">
        <v>1</v>
      </c>
      <c r="DF222" s="5">
        <v>1</v>
      </c>
      <c r="DG222" s="5">
        <v>1</v>
      </c>
      <c r="DH222" s="5">
        <v>0</v>
      </c>
      <c r="DI222" s="5">
        <v>0</v>
      </c>
      <c r="DJ222" s="5">
        <v>7</v>
      </c>
      <c r="DK222" s="5">
        <v>6</v>
      </c>
      <c r="DL222" s="5">
        <v>0</v>
      </c>
      <c r="DM222" s="5">
        <v>0</v>
      </c>
      <c r="DN222" s="5">
        <v>0</v>
      </c>
      <c r="DO222" s="5">
        <v>2</v>
      </c>
      <c r="DP222" s="5">
        <v>0</v>
      </c>
      <c r="DQ222" s="5">
        <v>2</v>
      </c>
      <c r="DR222" s="5">
        <v>0</v>
      </c>
      <c r="DS222" s="5">
        <v>4</v>
      </c>
      <c r="DT222" s="5">
        <v>0</v>
      </c>
      <c r="DU222" s="5">
        <v>2</v>
      </c>
      <c r="DV222" s="5">
        <v>0</v>
      </c>
      <c r="DW222" s="5">
        <v>7</v>
      </c>
      <c r="DX222" s="5">
        <v>0</v>
      </c>
      <c r="DY222" s="5">
        <v>3</v>
      </c>
      <c r="DZ222" s="5">
        <v>0</v>
      </c>
      <c r="EA222" s="5">
        <v>0</v>
      </c>
      <c r="EB222" s="5">
        <v>0</v>
      </c>
      <c r="EC222" s="5">
        <v>1</v>
      </c>
      <c r="ED222" s="5">
        <v>2</v>
      </c>
      <c r="EE222" s="5">
        <v>2</v>
      </c>
      <c r="EF222" s="5">
        <v>0</v>
      </c>
      <c r="EG222" s="5">
        <v>9</v>
      </c>
      <c r="EH222" s="5">
        <v>0</v>
      </c>
      <c r="EI222" s="5">
        <v>4</v>
      </c>
      <c r="EJ222" s="5">
        <v>0</v>
      </c>
      <c r="EK222" s="5">
        <v>1</v>
      </c>
      <c r="EL222" s="5">
        <v>1</v>
      </c>
      <c r="EM222" s="5">
        <v>4</v>
      </c>
      <c r="EN222" s="5">
        <v>0</v>
      </c>
      <c r="EO222" s="5">
        <v>2</v>
      </c>
      <c r="EP222" s="5">
        <v>0</v>
      </c>
      <c r="EQ222" s="5">
        <v>6</v>
      </c>
      <c r="ER222" s="5">
        <v>0</v>
      </c>
      <c r="ES222" s="5">
        <v>5</v>
      </c>
      <c r="ET222" s="5">
        <v>0</v>
      </c>
      <c r="EU222" s="5">
        <v>2</v>
      </c>
      <c r="EV222" s="5">
        <v>0</v>
      </c>
      <c r="EW222" s="5">
        <v>3</v>
      </c>
      <c r="EX222" s="5">
        <v>0</v>
      </c>
      <c r="EY222" s="5">
        <v>5</v>
      </c>
      <c r="EZ222" s="5">
        <v>0</v>
      </c>
      <c r="FA222" s="5">
        <v>3</v>
      </c>
      <c r="FB222" s="5">
        <v>1</v>
      </c>
      <c r="FC222" s="5">
        <v>4</v>
      </c>
      <c r="FD222" s="5">
        <v>0</v>
      </c>
      <c r="FE222" s="5">
        <v>2</v>
      </c>
      <c r="FF222" s="5">
        <v>0</v>
      </c>
      <c r="FG222" s="5">
        <v>1</v>
      </c>
      <c r="FH222" s="5">
        <v>0</v>
      </c>
      <c r="FI222" s="5">
        <v>7</v>
      </c>
      <c r="FJ222" s="5">
        <v>0</v>
      </c>
      <c r="FK222" s="5">
        <v>4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3</v>
      </c>
      <c r="FR222" s="5">
        <v>0</v>
      </c>
      <c r="FS222" s="5">
        <v>4</v>
      </c>
      <c r="FT222" s="5">
        <v>0</v>
      </c>
      <c r="FU222" s="5">
        <v>2</v>
      </c>
      <c r="FV222" s="5">
        <v>0</v>
      </c>
      <c r="FW222" s="5">
        <v>5</v>
      </c>
      <c r="FX222" s="5">
        <v>0</v>
      </c>
      <c r="FY222" s="5">
        <v>5</v>
      </c>
      <c r="FZ222" s="5">
        <v>0</v>
      </c>
      <c r="GA222" s="5">
        <v>4</v>
      </c>
      <c r="GB222" s="5">
        <v>0</v>
      </c>
      <c r="GC222" s="5">
        <v>3</v>
      </c>
      <c r="GD222" s="5">
        <v>0</v>
      </c>
      <c r="GE222" s="5">
        <v>0</v>
      </c>
      <c r="GF222" s="5">
        <v>0</v>
      </c>
      <c r="GG222" s="5">
        <v>2</v>
      </c>
      <c r="GH222" s="5">
        <v>0</v>
      </c>
      <c r="GI222" s="5">
        <v>4</v>
      </c>
      <c r="GJ222" s="5">
        <v>0</v>
      </c>
      <c r="GK222" s="5">
        <v>2</v>
      </c>
      <c r="GL222" s="5">
        <v>0</v>
      </c>
      <c r="GM222" s="5">
        <v>1</v>
      </c>
      <c r="GN222" s="5">
        <v>0</v>
      </c>
      <c r="GO222" s="5">
        <v>2</v>
      </c>
      <c r="GP222" s="5">
        <v>0</v>
      </c>
      <c r="GQ222" s="5">
        <v>4</v>
      </c>
      <c r="GR222" s="5">
        <v>0</v>
      </c>
      <c r="GS222" s="5">
        <v>4</v>
      </c>
      <c r="GT222" s="5">
        <v>0</v>
      </c>
      <c r="GU222" s="5">
        <v>2</v>
      </c>
      <c r="GV222" s="5">
        <v>0</v>
      </c>
      <c r="GW222" s="5">
        <v>5</v>
      </c>
      <c r="GX222" s="5">
        <v>0</v>
      </c>
      <c r="GY222" s="5">
        <v>3</v>
      </c>
      <c r="GZ222" s="5">
        <v>0</v>
      </c>
      <c r="HA222" s="5">
        <v>3</v>
      </c>
      <c r="HB222" s="5">
        <v>0</v>
      </c>
      <c r="HC222" s="5">
        <v>3</v>
      </c>
      <c r="HD222" s="5">
        <v>0</v>
      </c>
      <c r="HE222" s="5">
        <v>4</v>
      </c>
      <c r="HF222" s="5">
        <v>0</v>
      </c>
      <c r="HG222" s="5">
        <v>2</v>
      </c>
      <c r="HH222" s="5">
        <v>0</v>
      </c>
      <c r="HI222" s="5">
        <v>2</v>
      </c>
      <c r="HJ222" s="5">
        <v>0</v>
      </c>
      <c r="HK222" s="5">
        <v>3</v>
      </c>
      <c r="HL222" s="5">
        <v>0</v>
      </c>
      <c r="HM222" s="5">
        <v>2</v>
      </c>
      <c r="HN222" s="5">
        <v>0</v>
      </c>
      <c r="HO222" s="5">
        <v>7</v>
      </c>
      <c r="HP222" s="5">
        <v>0</v>
      </c>
      <c r="HQ222" s="5">
        <v>4</v>
      </c>
      <c r="HR222" s="5">
        <v>0</v>
      </c>
      <c r="HS222" s="5">
        <v>3</v>
      </c>
      <c r="HT222" s="5">
        <v>0</v>
      </c>
      <c r="HU222" s="5">
        <v>3</v>
      </c>
      <c r="HV222" s="5">
        <v>0</v>
      </c>
      <c r="HW222" s="5">
        <v>6</v>
      </c>
      <c r="HX222" s="5">
        <v>0</v>
      </c>
      <c r="HY222" s="5">
        <v>6</v>
      </c>
      <c r="HZ222" s="5">
        <v>0</v>
      </c>
      <c r="IA222" s="5">
        <v>1</v>
      </c>
      <c r="IB222" s="5">
        <v>0</v>
      </c>
      <c r="IC222" s="5">
        <v>6</v>
      </c>
      <c r="ID222" s="5">
        <v>0</v>
      </c>
      <c r="IE222" s="5">
        <v>3</v>
      </c>
      <c r="IF222" s="5">
        <v>0</v>
      </c>
      <c r="IG222" s="5">
        <v>0</v>
      </c>
      <c r="IH222" s="5">
        <v>0</v>
      </c>
      <c r="II222" s="5">
        <f t="shared" si="17"/>
        <v>1.63333333333333</v>
      </c>
      <c r="IJ222" s="8">
        <f t="shared" si="21"/>
        <v>123</v>
      </c>
      <c r="IK222" s="8">
        <f t="shared" si="18"/>
        <v>2.039088045129</v>
      </c>
      <c r="IL222" s="8">
        <f t="shared" si="19"/>
        <v>9</v>
      </c>
      <c r="IM222" s="8">
        <f t="shared" si="20"/>
        <v>392</v>
      </c>
      <c r="IN222" s="8" cm="1">
        <f t="array" ref="IN222">SUMPRODUCT(--('企业的订货量（m³）'!C222:IH222&gt;C222:IH222))/IP222</f>
        <v>0.0238095238095238</v>
      </c>
      <c r="IO222" s="8" cm="1">
        <f t="array" ref="IO222">SUMPRODUCT(--('企业的订货量（m³）'!D222:II222&lt;D222:II222))/IP222</f>
        <v>0.793650793650794</v>
      </c>
      <c r="IP222" s="8">
        <v>126</v>
      </c>
      <c r="IQ222" s="8" cm="1">
        <f t="array" ref="IQ222">SUM(ABS(C222:IH222-'企业的订货量（m³）'!C222:IH222))</f>
        <v>103</v>
      </c>
    </row>
    <row r="223" spans="1:251">
      <c r="A223" s="2" t="s">
        <v>469</v>
      </c>
      <c r="B223" s="2" t="s">
        <v>246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2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1</v>
      </c>
      <c r="DF223" s="5">
        <v>0</v>
      </c>
      <c r="DG223" s="5">
        <v>0</v>
      </c>
      <c r="DH223" s="5">
        <v>0</v>
      </c>
      <c r="DI223" s="5">
        <v>3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5</v>
      </c>
      <c r="EJ223" s="5">
        <v>3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</v>
      </c>
      <c r="FY223" s="5">
        <v>0</v>
      </c>
      <c r="FZ223" s="5">
        <v>1</v>
      </c>
      <c r="GA223" s="5">
        <v>3</v>
      </c>
      <c r="GB223" s="5">
        <v>1</v>
      </c>
      <c r="GC223" s="5">
        <v>0</v>
      </c>
      <c r="GD223" s="5">
        <v>0</v>
      </c>
      <c r="GE223" s="5">
        <v>0</v>
      </c>
      <c r="GF223" s="5">
        <v>0</v>
      </c>
      <c r="GG223" s="5">
        <v>3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f t="shared" si="17"/>
        <v>0.133333333333333</v>
      </c>
      <c r="IJ223" s="8">
        <f t="shared" si="21"/>
        <v>15</v>
      </c>
      <c r="IK223" s="8">
        <f t="shared" si="18"/>
        <v>0.626250492390201</v>
      </c>
      <c r="IL223" s="8">
        <f t="shared" si="19"/>
        <v>5</v>
      </c>
      <c r="IM223" s="8">
        <f t="shared" si="20"/>
        <v>32</v>
      </c>
      <c r="IN223" s="8" cm="1">
        <f t="array" ref="IN223">SUMPRODUCT(--('企业的订货量（m³）'!C223:IH223&gt;C223:IH223))/IP223</f>
        <v>0.615384615384615</v>
      </c>
      <c r="IO223" s="8" cm="1">
        <f t="array" ref="IO223">SUMPRODUCT(--('企业的订货量（m³）'!D223:II223&lt;D223:II223))/IP223</f>
        <v>0.179487179487179</v>
      </c>
      <c r="IP223" s="8">
        <v>39</v>
      </c>
      <c r="IQ223" s="8" cm="1">
        <f t="array" ref="IQ223">SUM(ABS(C223:IH223-'企业的订货量（m³）'!C223:IH223))</f>
        <v>1200</v>
      </c>
    </row>
    <row r="224" spans="1:251">
      <c r="A224" s="2" t="s">
        <v>470</v>
      </c>
      <c r="B224" s="2" t="s">
        <v>250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1</v>
      </c>
      <c r="CI224" s="5">
        <v>0</v>
      </c>
      <c r="CJ224" s="5">
        <v>0</v>
      </c>
      <c r="CK224" s="5">
        <v>0</v>
      </c>
      <c r="CL224" s="5">
        <v>0</v>
      </c>
      <c r="CM224" s="5">
        <v>1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2</v>
      </c>
      <c r="DG224" s="5">
        <v>0</v>
      </c>
      <c r="DH224" s="5">
        <v>0</v>
      </c>
      <c r="DI224" s="5">
        <v>2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5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1</v>
      </c>
      <c r="FZ224" s="5">
        <v>2</v>
      </c>
      <c r="GA224" s="5">
        <v>1</v>
      </c>
      <c r="GB224" s="5">
        <v>1</v>
      </c>
      <c r="GC224" s="5">
        <v>0</v>
      </c>
      <c r="GD224" s="5">
        <v>0</v>
      </c>
      <c r="GE224" s="5">
        <v>0</v>
      </c>
      <c r="GF224" s="5">
        <v>0</v>
      </c>
      <c r="GG224" s="5">
        <v>2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  <c r="II224" s="5">
        <f t="shared" si="17"/>
        <v>0.116666666666667</v>
      </c>
      <c r="IJ224" s="8">
        <f t="shared" si="21"/>
        <v>17</v>
      </c>
      <c r="IK224" s="8">
        <f t="shared" si="18"/>
        <v>0.504097575288194</v>
      </c>
      <c r="IL224" s="8">
        <f t="shared" si="19"/>
        <v>5</v>
      </c>
      <c r="IM224" s="8">
        <f t="shared" si="20"/>
        <v>28</v>
      </c>
      <c r="IN224" s="8" cm="1">
        <f t="array" ref="IN224">SUMPRODUCT(--('企业的订货量（m³）'!C224:IH224&gt;C224:IH224))/IP224</f>
        <v>0.621621621621622</v>
      </c>
      <c r="IO224" s="8" cm="1">
        <f t="array" ref="IO224">SUMPRODUCT(--('企业的订货量（m³）'!D224:II224&lt;D224:II224))/IP224</f>
        <v>0.162162162162162</v>
      </c>
      <c r="IP224" s="8">
        <v>37</v>
      </c>
      <c r="IQ224" s="8" cm="1">
        <f t="array" ref="IQ224">SUM(ABS(C224:IH224-'企业的订货量（m³）'!C224:IH224))</f>
        <v>228</v>
      </c>
    </row>
    <row r="225" spans="1:251">
      <c r="A225" s="2" t="s">
        <v>471</v>
      </c>
      <c r="B225" s="2" t="s">
        <v>246</v>
      </c>
      <c r="C225" s="5">
        <v>1</v>
      </c>
      <c r="D225" s="5">
        <v>0</v>
      </c>
      <c r="E225" s="5">
        <v>1</v>
      </c>
      <c r="F225" s="5">
        <v>1</v>
      </c>
      <c r="G225" s="5">
        <v>0</v>
      </c>
      <c r="H225" s="5">
        <v>0</v>
      </c>
      <c r="I225" s="5">
        <v>1</v>
      </c>
      <c r="J225" s="5">
        <v>1</v>
      </c>
      <c r="K225" s="5">
        <v>2</v>
      </c>
      <c r="L225" s="5">
        <v>0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1</v>
      </c>
      <c r="T225" s="5">
        <v>1</v>
      </c>
      <c r="U225" s="5">
        <v>2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1</v>
      </c>
      <c r="AT225" s="5">
        <v>1</v>
      </c>
      <c r="AU225" s="5">
        <v>0</v>
      </c>
      <c r="AV225" s="5">
        <v>1</v>
      </c>
      <c r="AW225" s="5">
        <v>2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1</v>
      </c>
      <c r="BF225" s="5">
        <v>0</v>
      </c>
      <c r="BG225" s="5">
        <v>1</v>
      </c>
      <c r="BH225" s="5">
        <v>1</v>
      </c>
      <c r="BI225" s="5">
        <v>0</v>
      </c>
      <c r="BJ225" s="5">
        <v>0</v>
      </c>
      <c r="BK225" s="5">
        <v>0</v>
      </c>
      <c r="BL225" s="5">
        <v>1</v>
      </c>
      <c r="BM225" s="5">
        <v>1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5">
        <v>1</v>
      </c>
      <c r="BT225" s="5">
        <v>1</v>
      </c>
      <c r="BU225" s="5">
        <v>0</v>
      </c>
      <c r="BV225" s="5">
        <v>1</v>
      </c>
      <c r="BW225" s="5">
        <v>0</v>
      </c>
      <c r="BX225" s="5">
        <v>1</v>
      </c>
      <c r="BY225" s="5">
        <v>0</v>
      </c>
      <c r="BZ225" s="5">
        <v>1</v>
      </c>
      <c r="CA225" s="5">
        <v>1</v>
      </c>
      <c r="CB225" s="5">
        <v>2</v>
      </c>
      <c r="CC225" s="5">
        <v>0</v>
      </c>
      <c r="CD225" s="5">
        <v>0</v>
      </c>
      <c r="CE225" s="5">
        <v>1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0</v>
      </c>
      <c r="CV225" s="5">
        <v>0</v>
      </c>
      <c r="CW225" s="5">
        <v>0</v>
      </c>
      <c r="CX225" s="5">
        <v>0</v>
      </c>
      <c r="CY225" s="5">
        <v>1</v>
      </c>
      <c r="CZ225" s="5">
        <v>2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1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5">
        <v>0</v>
      </c>
      <c r="DW225" s="5">
        <v>0</v>
      </c>
      <c r="DX225" s="5">
        <v>1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</v>
      </c>
      <c r="EG225" s="5">
        <v>1</v>
      </c>
      <c r="EH225" s="5">
        <v>0</v>
      </c>
      <c r="EI225" s="5">
        <v>1</v>
      </c>
      <c r="EJ225" s="5">
        <v>1</v>
      </c>
      <c r="EK225" s="5">
        <v>0</v>
      </c>
      <c r="EL225" s="5">
        <v>0</v>
      </c>
      <c r="EM225" s="5">
        <v>0</v>
      </c>
      <c r="EN225" s="5">
        <v>1</v>
      </c>
      <c r="EO225" s="5">
        <v>0</v>
      </c>
      <c r="EP225" s="5">
        <v>0</v>
      </c>
      <c r="EQ225" s="5">
        <v>1</v>
      </c>
      <c r="ER225" s="5">
        <v>0</v>
      </c>
      <c r="ES225" s="5">
        <v>1</v>
      </c>
      <c r="ET225" s="5">
        <v>0</v>
      </c>
      <c r="EU225" s="5">
        <v>1</v>
      </c>
      <c r="EV225" s="5">
        <v>1</v>
      </c>
      <c r="EW225" s="5">
        <v>1</v>
      </c>
      <c r="EX225" s="5">
        <v>0</v>
      </c>
      <c r="EY225" s="5">
        <v>1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2</v>
      </c>
      <c r="FF225" s="5">
        <v>0</v>
      </c>
      <c r="FG225" s="5">
        <v>1</v>
      </c>
      <c r="FH225" s="5">
        <v>1</v>
      </c>
      <c r="FI225" s="5">
        <v>1</v>
      </c>
      <c r="FJ225" s="5">
        <v>1</v>
      </c>
      <c r="FK225" s="5">
        <v>0</v>
      </c>
      <c r="FL225" s="5">
        <v>0</v>
      </c>
      <c r="FM225" s="5">
        <v>0</v>
      </c>
      <c r="FN225" s="5">
        <v>0</v>
      </c>
      <c r="FO225" s="5">
        <v>2</v>
      </c>
      <c r="FP225" s="5">
        <v>0</v>
      </c>
      <c r="FQ225" s="5">
        <v>1</v>
      </c>
      <c r="FR225" s="5">
        <v>0</v>
      </c>
      <c r="FS225" s="5">
        <v>1</v>
      </c>
      <c r="FT225" s="5">
        <v>1</v>
      </c>
      <c r="FU225" s="5">
        <v>1</v>
      </c>
      <c r="FV225" s="5">
        <v>0</v>
      </c>
      <c r="FW225" s="5">
        <v>2</v>
      </c>
      <c r="FX225" s="5">
        <v>0</v>
      </c>
      <c r="FY225" s="5">
        <v>1</v>
      </c>
      <c r="FZ225" s="5">
        <v>0</v>
      </c>
      <c r="GA225" s="5">
        <v>0</v>
      </c>
      <c r="GB225" s="5">
        <v>1</v>
      </c>
      <c r="GC225" s="5">
        <v>1</v>
      </c>
      <c r="GD225" s="5">
        <v>0</v>
      </c>
      <c r="GE225" s="5">
        <v>1</v>
      </c>
      <c r="GF225" s="5">
        <v>1</v>
      </c>
      <c r="GG225" s="5">
        <v>0</v>
      </c>
      <c r="GH225" s="5">
        <v>2</v>
      </c>
      <c r="GI225" s="5">
        <v>0</v>
      </c>
      <c r="GJ225" s="5">
        <v>0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1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1</v>
      </c>
      <c r="GY225" s="5">
        <v>0</v>
      </c>
      <c r="GZ225" s="5">
        <v>0</v>
      </c>
      <c r="HA225" s="5">
        <v>0</v>
      </c>
      <c r="HB225" s="5">
        <v>1</v>
      </c>
      <c r="HC225" s="5">
        <v>0</v>
      </c>
      <c r="HD225" s="5">
        <v>0</v>
      </c>
      <c r="HE225" s="5">
        <v>0</v>
      </c>
      <c r="HF225" s="5">
        <v>1</v>
      </c>
      <c r="HG225" s="5">
        <v>0</v>
      </c>
      <c r="HH225" s="5">
        <v>1</v>
      </c>
      <c r="HI225" s="5">
        <v>0</v>
      </c>
      <c r="HJ225" s="5">
        <v>2</v>
      </c>
      <c r="HK225" s="5">
        <v>0</v>
      </c>
      <c r="HL225" s="5">
        <v>1</v>
      </c>
      <c r="HM225" s="5">
        <v>1</v>
      </c>
      <c r="HN225" s="5">
        <v>2</v>
      </c>
      <c r="HO225" s="5">
        <v>0</v>
      </c>
      <c r="HP225" s="5">
        <v>0</v>
      </c>
      <c r="HQ225" s="5">
        <v>0</v>
      </c>
      <c r="HR225" s="5">
        <v>1</v>
      </c>
      <c r="HS225" s="5">
        <v>1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1</v>
      </c>
      <c r="IA225" s="5">
        <v>0</v>
      </c>
      <c r="IB225" s="5">
        <v>2</v>
      </c>
      <c r="IC225" s="5">
        <v>0</v>
      </c>
      <c r="ID225" s="5">
        <v>1</v>
      </c>
      <c r="IE225" s="5">
        <v>0</v>
      </c>
      <c r="IF225" s="5">
        <v>1</v>
      </c>
      <c r="IG225" s="5">
        <v>0</v>
      </c>
      <c r="IH225" s="5">
        <v>2</v>
      </c>
      <c r="II225" s="5">
        <f t="shared" si="17"/>
        <v>0.45</v>
      </c>
      <c r="IJ225" s="8">
        <f t="shared" si="21"/>
        <v>95</v>
      </c>
      <c r="IK225" s="8">
        <f t="shared" si="18"/>
        <v>0.597764314535602</v>
      </c>
      <c r="IL225" s="8">
        <f t="shared" si="19"/>
        <v>2</v>
      </c>
      <c r="IM225" s="8">
        <f t="shared" si="20"/>
        <v>108</v>
      </c>
      <c r="IN225" s="8" cm="1">
        <f t="array" ref="IN225">SUMPRODUCT(--('企业的订货量（m³）'!C225:IH225&gt;C225:IH225))/IP225</f>
        <v>0.218181818181818</v>
      </c>
      <c r="IO225" s="8" cm="1">
        <f t="array" ref="IO225">SUMPRODUCT(--('企业的订货量（m³）'!D225:II225&lt;D225:II225))/IP225</f>
        <v>0.109090909090909</v>
      </c>
      <c r="IP225" s="8">
        <v>110</v>
      </c>
      <c r="IQ225" s="8" cm="1">
        <f t="array" ref="IQ225">SUM(ABS(C225:IH225-'企业的订货量（m³）'!C225:IH225))</f>
        <v>210</v>
      </c>
    </row>
    <row r="226" spans="1:251">
      <c r="A226" s="2" t="s">
        <v>472</v>
      </c>
      <c r="B226" s="2" t="s">
        <v>246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3</v>
      </c>
      <c r="AL226" s="5">
        <v>7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2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2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1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1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5</v>
      </c>
      <c r="GD226" s="5">
        <v>2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f t="shared" si="17"/>
        <v>0.133333333333333</v>
      </c>
      <c r="IJ226" s="8">
        <f t="shared" si="21"/>
        <v>14</v>
      </c>
      <c r="IK226" s="8">
        <f t="shared" si="18"/>
        <v>0.677595222764691</v>
      </c>
      <c r="IL226" s="8">
        <f t="shared" si="19"/>
        <v>7</v>
      </c>
      <c r="IM226" s="8">
        <f t="shared" si="20"/>
        <v>32</v>
      </c>
      <c r="IN226" s="8" cm="1">
        <f t="array" ref="IN226">SUMPRODUCT(--('企业的订货量（m³）'!C226:IH226&gt;C226:IH226))/IP226</f>
        <v>0.1875</v>
      </c>
      <c r="IO226" s="8" cm="1">
        <f t="array" ref="IO226">SUMPRODUCT(--('企业的订货量（m³）'!D226:II226&lt;D226:II226))/IP226</f>
        <v>0.5</v>
      </c>
      <c r="IP226" s="8">
        <v>16</v>
      </c>
      <c r="IQ226" s="8" cm="1">
        <f t="array" ref="IQ226">SUM(ABS(C226:IH226-'企业的订货量（m³）'!C226:IH226))</f>
        <v>10</v>
      </c>
    </row>
    <row r="227" spans="1:251">
      <c r="A227" s="2" t="s">
        <v>473</v>
      </c>
      <c r="B227" s="2" t="s">
        <v>248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14</v>
      </c>
      <c r="M227" s="5">
        <v>2</v>
      </c>
      <c r="N227" s="5">
        <v>0</v>
      </c>
      <c r="O227" s="5">
        <v>0</v>
      </c>
      <c r="P227" s="5">
        <v>0</v>
      </c>
      <c r="Q227" s="5">
        <v>1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3</v>
      </c>
      <c r="CG227" s="5">
        <v>0</v>
      </c>
      <c r="CH227" s="5">
        <v>0</v>
      </c>
      <c r="CI227" s="5">
        <v>2</v>
      </c>
      <c r="CJ227" s="5">
        <v>0</v>
      </c>
      <c r="CK227" s="5">
        <v>0</v>
      </c>
      <c r="CL227" s="5">
        <v>0</v>
      </c>
      <c r="CM227" s="5">
        <v>3</v>
      </c>
      <c r="CN227" s="5">
        <v>1</v>
      </c>
      <c r="CO227" s="5">
        <v>0</v>
      </c>
      <c r="CP227" s="5">
        <v>0</v>
      </c>
      <c r="CQ227" s="5">
        <v>0</v>
      </c>
      <c r="CR227" s="5">
        <v>15</v>
      </c>
      <c r="CS227" s="5">
        <v>27</v>
      </c>
      <c r="CT227" s="5">
        <v>41</v>
      </c>
      <c r="CU227" s="5">
        <v>5</v>
      </c>
      <c r="CV227" s="5">
        <v>0</v>
      </c>
      <c r="CW227" s="5">
        <v>10</v>
      </c>
      <c r="CX227" s="5">
        <v>15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14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3</v>
      </c>
      <c r="DV227" s="5">
        <v>0</v>
      </c>
      <c r="DW227" s="5">
        <v>17</v>
      </c>
      <c r="DX227" s="5">
        <v>0</v>
      </c>
      <c r="DY227" s="5">
        <v>0</v>
      </c>
      <c r="DZ227" s="5">
        <v>1</v>
      </c>
      <c r="EA227" s="5">
        <v>0</v>
      </c>
      <c r="EB227" s="5">
        <v>4</v>
      </c>
      <c r="EC227" s="5">
        <v>0</v>
      </c>
      <c r="ED227" s="5">
        <v>0</v>
      </c>
      <c r="EE227" s="5">
        <v>0</v>
      </c>
      <c r="EF227" s="5">
        <v>0</v>
      </c>
      <c r="EG227" s="5">
        <v>1</v>
      </c>
      <c r="EH227" s="5">
        <v>0</v>
      </c>
      <c r="EI227" s="5">
        <v>1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1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1</v>
      </c>
      <c r="FC227" s="5">
        <v>1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1</v>
      </c>
      <c r="FM227" s="5">
        <v>1</v>
      </c>
      <c r="FN227" s="5">
        <v>3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2</v>
      </c>
      <c r="FZ227" s="5">
        <v>3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f t="shared" si="17"/>
        <v>0.833333333333333</v>
      </c>
      <c r="IJ227" s="8">
        <f t="shared" si="21"/>
        <v>34</v>
      </c>
      <c r="IK227" s="8">
        <f t="shared" si="18"/>
        <v>3.8764028818803</v>
      </c>
      <c r="IL227" s="8">
        <f t="shared" si="19"/>
        <v>41</v>
      </c>
      <c r="IM227" s="8">
        <f t="shared" si="20"/>
        <v>200</v>
      </c>
      <c r="IN227" s="8" cm="1">
        <f t="array" ref="IN227">SUMPRODUCT(--('企业的订货量（m³）'!C227:IH227&gt;C227:IH227))/IP227</f>
        <v>0.559322033898305</v>
      </c>
      <c r="IO227" s="8" cm="1">
        <f t="array" ref="IO227">SUMPRODUCT(--('企业的订货量（m³）'!D227:II227&lt;D227:II227))/IP227</f>
        <v>0.271186440677966</v>
      </c>
      <c r="IP227" s="8">
        <v>59</v>
      </c>
      <c r="IQ227" s="8" cm="1">
        <f t="array" ref="IQ227">SUM(ABS(C227:IH227-'企业的订货量（m³）'!C227:IH227))</f>
        <v>125</v>
      </c>
    </row>
    <row r="228" spans="1:251">
      <c r="A228" s="2" t="s">
        <v>474</v>
      </c>
      <c r="B228" s="2" t="s">
        <v>248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0</v>
      </c>
      <c r="P228" s="5">
        <v>0</v>
      </c>
      <c r="Q228" s="5">
        <v>0</v>
      </c>
      <c r="R228" s="5">
        <v>0</v>
      </c>
      <c r="S228" s="5">
        <v>2</v>
      </c>
      <c r="T228" s="5">
        <v>3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10</v>
      </c>
      <c r="CI228" s="5">
        <v>34</v>
      </c>
      <c r="CJ228" s="5">
        <v>2</v>
      </c>
      <c r="CK228" s="5">
        <v>6</v>
      </c>
      <c r="CL228" s="5">
        <v>35</v>
      </c>
      <c r="CM228" s="5">
        <v>3</v>
      </c>
      <c r="CN228" s="5">
        <v>8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15</v>
      </c>
      <c r="DE228" s="5">
        <v>0</v>
      </c>
      <c r="DF228" s="5">
        <v>2</v>
      </c>
      <c r="DG228" s="5">
        <v>0</v>
      </c>
      <c r="DH228" s="5">
        <v>0</v>
      </c>
      <c r="DI228" s="5">
        <v>5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84</v>
      </c>
      <c r="EF228" s="5">
        <v>0</v>
      </c>
      <c r="EG228" s="5">
        <v>0</v>
      </c>
      <c r="EH228" s="5">
        <v>0</v>
      </c>
      <c r="EI228" s="5">
        <v>7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1</v>
      </c>
      <c r="FD228" s="5">
        <v>0</v>
      </c>
      <c r="FE228" s="5">
        <v>4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1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4</v>
      </c>
      <c r="FY228" s="5">
        <v>9</v>
      </c>
      <c r="FZ228" s="5">
        <v>0</v>
      </c>
      <c r="GA228" s="5">
        <v>3</v>
      </c>
      <c r="GB228" s="5">
        <v>1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1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f t="shared" si="17"/>
        <v>1.05833333333333</v>
      </c>
      <c r="IJ228" s="8">
        <f t="shared" si="21"/>
        <v>30</v>
      </c>
      <c r="IK228" s="8">
        <f t="shared" si="18"/>
        <v>6.42145440757061</v>
      </c>
      <c r="IL228" s="8">
        <f t="shared" si="19"/>
        <v>84</v>
      </c>
      <c r="IM228" s="8">
        <f t="shared" si="20"/>
        <v>254</v>
      </c>
      <c r="IN228" s="8" cm="1">
        <f t="array" ref="IN228">SUMPRODUCT(--('企业的订货量（m³）'!C228:IH228&gt;C228:IH228))/IP228</f>
        <v>0.307692307692308</v>
      </c>
      <c r="IO228" s="8" cm="1">
        <f t="array" ref="IO228">SUMPRODUCT(--('企业的订货量（m³）'!D228:II228&lt;D228:II228))/IP228</f>
        <v>0.512820512820513</v>
      </c>
      <c r="IP228" s="8">
        <v>39</v>
      </c>
      <c r="IQ228" s="8" cm="1">
        <f t="array" ref="IQ228">SUM(ABS(C228:IH228-'企业的订货量（m³）'!C228:IH228))</f>
        <v>250</v>
      </c>
    </row>
    <row r="229" spans="1:251">
      <c r="A229" s="2" t="s">
        <v>475</v>
      </c>
      <c r="B229" s="2" t="s">
        <v>250</v>
      </c>
      <c r="C229" s="5">
        <v>2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1</v>
      </c>
      <c r="N229" s="5">
        <v>0</v>
      </c>
      <c r="O229" s="5">
        <v>2</v>
      </c>
      <c r="P229" s="5">
        <v>0</v>
      </c>
      <c r="Q229" s="5">
        <v>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5</v>
      </c>
      <c r="EI229" s="5">
        <v>2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9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9</v>
      </c>
      <c r="FZ229" s="5">
        <v>26</v>
      </c>
      <c r="GA229" s="5">
        <v>0</v>
      </c>
      <c r="GB229" s="5">
        <v>0</v>
      </c>
      <c r="GC229" s="5">
        <v>15</v>
      </c>
      <c r="GD229" s="5">
        <v>0</v>
      </c>
      <c r="GE229" s="5">
        <v>0</v>
      </c>
      <c r="GF229" s="5">
        <v>23</v>
      </c>
      <c r="GG229" s="5">
        <v>40</v>
      </c>
      <c r="GH229" s="5">
        <v>0</v>
      </c>
      <c r="GI229" s="5">
        <v>0</v>
      </c>
      <c r="GJ229" s="5">
        <v>0</v>
      </c>
      <c r="GK229" s="5">
        <v>2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f t="shared" si="17"/>
        <v>0.629166666666667</v>
      </c>
      <c r="IJ229" s="8">
        <f t="shared" si="21"/>
        <v>15</v>
      </c>
      <c r="IK229" s="8">
        <f t="shared" si="18"/>
        <v>3.67508621897173</v>
      </c>
      <c r="IL229" s="8">
        <f t="shared" si="19"/>
        <v>40</v>
      </c>
      <c r="IM229" s="8">
        <f t="shared" si="20"/>
        <v>151</v>
      </c>
      <c r="IN229" s="8" cm="1">
        <f t="array" ref="IN229">SUMPRODUCT(--('企业的订货量（m³）'!C229:IH229&gt;C229:IH229))/IP229</f>
        <v>0.771929824561403</v>
      </c>
      <c r="IO229" s="8" cm="1">
        <f t="array" ref="IO229">SUMPRODUCT(--('企业的订货量（m³）'!D229:II229&lt;D229:II229))/IP229</f>
        <v>0.175438596491228</v>
      </c>
      <c r="IP229" s="8">
        <v>57</v>
      </c>
      <c r="IQ229" s="8" cm="1">
        <f t="array" ref="IQ229">SUM(ABS(C229:IH229-'企业的订货量（m³）'!C229:IH229))</f>
        <v>3749</v>
      </c>
    </row>
    <row r="230" spans="1:251">
      <c r="A230" s="2" t="s">
        <v>476</v>
      </c>
      <c r="B230" s="2" t="s">
        <v>248</v>
      </c>
      <c r="C230" s="5">
        <v>2006</v>
      </c>
      <c r="D230" s="5">
        <v>1138</v>
      </c>
      <c r="E230" s="5">
        <v>993</v>
      </c>
      <c r="F230" s="5">
        <v>1027</v>
      </c>
      <c r="G230" s="5">
        <v>1155</v>
      </c>
      <c r="H230" s="5">
        <v>1175</v>
      </c>
      <c r="I230" s="5">
        <v>1299</v>
      </c>
      <c r="J230" s="5">
        <v>1786</v>
      </c>
      <c r="K230" s="5">
        <v>1781</v>
      </c>
      <c r="L230" s="5">
        <v>1570</v>
      </c>
      <c r="M230" s="5">
        <v>1387</v>
      </c>
      <c r="N230" s="5">
        <v>1635</v>
      </c>
      <c r="O230" s="5">
        <v>2795</v>
      </c>
      <c r="P230" s="5">
        <v>1679</v>
      </c>
      <c r="Q230" s="5">
        <v>1329</v>
      </c>
      <c r="R230" s="5">
        <v>1585</v>
      </c>
      <c r="S230" s="5">
        <v>1406</v>
      </c>
      <c r="T230" s="5">
        <v>1260</v>
      </c>
      <c r="U230" s="5">
        <v>1814</v>
      </c>
      <c r="V230" s="5">
        <v>1556</v>
      </c>
      <c r="W230" s="5">
        <v>2143</v>
      </c>
      <c r="X230" s="5">
        <v>1963</v>
      </c>
      <c r="Y230" s="5">
        <v>1555</v>
      </c>
      <c r="Z230" s="5">
        <v>1217</v>
      </c>
      <c r="AA230" s="5">
        <v>1738</v>
      </c>
      <c r="AB230" s="5">
        <v>1261</v>
      </c>
      <c r="AC230" s="5">
        <v>1141</v>
      </c>
      <c r="AD230" s="5">
        <v>1099</v>
      </c>
      <c r="AE230" s="5">
        <v>1274</v>
      </c>
      <c r="AF230" s="5">
        <v>1325</v>
      </c>
      <c r="AG230" s="5">
        <v>1197</v>
      </c>
      <c r="AH230" s="5">
        <v>1596</v>
      </c>
      <c r="AI230" s="5">
        <v>1923</v>
      </c>
      <c r="AJ230" s="5">
        <v>1789</v>
      </c>
      <c r="AK230" s="5">
        <v>1606</v>
      </c>
      <c r="AL230" s="5">
        <v>2174</v>
      </c>
      <c r="AM230" s="5">
        <v>3089</v>
      </c>
      <c r="AN230" s="5">
        <v>1746</v>
      </c>
      <c r="AO230" s="5">
        <v>1571</v>
      </c>
      <c r="AP230" s="5">
        <v>1545</v>
      </c>
      <c r="AQ230" s="5">
        <v>1593</v>
      </c>
      <c r="AR230" s="5">
        <v>1480</v>
      </c>
      <c r="AS230" s="5">
        <v>1925</v>
      </c>
      <c r="AT230" s="5">
        <v>1290</v>
      </c>
      <c r="AU230" s="5">
        <v>2637</v>
      </c>
      <c r="AV230" s="5">
        <v>1907</v>
      </c>
      <c r="AW230" s="5">
        <v>1922</v>
      </c>
      <c r="AX230" s="5">
        <v>1660</v>
      </c>
      <c r="AY230" s="5">
        <v>2355</v>
      </c>
      <c r="AZ230" s="5">
        <v>1104</v>
      </c>
      <c r="BA230" s="5">
        <v>1093</v>
      </c>
      <c r="BB230" s="5">
        <v>1085</v>
      </c>
      <c r="BC230" s="5">
        <v>1125</v>
      </c>
      <c r="BD230" s="5">
        <v>1257</v>
      </c>
      <c r="BE230" s="5">
        <v>1055</v>
      </c>
      <c r="BF230" s="5">
        <v>1547</v>
      </c>
      <c r="BG230" s="5">
        <v>1927</v>
      </c>
      <c r="BH230" s="5">
        <v>1881</v>
      </c>
      <c r="BI230" s="5">
        <v>1490</v>
      </c>
      <c r="BJ230" s="5">
        <v>2156</v>
      </c>
      <c r="BK230" s="5">
        <v>3147</v>
      </c>
      <c r="BL230" s="5">
        <v>1706</v>
      </c>
      <c r="BM230" s="5">
        <v>1599</v>
      </c>
      <c r="BN230" s="5">
        <v>1544</v>
      </c>
      <c r="BO230" s="5">
        <v>1738</v>
      </c>
      <c r="BP230" s="5">
        <v>1747</v>
      </c>
      <c r="BQ230" s="5">
        <v>2380</v>
      </c>
      <c r="BR230" s="5">
        <v>2049</v>
      </c>
      <c r="BS230" s="5">
        <v>2713</v>
      </c>
      <c r="BT230" s="5">
        <v>2543</v>
      </c>
      <c r="BU230" s="5">
        <v>2139</v>
      </c>
      <c r="BV230" s="5">
        <v>2105</v>
      </c>
      <c r="BW230" s="5">
        <v>2378</v>
      </c>
      <c r="BX230" s="5">
        <v>1461</v>
      </c>
      <c r="BY230" s="5">
        <v>1295</v>
      </c>
      <c r="BZ230" s="5">
        <v>1313</v>
      </c>
      <c r="CA230" s="5">
        <v>1360</v>
      </c>
      <c r="CB230" s="5">
        <v>1582</v>
      </c>
      <c r="CC230" s="5">
        <v>1425</v>
      </c>
      <c r="CD230" s="5">
        <v>1656</v>
      </c>
      <c r="CE230" s="5">
        <v>1822</v>
      </c>
      <c r="CF230" s="5">
        <v>1602</v>
      </c>
      <c r="CG230" s="5">
        <v>1404</v>
      </c>
      <c r="CH230" s="5">
        <v>1837</v>
      </c>
      <c r="CI230" s="5">
        <v>2589</v>
      </c>
      <c r="CJ230" s="5">
        <v>1052</v>
      </c>
      <c r="CK230" s="5">
        <v>956</v>
      </c>
      <c r="CL230" s="5">
        <v>895</v>
      </c>
      <c r="CM230" s="5">
        <v>972</v>
      </c>
      <c r="CN230" s="5">
        <v>1124</v>
      </c>
      <c r="CO230" s="5">
        <v>1620</v>
      </c>
      <c r="CP230" s="5">
        <v>1280</v>
      </c>
      <c r="CQ230" s="5">
        <v>1492</v>
      </c>
      <c r="CR230" s="5">
        <v>1587</v>
      </c>
      <c r="CS230" s="5">
        <v>1330</v>
      </c>
      <c r="CT230" s="5">
        <v>1219</v>
      </c>
      <c r="CU230" s="5">
        <v>2064</v>
      </c>
      <c r="CV230" s="5">
        <v>1347</v>
      </c>
      <c r="CW230" s="5">
        <v>1325</v>
      </c>
      <c r="CX230" s="5">
        <v>1273</v>
      </c>
      <c r="CY230" s="5">
        <v>1461</v>
      </c>
      <c r="CZ230" s="5">
        <v>1481</v>
      </c>
      <c r="DA230" s="5">
        <v>1511</v>
      </c>
      <c r="DB230" s="5">
        <v>2000</v>
      </c>
      <c r="DC230" s="5">
        <v>2137</v>
      </c>
      <c r="DD230" s="5">
        <v>1643</v>
      </c>
      <c r="DE230" s="5">
        <v>1464</v>
      </c>
      <c r="DF230" s="5">
        <v>1706</v>
      </c>
      <c r="DG230" s="5">
        <v>2236</v>
      </c>
      <c r="DH230" s="5">
        <v>1065</v>
      </c>
      <c r="DI230" s="5">
        <v>994</v>
      </c>
      <c r="DJ230" s="5">
        <v>907</v>
      </c>
      <c r="DK230" s="5">
        <v>948</v>
      </c>
      <c r="DL230" s="5">
        <v>997</v>
      </c>
      <c r="DM230" s="5">
        <v>1788</v>
      </c>
      <c r="DN230" s="5">
        <v>1394</v>
      </c>
      <c r="DO230" s="5">
        <v>1787</v>
      </c>
      <c r="DP230" s="5">
        <v>1435</v>
      </c>
      <c r="DQ230" s="5">
        <v>1225</v>
      </c>
      <c r="DR230" s="5">
        <v>1221</v>
      </c>
      <c r="DS230" s="5">
        <v>1900</v>
      </c>
      <c r="DT230" s="5">
        <v>1259</v>
      </c>
      <c r="DU230" s="5">
        <v>1357</v>
      </c>
      <c r="DV230" s="5">
        <v>509</v>
      </c>
      <c r="DW230" s="5">
        <v>557</v>
      </c>
      <c r="DX230" s="5">
        <v>1375</v>
      </c>
      <c r="DY230" s="5">
        <v>1548</v>
      </c>
      <c r="DZ230" s="5">
        <v>1802</v>
      </c>
      <c r="EA230" s="5">
        <v>1995</v>
      </c>
      <c r="EB230" s="5">
        <v>1720</v>
      </c>
      <c r="EC230" s="5">
        <v>1468</v>
      </c>
      <c r="ED230" s="5">
        <v>1625</v>
      </c>
      <c r="EE230" s="5">
        <v>2515</v>
      </c>
      <c r="EF230" s="5">
        <v>1371</v>
      </c>
      <c r="EG230" s="5">
        <v>1439</v>
      </c>
      <c r="EH230" s="5">
        <v>1642</v>
      </c>
      <c r="EI230" s="5">
        <v>1344</v>
      </c>
      <c r="EJ230" s="5">
        <v>1247</v>
      </c>
      <c r="EK230" s="5">
        <v>1737</v>
      </c>
      <c r="EL230" s="5">
        <v>1434</v>
      </c>
      <c r="EM230" s="5">
        <v>1782</v>
      </c>
      <c r="EN230" s="5">
        <v>1595</v>
      </c>
      <c r="EO230" s="5">
        <v>1348</v>
      </c>
      <c r="EP230" s="5">
        <v>1083</v>
      </c>
      <c r="EQ230" s="5">
        <v>1864</v>
      </c>
      <c r="ER230" s="5">
        <v>1367</v>
      </c>
      <c r="ES230" s="5">
        <v>1299</v>
      </c>
      <c r="ET230" s="5">
        <v>1301</v>
      </c>
      <c r="EU230" s="5">
        <v>1308</v>
      </c>
      <c r="EV230" s="5">
        <v>1382</v>
      </c>
      <c r="EW230" s="5">
        <v>1401</v>
      </c>
      <c r="EX230" s="5">
        <v>1837</v>
      </c>
      <c r="EY230" s="5">
        <v>2045</v>
      </c>
      <c r="EZ230" s="5">
        <v>1790</v>
      </c>
      <c r="FA230" s="5">
        <v>1409</v>
      </c>
      <c r="FB230" s="5">
        <v>1179</v>
      </c>
      <c r="FC230" s="5">
        <v>1852</v>
      </c>
      <c r="FD230" s="5">
        <v>796</v>
      </c>
      <c r="FE230" s="5">
        <v>780</v>
      </c>
      <c r="FF230" s="5">
        <v>602</v>
      </c>
      <c r="FG230" s="5">
        <v>584</v>
      </c>
      <c r="FH230" s="5">
        <v>558</v>
      </c>
      <c r="FI230" s="5">
        <v>831</v>
      </c>
      <c r="FJ230" s="5">
        <v>639</v>
      </c>
      <c r="FK230" s="5">
        <v>943</v>
      </c>
      <c r="FL230" s="5">
        <v>960</v>
      </c>
      <c r="FM230" s="5">
        <v>859</v>
      </c>
      <c r="FN230" s="5">
        <v>775</v>
      </c>
      <c r="FO230" s="5">
        <v>976</v>
      </c>
      <c r="FP230" s="5">
        <v>581</v>
      </c>
      <c r="FQ230" s="5">
        <v>563</v>
      </c>
      <c r="FR230" s="5">
        <v>547</v>
      </c>
      <c r="FS230" s="5">
        <v>635</v>
      </c>
      <c r="FT230" s="5">
        <v>664</v>
      </c>
      <c r="FU230" s="5">
        <v>684</v>
      </c>
      <c r="FV230" s="5">
        <v>828</v>
      </c>
      <c r="FW230" s="5">
        <v>981</v>
      </c>
      <c r="FX230" s="5">
        <v>889</v>
      </c>
      <c r="FY230" s="5">
        <v>1303</v>
      </c>
      <c r="FZ230" s="5">
        <v>1490</v>
      </c>
      <c r="GA230" s="5">
        <v>2246</v>
      </c>
      <c r="GB230" s="5">
        <v>1335</v>
      </c>
      <c r="GC230" s="5">
        <v>1270</v>
      </c>
      <c r="GD230" s="5">
        <v>1281</v>
      </c>
      <c r="GE230" s="5">
        <v>1210</v>
      </c>
      <c r="GF230" s="5">
        <v>1078</v>
      </c>
      <c r="GG230" s="5">
        <v>1664</v>
      </c>
      <c r="GH230" s="5">
        <v>1337</v>
      </c>
      <c r="GI230" s="5">
        <v>1632</v>
      </c>
      <c r="GJ230" s="5">
        <v>1454</v>
      </c>
      <c r="GK230" s="5">
        <v>1333</v>
      </c>
      <c r="GL230" s="5">
        <v>1146</v>
      </c>
      <c r="GM230" s="5">
        <v>1721</v>
      </c>
      <c r="GN230" s="5">
        <v>1059</v>
      </c>
      <c r="GO230" s="5">
        <v>963</v>
      </c>
      <c r="GP230" s="5">
        <v>1000</v>
      </c>
      <c r="GQ230" s="5">
        <v>1107</v>
      </c>
      <c r="GR230" s="5">
        <v>1132</v>
      </c>
      <c r="GS230" s="5">
        <v>1086</v>
      </c>
      <c r="GT230" s="5">
        <v>1399</v>
      </c>
      <c r="GU230" s="5">
        <v>1575</v>
      </c>
      <c r="GV230" s="5">
        <v>1507</v>
      </c>
      <c r="GW230" s="5">
        <v>1469</v>
      </c>
      <c r="GX230" s="5">
        <v>1650</v>
      </c>
      <c r="GY230" s="5">
        <v>2305</v>
      </c>
      <c r="GZ230" s="5">
        <v>1328</v>
      </c>
      <c r="HA230" s="5">
        <v>1323</v>
      </c>
      <c r="HB230" s="5">
        <v>1314</v>
      </c>
      <c r="HC230" s="5">
        <v>1317</v>
      </c>
      <c r="HD230" s="5">
        <v>1443</v>
      </c>
      <c r="HE230" s="5">
        <v>1963</v>
      </c>
      <c r="HF230" s="5">
        <v>2201</v>
      </c>
      <c r="HG230" s="5">
        <v>2577</v>
      </c>
      <c r="HH230" s="5">
        <v>1900</v>
      </c>
      <c r="HI230" s="5">
        <v>1606</v>
      </c>
      <c r="HJ230" s="5">
        <v>1390</v>
      </c>
      <c r="HK230" s="5">
        <v>1859</v>
      </c>
      <c r="HL230" s="5">
        <v>1009</v>
      </c>
      <c r="HM230" s="5">
        <v>1001</v>
      </c>
      <c r="HN230" s="5">
        <v>940</v>
      </c>
      <c r="HO230" s="5">
        <v>981</v>
      </c>
      <c r="HP230" s="5">
        <v>1239</v>
      </c>
      <c r="HQ230" s="5">
        <v>1023</v>
      </c>
      <c r="HR230" s="5">
        <v>1284</v>
      </c>
      <c r="HS230" s="5">
        <v>1510</v>
      </c>
      <c r="HT230" s="5">
        <v>1497</v>
      </c>
      <c r="HU230" s="5">
        <v>1448</v>
      </c>
      <c r="HV230" s="5">
        <v>1677</v>
      </c>
      <c r="HW230" s="5">
        <v>2188</v>
      </c>
      <c r="HX230" s="5">
        <v>1499</v>
      </c>
      <c r="HY230" s="5">
        <v>1313</v>
      </c>
      <c r="HZ230" s="5">
        <v>1351</v>
      </c>
      <c r="IA230" s="5">
        <v>1237</v>
      </c>
      <c r="IB230" s="5">
        <v>1454</v>
      </c>
      <c r="IC230" s="5">
        <v>2031</v>
      </c>
      <c r="ID230" s="5">
        <v>1615</v>
      </c>
      <c r="IE230" s="5">
        <v>2230</v>
      </c>
      <c r="IF230" s="5">
        <v>1899</v>
      </c>
      <c r="IG230" s="5">
        <v>1574</v>
      </c>
      <c r="IH230" s="5">
        <v>1666</v>
      </c>
      <c r="II230" s="5">
        <f t="shared" si="17"/>
        <v>1478.69583333333</v>
      </c>
      <c r="IJ230" s="8">
        <f t="shared" si="21"/>
        <v>240</v>
      </c>
      <c r="IK230" s="8">
        <f t="shared" si="18"/>
        <v>468.490207431867</v>
      </c>
      <c r="IL230" s="8">
        <f t="shared" si="19"/>
        <v>3147</v>
      </c>
      <c r="IM230" s="8">
        <f t="shared" si="20"/>
        <v>354887</v>
      </c>
      <c r="IN230" s="8" cm="1">
        <f t="array" ref="IN230">SUMPRODUCT(--('企业的订货量（m³）'!C230:IH230&gt;C230:IH230))/IP230</f>
        <v>0.0541666666666667</v>
      </c>
      <c r="IO230" s="8" cm="1">
        <f t="array" ref="IO230">SUMPRODUCT(--('企业的订货量（m³）'!D230:II230&lt;D230:II230))/IP230</f>
        <v>0.8375</v>
      </c>
      <c r="IP230" s="8">
        <v>240</v>
      </c>
      <c r="IQ230" s="8" cm="1">
        <f t="array" ref="IQ230">SUM(ABS(C230:IH230-'企业的订货量（m³）'!C230:IH230))</f>
        <v>7086</v>
      </c>
    </row>
    <row r="231" spans="1:251">
      <c r="A231" s="2" t="s">
        <v>477</v>
      </c>
      <c r="B231" s="2" t="s">
        <v>246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1</v>
      </c>
      <c r="S231" s="5">
        <v>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</v>
      </c>
      <c r="AN231" s="5">
        <v>0</v>
      </c>
      <c r="AO231" s="5">
        <v>3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2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1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1</v>
      </c>
      <c r="EF231" s="5">
        <v>0</v>
      </c>
      <c r="EG231" s="5">
        <v>0</v>
      </c>
      <c r="EH231" s="5">
        <v>0</v>
      </c>
      <c r="EI231" s="5">
        <v>2</v>
      </c>
      <c r="EJ231" s="5">
        <v>2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2</v>
      </c>
      <c r="FA231" s="5">
        <v>0</v>
      </c>
      <c r="FB231" s="5">
        <v>0</v>
      </c>
      <c r="FC231" s="5">
        <v>1</v>
      </c>
      <c r="FD231" s="5">
        <v>0</v>
      </c>
      <c r="FE231" s="5">
        <v>2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2</v>
      </c>
      <c r="FY231" s="5">
        <v>4</v>
      </c>
      <c r="FZ231" s="5">
        <v>0</v>
      </c>
      <c r="GA231" s="5">
        <v>5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2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3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f t="shared" si="17"/>
        <v>0.216666666666667</v>
      </c>
      <c r="IJ231" s="8">
        <f t="shared" si="21"/>
        <v>25</v>
      </c>
      <c r="IK231" s="8">
        <f t="shared" si="18"/>
        <v>0.722424246678972</v>
      </c>
      <c r="IL231" s="8">
        <f t="shared" si="19"/>
        <v>5</v>
      </c>
      <c r="IM231" s="8">
        <f t="shared" si="20"/>
        <v>52</v>
      </c>
      <c r="IN231" s="8" cm="1">
        <f t="array" ref="IN231">SUMPRODUCT(--('企业的订货量（m³）'!C231:IH231&gt;C231:IH231))/IP231</f>
        <v>0.323529411764706</v>
      </c>
      <c r="IO231" s="8" cm="1">
        <f t="array" ref="IO231">SUMPRODUCT(--('企业的订货量（m³）'!D231:II231&lt;D231:II231))/IP231</f>
        <v>0.470588235294118</v>
      </c>
      <c r="IP231" s="8">
        <v>34</v>
      </c>
      <c r="IQ231" s="8" cm="1">
        <f t="array" ref="IQ231">SUM(ABS(C231:IH231-'企业的订货量（m³）'!C231:IH231))</f>
        <v>1566</v>
      </c>
    </row>
    <row r="232" spans="1:251">
      <c r="A232" s="2" t="s">
        <v>478</v>
      </c>
      <c r="B232" s="2" t="s">
        <v>250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2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2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2</v>
      </c>
      <c r="DG232" s="5">
        <v>0</v>
      </c>
      <c r="DH232" s="5">
        <v>0</v>
      </c>
      <c r="DI232" s="5">
        <v>5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3</v>
      </c>
      <c r="EJ232" s="5">
        <v>2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1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0</v>
      </c>
      <c r="FZ232" s="5">
        <v>2</v>
      </c>
      <c r="GA232" s="5">
        <v>2</v>
      </c>
      <c r="GB232" s="5">
        <v>2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f t="shared" si="17"/>
        <v>0.129166666666667</v>
      </c>
      <c r="IJ232" s="8">
        <f t="shared" si="21"/>
        <v>16</v>
      </c>
      <c r="IK232" s="8">
        <f t="shared" si="18"/>
        <v>0.55264988626814</v>
      </c>
      <c r="IL232" s="8">
        <f t="shared" si="19"/>
        <v>5</v>
      </c>
      <c r="IM232" s="8">
        <f t="shared" si="20"/>
        <v>31</v>
      </c>
      <c r="IN232" s="8" cm="1">
        <f t="array" ref="IN232">SUMPRODUCT(--('企业的订货量（m³）'!C232:IH232&gt;C232:IH232))/IP232</f>
        <v>0.858974358974359</v>
      </c>
      <c r="IO232" s="8" cm="1">
        <f t="array" ref="IO232">SUMPRODUCT(--('企业的订货量（m³）'!D232:II232&lt;D232:II232))/IP232</f>
        <v>0.0897435897435897</v>
      </c>
      <c r="IP232" s="8">
        <v>78</v>
      </c>
      <c r="IQ232" s="8" cm="1">
        <f t="array" ref="IQ232">SUM(ABS(C232:IH232-'企业的订货量（m³）'!C232:IH232))</f>
        <v>4189</v>
      </c>
    </row>
    <row r="233" spans="1:251">
      <c r="A233" s="2" t="s">
        <v>479</v>
      </c>
      <c r="B233" s="2" t="s">
        <v>246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13</v>
      </c>
      <c r="M233" s="5">
        <v>1</v>
      </c>
      <c r="N233" s="5">
        <v>0</v>
      </c>
      <c r="O233" s="5">
        <v>0</v>
      </c>
      <c r="P233" s="5">
        <v>0</v>
      </c>
      <c r="Q233" s="5">
        <v>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8</v>
      </c>
      <c r="CS233" s="5">
        <v>14</v>
      </c>
      <c r="CT233" s="5">
        <v>20</v>
      </c>
      <c r="CU233" s="5">
        <v>2</v>
      </c>
      <c r="CV233" s="5">
        <v>0</v>
      </c>
      <c r="CW233" s="5">
        <v>10</v>
      </c>
      <c r="CX233" s="5">
        <v>18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1</v>
      </c>
      <c r="DT233" s="5">
        <v>0</v>
      </c>
      <c r="DU233" s="5">
        <v>1</v>
      </c>
      <c r="DV233" s="5">
        <v>3</v>
      </c>
      <c r="DW233" s="5">
        <v>0</v>
      </c>
      <c r="DX233" s="5">
        <v>0</v>
      </c>
      <c r="DY233" s="5">
        <v>0</v>
      </c>
      <c r="DZ233" s="5">
        <v>1</v>
      </c>
      <c r="EA233" s="5">
        <v>0</v>
      </c>
      <c r="EB233" s="5">
        <v>4</v>
      </c>
      <c r="EC233" s="5">
        <v>0</v>
      </c>
      <c r="ED233" s="5">
        <v>1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0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2</v>
      </c>
      <c r="FN233" s="5">
        <v>3</v>
      </c>
      <c r="FO233" s="5">
        <v>0</v>
      </c>
      <c r="FP233" s="5">
        <v>0</v>
      </c>
      <c r="FQ233" s="5">
        <v>0</v>
      </c>
      <c r="FR233" s="5">
        <v>2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</v>
      </c>
      <c r="FZ233" s="5">
        <v>4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f t="shared" si="17"/>
        <v>0.495833333333333</v>
      </c>
      <c r="IJ233" s="8">
        <f t="shared" si="21"/>
        <v>26</v>
      </c>
      <c r="IK233" s="8">
        <f t="shared" si="18"/>
        <v>2.31422364991224</v>
      </c>
      <c r="IL233" s="8">
        <f t="shared" si="19"/>
        <v>20</v>
      </c>
      <c r="IM233" s="8">
        <f t="shared" si="20"/>
        <v>119</v>
      </c>
      <c r="IN233" s="8" cm="1">
        <f t="array" ref="IN233">SUMPRODUCT(--('企业的订货量（m³）'!C233:IH233&gt;C233:IH233))/IP233</f>
        <v>0.425</v>
      </c>
      <c r="IO233" s="8" cm="1">
        <f t="array" ref="IO233">SUMPRODUCT(--('企业的订货量（m³）'!D233:II233&lt;D233:II233))/IP233</f>
        <v>0.35</v>
      </c>
      <c r="IP233" s="8">
        <v>40</v>
      </c>
      <c r="IQ233" s="8" cm="1">
        <f t="array" ref="IQ233">SUM(ABS(C233:IH233-'企业的订货量（m³）'!C233:IH233))</f>
        <v>71</v>
      </c>
    </row>
    <row r="234" spans="1:251">
      <c r="A234" s="2" t="s">
        <v>480</v>
      </c>
      <c r="B234" s="2" t="s">
        <v>246</v>
      </c>
      <c r="C234" s="5">
        <v>4</v>
      </c>
      <c r="D234" s="5">
        <v>0</v>
      </c>
      <c r="E234" s="5">
        <v>0</v>
      </c>
      <c r="F234" s="5">
        <v>0</v>
      </c>
      <c r="G234" s="5">
        <v>0</v>
      </c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2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8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1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16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1</v>
      </c>
      <c r="BG234" s="5">
        <v>0</v>
      </c>
      <c r="BH234" s="5">
        <v>0</v>
      </c>
      <c r="BI234" s="5">
        <v>0</v>
      </c>
      <c r="BJ234" s="5">
        <v>0</v>
      </c>
      <c r="BK234" s="5">
        <v>2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3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10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2</v>
      </c>
      <c r="CJ234" s="5">
        <v>0</v>
      </c>
      <c r="CK234" s="5">
        <v>3</v>
      </c>
      <c r="CL234" s="5">
        <v>2</v>
      </c>
      <c r="CM234" s="5">
        <v>0</v>
      </c>
      <c r="CN234" s="5">
        <v>4</v>
      </c>
      <c r="CO234" s="5">
        <v>3</v>
      </c>
      <c r="CP234" s="5">
        <v>1</v>
      </c>
      <c r="CQ234" s="5">
        <v>3</v>
      </c>
      <c r="CR234" s="5">
        <v>0</v>
      </c>
      <c r="CS234" s="5">
        <v>0</v>
      </c>
      <c r="CT234" s="5">
        <v>0</v>
      </c>
      <c r="CU234" s="5">
        <v>8</v>
      </c>
      <c r="CV234" s="5">
        <v>0</v>
      </c>
      <c r="CW234" s="5">
        <v>0</v>
      </c>
      <c r="CX234" s="5">
        <v>0</v>
      </c>
      <c r="CY234" s="5">
        <v>0</v>
      </c>
      <c r="CZ234" s="5">
        <v>4</v>
      </c>
      <c r="DA234" s="5">
        <v>2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1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13</v>
      </c>
      <c r="DT234" s="5">
        <v>1</v>
      </c>
      <c r="DU234" s="5">
        <v>0</v>
      </c>
      <c r="DV234" s="5">
        <v>0</v>
      </c>
      <c r="DW234" s="5">
        <v>0</v>
      </c>
      <c r="DX234" s="5">
        <v>6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3</v>
      </c>
      <c r="EE234" s="5">
        <v>1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6</v>
      </c>
      <c r="ER234" s="5">
        <v>0</v>
      </c>
      <c r="ES234" s="5">
        <v>0</v>
      </c>
      <c r="ET234" s="5">
        <v>0</v>
      </c>
      <c r="EU234" s="5">
        <v>0</v>
      </c>
      <c r="EV234" s="5">
        <v>7</v>
      </c>
      <c r="EW234" s="5">
        <v>1</v>
      </c>
      <c r="EX234" s="5">
        <v>0</v>
      </c>
      <c r="EY234" s="5">
        <v>0</v>
      </c>
      <c r="EZ234" s="5">
        <v>0</v>
      </c>
      <c r="FA234" s="5">
        <v>0</v>
      </c>
      <c r="FB234" s="5">
        <v>1</v>
      </c>
      <c r="FC234" s="5">
        <v>2</v>
      </c>
      <c r="FD234" s="5">
        <v>0</v>
      </c>
      <c r="FE234" s="5">
        <v>0</v>
      </c>
      <c r="FF234" s="5">
        <v>0</v>
      </c>
      <c r="FG234" s="5">
        <v>0</v>
      </c>
      <c r="FH234" s="5">
        <v>2</v>
      </c>
      <c r="FI234" s="5">
        <v>1</v>
      </c>
      <c r="FJ234" s="5">
        <v>1</v>
      </c>
      <c r="FK234" s="5">
        <v>0</v>
      </c>
      <c r="FL234" s="5">
        <v>0</v>
      </c>
      <c r="FM234" s="5">
        <v>0</v>
      </c>
      <c r="FN234" s="5">
        <v>1</v>
      </c>
      <c r="FO234" s="5">
        <v>1</v>
      </c>
      <c r="FP234" s="5">
        <v>0</v>
      </c>
      <c r="FQ234" s="5">
        <v>0</v>
      </c>
      <c r="FR234" s="5">
        <v>0</v>
      </c>
      <c r="FS234" s="5">
        <v>0</v>
      </c>
      <c r="FT234" s="5">
        <v>4</v>
      </c>
      <c r="FU234" s="5">
        <v>3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2</v>
      </c>
      <c r="GI234" s="5">
        <v>0</v>
      </c>
      <c r="GJ234" s="5">
        <v>0</v>
      </c>
      <c r="GK234" s="5">
        <v>0</v>
      </c>
      <c r="GL234" s="5">
        <v>0</v>
      </c>
      <c r="GM234" s="5">
        <v>6</v>
      </c>
      <c r="GN234" s="5">
        <v>1</v>
      </c>
      <c r="GO234" s="5">
        <v>0</v>
      </c>
      <c r="GP234" s="5">
        <v>0</v>
      </c>
      <c r="GQ234" s="5">
        <v>0</v>
      </c>
      <c r="GR234" s="5">
        <v>4</v>
      </c>
      <c r="GS234" s="5">
        <v>0</v>
      </c>
      <c r="GT234" s="5">
        <v>2</v>
      </c>
      <c r="GU234" s="5">
        <v>0</v>
      </c>
      <c r="GV234" s="5">
        <v>0</v>
      </c>
      <c r="GW234" s="5">
        <v>0</v>
      </c>
      <c r="GX234" s="5">
        <v>0</v>
      </c>
      <c r="GY234" s="5">
        <v>1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3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5</v>
      </c>
      <c r="HL234" s="5">
        <v>0</v>
      </c>
      <c r="HM234" s="5">
        <v>0</v>
      </c>
      <c r="HN234" s="5">
        <v>0</v>
      </c>
      <c r="HO234" s="5">
        <v>0</v>
      </c>
      <c r="HP234" s="5">
        <v>3</v>
      </c>
      <c r="HQ234" s="5">
        <v>1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1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f t="shared" si="17"/>
        <v>0.745833333333333</v>
      </c>
      <c r="IJ234" s="8">
        <f t="shared" si="21"/>
        <v>57</v>
      </c>
      <c r="IK234" s="8">
        <f t="shared" si="18"/>
        <v>1.9910845568915</v>
      </c>
      <c r="IL234" s="8">
        <f t="shared" si="19"/>
        <v>16</v>
      </c>
      <c r="IM234" s="8">
        <f t="shared" si="20"/>
        <v>179</v>
      </c>
      <c r="IN234" s="8" cm="1">
        <f t="array" ref="IN234">SUMPRODUCT(--('企业的订货量（m³）'!C234:IH234&gt;C234:IH234))/IP234</f>
        <v>0.435294117647059</v>
      </c>
      <c r="IO234" s="8" cm="1">
        <f t="array" ref="IO234">SUMPRODUCT(--('企业的订货量（m³）'!D234:II234&lt;D234:II234))/IP234</f>
        <v>0.329411764705882</v>
      </c>
      <c r="IP234" s="8">
        <v>85</v>
      </c>
      <c r="IQ234" s="8" cm="1">
        <f t="array" ref="IQ234">SUM(ABS(C234:IH234-'企业的订货量（m³）'!C234:IH234))</f>
        <v>104</v>
      </c>
    </row>
    <row r="235" spans="1:251">
      <c r="A235" s="2" t="s">
        <v>481</v>
      </c>
      <c r="B235" s="2" t="s">
        <v>250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1</v>
      </c>
      <c r="AD235" s="5">
        <v>0</v>
      </c>
      <c r="AE235" s="5">
        <v>0</v>
      </c>
      <c r="AF235" s="5">
        <v>0</v>
      </c>
      <c r="AG235" s="5">
        <v>1</v>
      </c>
      <c r="AH235" s="5">
        <v>0</v>
      </c>
      <c r="AI235" s="5">
        <v>0</v>
      </c>
      <c r="AJ235" s="5">
        <v>1</v>
      </c>
      <c r="AK235" s="5">
        <v>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</v>
      </c>
      <c r="BK235" s="5">
        <v>0</v>
      </c>
      <c r="BL235" s="5">
        <v>0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1</v>
      </c>
      <c r="BS235" s="5">
        <v>0</v>
      </c>
      <c r="BT235" s="5">
        <v>1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0</v>
      </c>
      <c r="CC235" s="5">
        <v>0</v>
      </c>
      <c r="CD235" s="5">
        <v>1</v>
      </c>
      <c r="CE235" s="5">
        <v>0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1</v>
      </c>
      <c r="CM235" s="5">
        <v>0</v>
      </c>
      <c r="CN235" s="5">
        <v>0</v>
      </c>
      <c r="CO235" s="5">
        <v>0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1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1</v>
      </c>
      <c r="EE235" s="5">
        <v>0</v>
      </c>
      <c r="EF235" s="5">
        <v>0</v>
      </c>
      <c r="EG235" s="5">
        <v>0</v>
      </c>
      <c r="EH235" s="5">
        <v>1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1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1</v>
      </c>
      <c r="FA235" s="5">
        <v>1</v>
      </c>
      <c r="FB235" s="5">
        <v>1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1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1</v>
      </c>
      <c r="GX235" s="5">
        <v>0</v>
      </c>
      <c r="GY235" s="5">
        <v>0</v>
      </c>
      <c r="GZ235" s="5">
        <v>0</v>
      </c>
      <c r="HA235" s="5">
        <v>0</v>
      </c>
      <c r="HB235" s="5">
        <v>1</v>
      </c>
      <c r="HC235" s="5">
        <v>0</v>
      </c>
      <c r="HD235" s="5">
        <v>1</v>
      </c>
      <c r="HE235" s="5">
        <v>1</v>
      </c>
      <c r="HF235" s="5">
        <v>1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1</v>
      </c>
      <c r="HR235" s="5">
        <v>1</v>
      </c>
      <c r="HS235" s="5">
        <v>0</v>
      </c>
      <c r="HT235" s="5">
        <v>0</v>
      </c>
      <c r="HU235" s="5">
        <v>1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1</v>
      </c>
      <c r="IB235" s="5">
        <v>0</v>
      </c>
      <c r="IC235" s="5">
        <v>0</v>
      </c>
      <c r="ID235" s="5">
        <v>0</v>
      </c>
      <c r="IE235" s="5">
        <v>0</v>
      </c>
      <c r="IF235" s="5">
        <v>1</v>
      </c>
      <c r="IG235" s="5">
        <v>0</v>
      </c>
      <c r="IH235" s="5">
        <v>0</v>
      </c>
      <c r="II235" s="5">
        <f t="shared" si="17"/>
        <v>0.1875</v>
      </c>
      <c r="IJ235" s="8">
        <f t="shared" si="21"/>
        <v>45</v>
      </c>
      <c r="IK235" s="8">
        <f t="shared" si="18"/>
        <v>0.391128075632672</v>
      </c>
      <c r="IL235" s="8">
        <f t="shared" si="19"/>
        <v>1</v>
      </c>
      <c r="IM235" s="8">
        <f t="shared" si="20"/>
        <v>45</v>
      </c>
      <c r="IN235" s="8" cm="1">
        <f t="array" ref="IN235">SUMPRODUCT(--('企业的订货量（m³）'!C235:IH235&gt;C235:IH235))/IP235</f>
        <v>0.722772277227723</v>
      </c>
      <c r="IO235" s="8" cm="1">
        <f t="array" ref="IO235">SUMPRODUCT(--('企业的订货量（m³）'!D235:II235&lt;D235:II235))/IP235</f>
        <v>0</v>
      </c>
      <c r="IP235" s="8">
        <v>101</v>
      </c>
      <c r="IQ235" s="8" cm="1">
        <f t="array" ref="IQ235">SUM(ABS(C235:IH235-'企业的订货量（m³）'!C235:IH235))</f>
        <v>3569</v>
      </c>
    </row>
    <row r="236" spans="1:251">
      <c r="A236" s="2" t="s">
        <v>482</v>
      </c>
      <c r="B236" s="2" t="s">
        <v>246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</v>
      </c>
      <c r="T236" s="5">
        <v>14</v>
      </c>
      <c r="U236" s="5">
        <v>71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2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3</v>
      </c>
      <c r="CI236" s="5">
        <v>0</v>
      </c>
      <c r="CJ236" s="5">
        <v>2</v>
      </c>
      <c r="CK236" s="5">
        <v>1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1</v>
      </c>
      <c r="DG236" s="5">
        <v>0</v>
      </c>
      <c r="DH236" s="5">
        <v>0</v>
      </c>
      <c r="DI236" s="5">
        <v>8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1</v>
      </c>
      <c r="EF236" s="5">
        <v>7</v>
      </c>
      <c r="EG236" s="5">
        <v>27</v>
      </c>
      <c r="EH236" s="5">
        <v>14</v>
      </c>
      <c r="EI236" s="5">
        <v>7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1</v>
      </c>
      <c r="FA236" s="5">
        <v>1</v>
      </c>
      <c r="FB236" s="5">
        <v>1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2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1</v>
      </c>
      <c r="FX236" s="5">
        <v>1</v>
      </c>
      <c r="FY236" s="5">
        <v>3</v>
      </c>
      <c r="FZ236" s="5">
        <v>1</v>
      </c>
      <c r="GA236" s="5">
        <v>6</v>
      </c>
      <c r="GB236" s="5">
        <v>4</v>
      </c>
      <c r="GC236" s="5">
        <v>0</v>
      </c>
      <c r="GD236" s="5">
        <v>0</v>
      </c>
      <c r="GE236" s="5">
        <v>0</v>
      </c>
      <c r="GF236" s="5">
        <v>0</v>
      </c>
      <c r="GG236" s="5">
        <v>1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2</v>
      </c>
      <c r="HD236" s="5">
        <v>0</v>
      </c>
      <c r="HE236" s="5">
        <v>1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f t="shared" si="17"/>
        <v>0.7875</v>
      </c>
      <c r="IJ236" s="8">
        <f t="shared" si="21"/>
        <v>31</v>
      </c>
      <c r="IK236" s="8">
        <f t="shared" si="18"/>
        <v>5.12609310722436</v>
      </c>
      <c r="IL236" s="8">
        <f t="shared" si="19"/>
        <v>71</v>
      </c>
      <c r="IM236" s="8">
        <f t="shared" si="20"/>
        <v>189</v>
      </c>
      <c r="IN236" s="8" cm="1">
        <f t="array" ref="IN236">SUMPRODUCT(--('企业的订货量（m³）'!C236:IH236&gt;C236:IH236))/IP236</f>
        <v>0.236842105263158</v>
      </c>
      <c r="IO236" s="8" cm="1">
        <f t="array" ref="IO236">SUMPRODUCT(--('企业的订货量（m³）'!D236:II236&lt;D236:II236))/IP236</f>
        <v>0.394736842105263</v>
      </c>
      <c r="IP236" s="8">
        <v>38</v>
      </c>
      <c r="IQ236" s="8" cm="1">
        <f t="array" ref="IQ236">SUM(ABS(C236:IH236-'企业的订货量（m³）'!C236:IH236))</f>
        <v>173</v>
      </c>
    </row>
    <row r="237" spans="1:251">
      <c r="A237" s="2" t="s">
        <v>483</v>
      </c>
      <c r="B237" s="2" t="s">
        <v>250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3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3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4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4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1</v>
      </c>
      <c r="FY237" s="5">
        <v>0</v>
      </c>
      <c r="FZ237" s="5">
        <v>0</v>
      </c>
      <c r="GA237" s="5">
        <v>2</v>
      </c>
      <c r="GB237" s="5">
        <v>2</v>
      </c>
      <c r="GC237" s="5">
        <v>0</v>
      </c>
      <c r="GD237" s="5">
        <v>0</v>
      </c>
      <c r="GE237" s="5">
        <v>0</v>
      </c>
      <c r="GF237" s="5">
        <v>0</v>
      </c>
      <c r="GG237" s="5">
        <v>1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1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f t="shared" si="17"/>
        <v>0.116666666666667</v>
      </c>
      <c r="IJ237" s="8">
        <f t="shared" si="21"/>
        <v>16</v>
      </c>
      <c r="IK237" s="8">
        <f t="shared" si="18"/>
        <v>0.520433249403876</v>
      </c>
      <c r="IL237" s="8">
        <f t="shared" si="19"/>
        <v>4</v>
      </c>
      <c r="IM237" s="8">
        <f t="shared" si="20"/>
        <v>28</v>
      </c>
      <c r="IN237" s="8" cm="1">
        <f t="array" ref="IN237">SUMPRODUCT(--('企业的订货量（m³）'!C237:IH237&gt;C237:IH237))/IP237</f>
        <v>0.4</v>
      </c>
      <c r="IO237" s="8" cm="1">
        <f t="array" ref="IO237">SUMPRODUCT(--('企业的订货量（m³）'!D237:II237&lt;D237:II237))/IP237</f>
        <v>0.24</v>
      </c>
      <c r="IP237" s="8">
        <v>25</v>
      </c>
      <c r="IQ237" s="8" cm="1">
        <f t="array" ref="IQ237">SUM(ABS(C237:IH237-'企业的订货量（m³）'!C237:IH237))</f>
        <v>16</v>
      </c>
    </row>
    <row r="238" spans="1:251">
      <c r="A238" s="2" t="s">
        <v>484</v>
      </c>
      <c r="B238" s="2" t="s">
        <v>248</v>
      </c>
      <c r="C238" s="5">
        <v>3</v>
      </c>
      <c r="D238" s="5">
        <v>0</v>
      </c>
      <c r="E238" s="5">
        <v>1</v>
      </c>
      <c r="F238" s="5">
        <v>0</v>
      </c>
      <c r="G238" s="5">
        <v>2</v>
      </c>
      <c r="H238" s="5">
        <v>0</v>
      </c>
      <c r="I238" s="5">
        <v>3</v>
      </c>
      <c r="J238" s="5">
        <v>0</v>
      </c>
      <c r="K238" s="5">
        <v>2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4</v>
      </c>
      <c r="R238" s="5">
        <v>0</v>
      </c>
      <c r="S238" s="5">
        <v>2</v>
      </c>
      <c r="T238" s="5">
        <v>0</v>
      </c>
      <c r="U238" s="5">
        <v>1</v>
      </c>
      <c r="V238" s="5">
        <v>0</v>
      </c>
      <c r="W238" s="5">
        <v>2</v>
      </c>
      <c r="X238" s="5">
        <v>0</v>
      </c>
      <c r="Y238" s="5">
        <v>2</v>
      </c>
      <c r="Z238" s="5">
        <v>0</v>
      </c>
      <c r="AA238" s="5">
        <v>2</v>
      </c>
      <c r="AB238" s="5">
        <v>0</v>
      </c>
      <c r="AC238" s="5">
        <v>3</v>
      </c>
      <c r="AD238" s="5">
        <v>0</v>
      </c>
      <c r="AE238" s="5">
        <v>1</v>
      </c>
      <c r="AF238" s="5">
        <v>0</v>
      </c>
      <c r="AG238" s="5">
        <v>2</v>
      </c>
      <c r="AH238" s="5">
        <v>0</v>
      </c>
      <c r="AI238" s="5">
        <v>4</v>
      </c>
      <c r="AJ238" s="5">
        <v>0</v>
      </c>
      <c r="AK238" s="5">
        <v>3</v>
      </c>
      <c r="AL238" s="5">
        <v>0</v>
      </c>
      <c r="AM238" s="5">
        <v>5</v>
      </c>
      <c r="AN238" s="5">
        <v>0</v>
      </c>
      <c r="AO238" s="5">
        <v>1</v>
      </c>
      <c r="AP238" s="5">
        <v>0</v>
      </c>
      <c r="AQ238" s="5">
        <v>2</v>
      </c>
      <c r="AR238" s="5">
        <v>0</v>
      </c>
      <c r="AS238" s="5">
        <v>2</v>
      </c>
      <c r="AT238" s="5">
        <v>0</v>
      </c>
      <c r="AU238" s="5">
        <v>2</v>
      </c>
      <c r="AV238" s="5">
        <v>0</v>
      </c>
      <c r="AW238" s="5">
        <v>4</v>
      </c>
      <c r="AX238" s="5">
        <v>0</v>
      </c>
      <c r="AY238" s="5">
        <v>5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5</v>
      </c>
      <c r="BL238" s="5">
        <v>0</v>
      </c>
      <c r="BM238" s="5">
        <v>4</v>
      </c>
      <c r="BN238" s="5">
        <v>0</v>
      </c>
      <c r="BO238" s="5">
        <v>5</v>
      </c>
      <c r="BP238" s="5">
        <v>0</v>
      </c>
      <c r="BQ238" s="5">
        <v>0</v>
      </c>
      <c r="BR238" s="5">
        <v>0</v>
      </c>
      <c r="BS238" s="5">
        <v>2</v>
      </c>
      <c r="BT238" s="5">
        <v>0</v>
      </c>
      <c r="BU238" s="5">
        <v>1</v>
      </c>
      <c r="BV238" s="5">
        <v>0</v>
      </c>
      <c r="BW238" s="5">
        <v>2</v>
      </c>
      <c r="BX238" s="5">
        <v>0</v>
      </c>
      <c r="BY238" s="5">
        <v>2</v>
      </c>
      <c r="BZ238" s="5">
        <v>0</v>
      </c>
      <c r="CA238" s="5">
        <v>2</v>
      </c>
      <c r="CB238" s="5">
        <v>0</v>
      </c>
      <c r="CC238" s="5">
        <v>2</v>
      </c>
      <c r="CD238" s="5">
        <v>0</v>
      </c>
      <c r="CE238" s="5">
        <v>3</v>
      </c>
      <c r="CF238" s="5">
        <v>0</v>
      </c>
      <c r="CG238" s="5">
        <v>2</v>
      </c>
      <c r="CH238" s="5">
        <v>0</v>
      </c>
      <c r="CI238" s="5">
        <v>1</v>
      </c>
      <c r="CJ238" s="5">
        <v>0</v>
      </c>
      <c r="CK238" s="5">
        <v>2</v>
      </c>
      <c r="CL238" s="5">
        <v>0</v>
      </c>
      <c r="CM238" s="5">
        <v>2</v>
      </c>
      <c r="CN238" s="5">
        <v>0</v>
      </c>
      <c r="CO238" s="5">
        <v>2</v>
      </c>
      <c r="CP238" s="5">
        <v>0</v>
      </c>
      <c r="CQ238" s="5">
        <v>1</v>
      </c>
      <c r="CR238" s="5">
        <v>0</v>
      </c>
      <c r="CS238" s="5">
        <v>2</v>
      </c>
      <c r="CT238" s="5">
        <v>0</v>
      </c>
      <c r="CU238" s="5">
        <v>0</v>
      </c>
      <c r="CV238" s="5">
        <v>0</v>
      </c>
      <c r="CW238" s="5">
        <v>3</v>
      </c>
      <c r="CX238" s="5">
        <v>0</v>
      </c>
      <c r="CY238" s="5">
        <v>5</v>
      </c>
      <c r="CZ238" s="5">
        <v>0</v>
      </c>
      <c r="DA238" s="5">
        <v>3</v>
      </c>
      <c r="DB238" s="5">
        <v>0</v>
      </c>
      <c r="DC238" s="5">
        <v>1</v>
      </c>
      <c r="DD238" s="5">
        <v>0</v>
      </c>
      <c r="DE238" s="5">
        <v>3</v>
      </c>
      <c r="DF238" s="5">
        <v>0</v>
      </c>
      <c r="DG238" s="5">
        <v>1</v>
      </c>
      <c r="DH238" s="5">
        <v>0</v>
      </c>
      <c r="DI238" s="5">
        <v>3</v>
      </c>
      <c r="DJ238" s="5">
        <v>0</v>
      </c>
      <c r="DK238" s="5">
        <v>1</v>
      </c>
      <c r="DL238" s="5">
        <v>0</v>
      </c>
      <c r="DM238" s="5">
        <v>1</v>
      </c>
      <c r="DN238" s="5">
        <v>0</v>
      </c>
      <c r="DO238" s="5">
        <v>1</v>
      </c>
      <c r="DP238" s="5">
        <v>0</v>
      </c>
      <c r="DQ238" s="5">
        <v>1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W238" s="5">
        <v>2</v>
      </c>
      <c r="DX238" s="5">
        <v>0</v>
      </c>
      <c r="DY238" s="5">
        <v>1</v>
      </c>
      <c r="DZ238" s="5">
        <v>0</v>
      </c>
      <c r="EA238" s="5">
        <v>6</v>
      </c>
      <c r="EB238" s="5">
        <v>0</v>
      </c>
      <c r="EC238" s="5">
        <v>3</v>
      </c>
      <c r="ED238" s="5">
        <v>0</v>
      </c>
      <c r="EE238" s="5">
        <v>4</v>
      </c>
      <c r="EF238" s="5">
        <v>4</v>
      </c>
      <c r="EG238" s="5">
        <v>4</v>
      </c>
      <c r="EH238" s="5">
        <v>0</v>
      </c>
      <c r="EI238" s="5">
        <v>7</v>
      </c>
      <c r="EJ238" s="5">
        <v>0</v>
      </c>
      <c r="EK238" s="5">
        <v>2</v>
      </c>
      <c r="EL238" s="5">
        <v>0</v>
      </c>
      <c r="EM238" s="5">
        <v>2</v>
      </c>
      <c r="EN238" s="5">
        <v>0</v>
      </c>
      <c r="EO238" s="5">
        <v>0</v>
      </c>
      <c r="EP238" s="5">
        <v>0</v>
      </c>
      <c r="EQ238" s="5">
        <v>4</v>
      </c>
      <c r="ER238" s="5">
        <v>0</v>
      </c>
      <c r="ES238" s="5">
        <v>4</v>
      </c>
      <c r="ET238" s="5">
        <v>0</v>
      </c>
      <c r="EU238" s="5">
        <v>3</v>
      </c>
      <c r="EV238" s="5">
        <v>0</v>
      </c>
      <c r="EW238" s="5">
        <v>3</v>
      </c>
      <c r="EX238" s="5">
        <v>0</v>
      </c>
      <c r="EY238" s="5">
        <v>2</v>
      </c>
      <c r="EZ238" s="5">
        <v>12</v>
      </c>
      <c r="FA238" s="5">
        <v>4</v>
      </c>
      <c r="FB238" s="5">
        <v>0</v>
      </c>
      <c r="FC238" s="5">
        <v>4</v>
      </c>
      <c r="FD238" s="5">
        <v>4</v>
      </c>
      <c r="FE238" s="5">
        <v>3</v>
      </c>
      <c r="FF238" s="5">
        <v>3</v>
      </c>
      <c r="FG238" s="5">
        <v>6</v>
      </c>
      <c r="FH238" s="5">
        <v>0</v>
      </c>
      <c r="FI238" s="5">
        <v>3</v>
      </c>
      <c r="FJ238" s="5">
        <v>0</v>
      </c>
      <c r="FK238" s="5">
        <v>1</v>
      </c>
      <c r="FL238" s="5">
        <v>0</v>
      </c>
      <c r="FM238" s="5">
        <v>3</v>
      </c>
      <c r="FN238" s="5">
        <v>0</v>
      </c>
      <c r="FO238" s="5">
        <v>1</v>
      </c>
      <c r="FP238" s="5">
        <v>0</v>
      </c>
      <c r="FQ238" s="5">
        <v>2</v>
      </c>
      <c r="FR238" s="5">
        <v>0</v>
      </c>
      <c r="FS238" s="5">
        <v>2</v>
      </c>
      <c r="FT238" s="5">
        <v>0</v>
      </c>
      <c r="FU238" s="5">
        <v>2</v>
      </c>
      <c r="FV238" s="5">
        <v>0</v>
      </c>
      <c r="FW238" s="5">
        <v>4</v>
      </c>
      <c r="FX238" s="5">
        <v>0</v>
      </c>
      <c r="FY238" s="5">
        <v>3</v>
      </c>
      <c r="FZ238" s="5">
        <v>1</v>
      </c>
      <c r="GA238" s="5">
        <v>5</v>
      </c>
      <c r="GB238" s="5">
        <v>0</v>
      </c>
      <c r="GC238" s="5">
        <v>2</v>
      </c>
      <c r="GD238" s="5">
        <v>0</v>
      </c>
      <c r="GE238" s="5">
        <v>4</v>
      </c>
      <c r="GF238" s="5">
        <v>1</v>
      </c>
      <c r="GG238" s="5">
        <v>7</v>
      </c>
      <c r="GH238" s="5">
        <v>0</v>
      </c>
      <c r="GI238" s="5">
        <v>2</v>
      </c>
      <c r="GJ238" s="5">
        <v>0</v>
      </c>
      <c r="GK238" s="5">
        <v>1</v>
      </c>
      <c r="GL238" s="5">
        <v>0</v>
      </c>
      <c r="GM238" s="5">
        <v>4</v>
      </c>
      <c r="GN238" s="5">
        <v>0</v>
      </c>
      <c r="GO238" s="5">
        <v>2</v>
      </c>
      <c r="GP238" s="5">
        <v>0</v>
      </c>
      <c r="GQ238" s="5">
        <v>2</v>
      </c>
      <c r="GR238" s="5">
        <v>0</v>
      </c>
      <c r="GS238" s="5">
        <v>3</v>
      </c>
      <c r="GT238" s="5">
        <v>0</v>
      </c>
      <c r="GU238" s="5">
        <v>1</v>
      </c>
      <c r="GV238" s="5">
        <v>1</v>
      </c>
      <c r="GW238" s="5">
        <v>3</v>
      </c>
      <c r="GX238" s="5">
        <v>0</v>
      </c>
      <c r="GY238" s="5">
        <v>2</v>
      </c>
      <c r="GZ238" s="5">
        <v>0</v>
      </c>
      <c r="HA238" s="5">
        <v>4</v>
      </c>
      <c r="HB238" s="5">
        <v>0</v>
      </c>
      <c r="HC238" s="5">
        <v>4</v>
      </c>
      <c r="HD238" s="5">
        <v>0</v>
      </c>
      <c r="HE238" s="5">
        <v>4</v>
      </c>
      <c r="HF238" s="5">
        <v>0</v>
      </c>
      <c r="HG238" s="5">
        <v>1</v>
      </c>
      <c r="HH238" s="5">
        <v>0</v>
      </c>
      <c r="HI238" s="5">
        <v>3</v>
      </c>
      <c r="HJ238" s="5">
        <v>0</v>
      </c>
      <c r="HK238" s="5">
        <v>3</v>
      </c>
      <c r="HL238" s="5">
        <v>0</v>
      </c>
      <c r="HM238" s="5">
        <v>2</v>
      </c>
      <c r="HN238" s="5">
        <v>0</v>
      </c>
      <c r="HO238" s="5">
        <v>4</v>
      </c>
      <c r="HP238" s="5">
        <v>0</v>
      </c>
      <c r="HQ238" s="5">
        <v>3</v>
      </c>
      <c r="HR238" s="5">
        <v>0</v>
      </c>
      <c r="HS238" s="5">
        <v>5</v>
      </c>
      <c r="HT238" s="5">
        <v>0</v>
      </c>
      <c r="HU238" s="5">
        <v>1</v>
      </c>
      <c r="HV238" s="5">
        <v>0</v>
      </c>
      <c r="HW238" s="5">
        <v>2</v>
      </c>
      <c r="HX238" s="5">
        <v>0</v>
      </c>
      <c r="HY238" s="5">
        <v>0</v>
      </c>
      <c r="HZ238" s="5">
        <v>0</v>
      </c>
      <c r="IA238" s="5">
        <v>2</v>
      </c>
      <c r="IB238" s="5">
        <v>0</v>
      </c>
      <c r="IC238" s="5">
        <v>2</v>
      </c>
      <c r="ID238" s="5">
        <v>0</v>
      </c>
      <c r="IE238" s="5">
        <v>5</v>
      </c>
      <c r="IF238" s="5">
        <v>0</v>
      </c>
      <c r="IG238" s="5">
        <v>4</v>
      </c>
      <c r="IH238" s="5">
        <v>0</v>
      </c>
      <c r="II238" s="5">
        <f t="shared" si="17"/>
        <v>1.36666666666667</v>
      </c>
      <c r="IJ238" s="8">
        <f t="shared" si="21"/>
        <v>119</v>
      </c>
      <c r="IK238" s="8">
        <f t="shared" si="18"/>
        <v>1.79927150917748</v>
      </c>
      <c r="IL238" s="8">
        <f t="shared" si="19"/>
        <v>12</v>
      </c>
      <c r="IM238" s="8">
        <f t="shared" si="20"/>
        <v>328</v>
      </c>
      <c r="IN238" s="8" cm="1">
        <f t="array" ref="IN238">SUMPRODUCT(--('企业的订货量（m³）'!C238:IH238&gt;C238:IH238))/IP238</f>
        <v>0.0578512396694215</v>
      </c>
      <c r="IO238" s="8" cm="1">
        <f t="array" ref="IO238">SUMPRODUCT(--('企业的订货量（m³）'!D238:II238&lt;D238:II238))/IP238</f>
        <v>0.735537190082645</v>
      </c>
      <c r="IP238" s="8">
        <v>121</v>
      </c>
      <c r="IQ238" s="8" cm="1">
        <f t="array" ref="IQ238">SUM(ABS(C238:IH238-'企业的订货量（m³）'!C238:IH238))</f>
        <v>105</v>
      </c>
    </row>
    <row r="239" spans="1:251">
      <c r="A239" s="2" t="s">
        <v>485</v>
      </c>
      <c r="B239" s="2" t="s">
        <v>246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16</v>
      </c>
      <c r="FZ239" s="5">
        <v>15</v>
      </c>
      <c r="GA239" s="5">
        <v>0</v>
      </c>
      <c r="GB239" s="5">
        <v>0</v>
      </c>
      <c r="GC239" s="5">
        <v>0</v>
      </c>
      <c r="GD239" s="5">
        <v>0</v>
      </c>
      <c r="GE239" s="5">
        <v>1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f t="shared" si="17"/>
        <v>0.133333333333333</v>
      </c>
      <c r="IJ239" s="8">
        <f t="shared" si="21"/>
        <v>3</v>
      </c>
      <c r="IK239" s="8">
        <f t="shared" si="18"/>
        <v>1.41381902656897</v>
      </c>
      <c r="IL239" s="8">
        <f t="shared" si="19"/>
        <v>16</v>
      </c>
      <c r="IM239" s="8">
        <f t="shared" si="20"/>
        <v>32</v>
      </c>
      <c r="IN239" s="8" cm="1">
        <f t="array" ref="IN239">SUMPRODUCT(--('企业的订货量（m³）'!C239:IH239&gt;C239:IH239))/IP239</f>
        <v>0.963636363636364</v>
      </c>
      <c r="IO239" s="8" cm="1">
        <f t="array" ref="IO239">SUMPRODUCT(--('企业的订货量（m³）'!D239:II239&lt;D239:II239))/IP239</f>
        <v>0.0181818181818182</v>
      </c>
      <c r="IP239" s="8">
        <v>55</v>
      </c>
      <c r="IQ239" s="8" cm="1">
        <f t="array" ref="IQ239">SUM(ABS(C239:IH239-'企业的订货量（m³）'!C239:IH239))</f>
        <v>1314</v>
      </c>
    </row>
    <row r="240" spans="1:251">
      <c r="A240" s="2" t="s">
        <v>486</v>
      </c>
      <c r="B240" s="2" t="s">
        <v>250</v>
      </c>
      <c r="C240" s="5">
        <v>3</v>
      </c>
      <c r="D240" s="5">
        <v>0</v>
      </c>
      <c r="E240" s="5">
        <v>1</v>
      </c>
      <c r="F240" s="5">
        <v>0</v>
      </c>
      <c r="G240" s="5">
        <v>5</v>
      </c>
      <c r="H240" s="5">
        <v>0</v>
      </c>
      <c r="I240" s="5">
        <v>3</v>
      </c>
      <c r="J240" s="5">
        <v>1</v>
      </c>
      <c r="K240" s="5">
        <v>4</v>
      </c>
      <c r="L240" s="5">
        <v>0</v>
      </c>
      <c r="M240" s="5">
        <v>3</v>
      </c>
      <c r="N240" s="5">
        <v>2</v>
      </c>
      <c r="O240" s="5">
        <v>5</v>
      </c>
      <c r="P240" s="5">
        <v>1</v>
      </c>
      <c r="Q240" s="5">
        <v>8</v>
      </c>
      <c r="R240" s="5">
        <v>1</v>
      </c>
      <c r="S240" s="5">
        <v>6</v>
      </c>
      <c r="T240" s="5">
        <v>1</v>
      </c>
      <c r="U240" s="5">
        <v>1</v>
      </c>
      <c r="V240" s="5">
        <v>1</v>
      </c>
      <c r="W240" s="5">
        <v>5</v>
      </c>
      <c r="X240" s="5">
        <v>0</v>
      </c>
      <c r="Y240" s="5">
        <v>0</v>
      </c>
      <c r="Z240" s="5">
        <v>1</v>
      </c>
      <c r="AA240" s="5">
        <v>4</v>
      </c>
      <c r="AB240" s="5">
        <v>0</v>
      </c>
      <c r="AC240" s="5">
        <v>3</v>
      </c>
      <c r="AD240" s="5">
        <v>0</v>
      </c>
      <c r="AE240" s="5">
        <v>4</v>
      </c>
      <c r="AF240" s="5">
        <v>0</v>
      </c>
      <c r="AG240" s="5">
        <v>2</v>
      </c>
      <c r="AH240" s="5">
        <v>0</v>
      </c>
      <c r="AI240" s="5">
        <v>4</v>
      </c>
      <c r="AJ240" s="5">
        <v>0</v>
      </c>
      <c r="AK240" s="5">
        <v>3</v>
      </c>
      <c r="AL240" s="5">
        <v>0</v>
      </c>
      <c r="AM240" s="5">
        <v>9</v>
      </c>
      <c r="AN240" s="5">
        <v>0</v>
      </c>
      <c r="AO240" s="5">
        <v>1</v>
      </c>
      <c r="AP240" s="5">
        <v>0</v>
      </c>
      <c r="AQ240" s="5">
        <v>1</v>
      </c>
      <c r="AR240" s="5">
        <v>1</v>
      </c>
      <c r="AS240" s="5">
        <v>2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5</v>
      </c>
      <c r="AZ240" s="5">
        <v>0</v>
      </c>
      <c r="BA240" s="5">
        <v>5</v>
      </c>
      <c r="BB240" s="5">
        <v>0</v>
      </c>
      <c r="BC240" s="5">
        <v>5</v>
      </c>
      <c r="BD240" s="5">
        <v>0</v>
      </c>
      <c r="BE240" s="5">
        <v>2</v>
      </c>
      <c r="BF240" s="5">
        <v>0</v>
      </c>
      <c r="BG240" s="5">
        <v>2</v>
      </c>
      <c r="BH240" s="5">
        <v>0</v>
      </c>
      <c r="BI240" s="5">
        <v>2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2</v>
      </c>
      <c r="BP240" s="5">
        <v>2</v>
      </c>
      <c r="BQ240" s="5">
        <v>3</v>
      </c>
      <c r="BR240" s="5">
        <v>0</v>
      </c>
      <c r="BS240" s="5">
        <v>4</v>
      </c>
      <c r="BT240" s="5">
        <v>0</v>
      </c>
      <c r="BU240" s="5">
        <v>4</v>
      </c>
      <c r="BV240" s="5">
        <v>1</v>
      </c>
      <c r="BW240" s="5">
        <v>2</v>
      </c>
      <c r="BX240" s="5">
        <v>1</v>
      </c>
      <c r="BY240" s="5">
        <v>4</v>
      </c>
      <c r="BZ240" s="5">
        <v>0</v>
      </c>
      <c r="CA240" s="5">
        <v>4</v>
      </c>
      <c r="CB240" s="5">
        <v>0</v>
      </c>
      <c r="CC240" s="5">
        <v>1</v>
      </c>
      <c r="CD240" s="5">
        <v>1</v>
      </c>
      <c r="CE240" s="5">
        <v>2</v>
      </c>
      <c r="CF240" s="5">
        <v>0</v>
      </c>
      <c r="CG240" s="5">
        <v>1</v>
      </c>
      <c r="CH240" s="5">
        <v>0</v>
      </c>
      <c r="CI240" s="5">
        <v>4</v>
      </c>
      <c r="CJ240" s="5">
        <v>1</v>
      </c>
      <c r="CK240" s="5">
        <v>5</v>
      </c>
      <c r="CL240" s="5">
        <v>0</v>
      </c>
      <c r="CM240" s="5">
        <v>5</v>
      </c>
      <c r="CN240" s="5">
        <v>0</v>
      </c>
      <c r="CO240" s="5">
        <v>1</v>
      </c>
      <c r="CP240" s="5">
        <v>0</v>
      </c>
      <c r="CQ240" s="5">
        <v>3</v>
      </c>
      <c r="CR240" s="5">
        <v>0</v>
      </c>
      <c r="CS240" s="5">
        <v>2</v>
      </c>
      <c r="CT240" s="5">
        <v>0</v>
      </c>
      <c r="CU240" s="5">
        <v>1</v>
      </c>
      <c r="CV240" s="5">
        <v>0</v>
      </c>
      <c r="CW240" s="5">
        <v>4</v>
      </c>
      <c r="CX240" s="5">
        <v>0</v>
      </c>
      <c r="CY240" s="5">
        <v>5</v>
      </c>
      <c r="CZ240" s="5">
        <v>0</v>
      </c>
      <c r="DA240" s="5">
        <v>1</v>
      </c>
      <c r="DB240" s="5">
        <v>0</v>
      </c>
      <c r="DC240" s="5">
        <v>2</v>
      </c>
      <c r="DD240" s="5">
        <v>4</v>
      </c>
      <c r="DE240" s="5">
        <v>1</v>
      </c>
      <c r="DF240" s="5">
        <v>2</v>
      </c>
      <c r="DG240" s="5">
        <v>3</v>
      </c>
      <c r="DH240" s="5">
        <v>1</v>
      </c>
      <c r="DI240" s="5">
        <v>2</v>
      </c>
      <c r="DJ240" s="5">
        <v>5</v>
      </c>
      <c r="DK240" s="5">
        <v>5</v>
      </c>
      <c r="DL240" s="5">
        <v>0</v>
      </c>
      <c r="DM240" s="5">
        <v>2</v>
      </c>
      <c r="DN240" s="5">
        <v>0</v>
      </c>
      <c r="DO240" s="5">
        <v>3</v>
      </c>
      <c r="DP240" s="5">
        <v>0</v>
      </c>
      <c r="DQ240" s="5">
        <v>5</v>
      </c>
      <c r="DR240" s="5">
        <v>1</v>
      </c>
      <c r="DS240" s="5">
        <v>7</v>
      </c>
      <c r="DT240" s="5">
        <v>0</v>
      </c>
      <c r="DU240" s="5">
        <v>5</v>
      </c>
      <c r="DV240" s="5">
        <v>0</v>
      </c>
      <c r="DW240" s="5">
        <v>3</v>
      </c>
      <c r="DX240" s="5">
        <v>0</v>
      </c>
      <c r="DY240" s="5">
        <v>1</v>
      </c>
      <c r="DZ240" s="5">
        <v>0</v>
      </c>
      <c r="EA240" s="5">
        <v>3</v>
      </c>
      <c r="EB240" s="5">
        <v>0</v>
      </c>
      <c r="EC240" s="5">
        <v>5</v>
      </c>
      <c r="ED240" s="5">
        <v>3</v>
      </c>
      <c r="EE240" s="5">
        <v>5</v>
      </c>
      <c r="EF240" s="5">
        <v>0</v>
      </c>
      <c r="EG240" s="5">
        <v>6</v>
      </c>
      <c r="EH240" s="5">
        <v>1</v>
      </c>
      <c r="EI240" s="5">
        <v>1</v>
      </c>
      <c r="EJ240" s="5">
        <v>0</v>
      </c>
      <c r="EK240" s="5">
        <v>3</v>
      </c>
      <c r="EL240" s="5">
        <v>0</v>
      </c>
      <c r="EM240" s="5">
        <v>2</v>
      </c>
      <c r="EN240" s="5">
        <v>0</v>
      </c>
      <c r="EO240" s="5">
        <v>3</v>
      </c>
      <c r="EP240" s="5">
        <v>0</v>
      </c>
      <c r="EQ240" s="5">
        <v>9</v>
      </c>
      <c r="ER240" s="5">
        <v>0</v>
      </c>
      <c r="ES240" s="5">
        <v>6</v>
      </c>
      <c r="ET240" s="5">
        <v>0</v>
      </c>
      <c r="EU240" s="5">
        <v>3</v>
      </c>
      <c r="EV240" s="5">
        <v>0</v>
      </c>
      <c r="EW240" s="5">
        <v>5</v>
      </c>
      <c r="EX240" s="5">
        <v>0</v>
      </c>
      <c r="EY240" s="5">
        <v>2</v>
      </c>
      <c r="EZ240" s="5">
        <v>0</v>
      </c>
      <c r="FA240" s="5">
        <v>4</v>
      </c>
      <c r="FB240" s="5">
        <v>0</v>
      </c>
      <c r="FC240" s="5">
        <v>1</v>
      </c>
      <c r="FD240" s="5">
        <v>0</v>
      </c>
      <c r="FE240" s="5">
        <v>4</v>
      </c>
      <c r="FF240" s="5">
        <v>1</v>
      </c>
      <c r="FG240" s="5">
        <v>0</v>
      </c>
      <c r="FH240" s="5">
        <v>0</v>
      </c>
      <c r="FI240" s="5">
        <v>4</v>
      </c>
      <c r="FJ240" s="5">
        <v>1</v>
      </c>
      <c r="FK240" s="5">
        <v>2</v>
      </c>
      <c r="FL240" s="5">
        <v>0</v>
      </c>
      <c r="FM240" s="5">
        <v>4</v>
      </c>
      <c r="FN240" s="5">
        <v>0</v>
      </c>
      <c r="FO240" s="5">
        <v>4</v>
      </c>
      <c r="FP240" s="5">
        <v>1</v>
      </c>
      <c r="FQ240" s="5">
        <v>5</v>
      </c>
      <c r="FR240" s="5">
        <v>0</v>
      </c>
      <c r="FS240" s="5">
        <v>3</v>
      </c>
      <c r="FT240" s="5">
        <v>2</v>
      </c>
      <c r="FU240" s="5">
        <v>2</v>
      </c>
      <c r="FV240" s="5">
        <v>0</v>
      </c>
      <c r="FW240" s="5">
        <v>5</v>
      </c>
      <c r="FX240" s="5">
        <v>0</v>
      </c>
      <c r="FY240" s="5">
        <v>3</v>
      </c>
      <c r="FZ240" s="5">
        <v>0</v>
      </c>
      <c r="GA240" s="5">
        <v>3</v>
      </c>
      <c r="GB240" s="5">
        <v>2</v>
      </c>
      <c r="GC240" s="5">
        <v>4</v>
      </c>
      <c r="GD240" s="5">
        <v>0</v>
      </c>
      <c r="GE240" s="5">
        <v>2</v>
      </c>
      <c r="GF240" s="5">
        <v>0</v>
      </c>
      <c r="GG240" s="5">
        <v>3</v>
      </c>
      <c r="GH240" s="5">
        <v>0</v>
      </c>
      <c r="GI240" s="5">
        <v>2</v>
      </c>
      <c r="GJ240" s="5">
        <v>0</v>
      </c>
      <c r="GK240" s="5">
        <v>5</v>
      </c>
      <c r="GL240" s="5">
        <v>1</v>
      </c>
      <c r="GM240" s="5">
        <v>1</v>
      </c>
      <c r="GN240" s="5">
        <v>0</v>
      </c>
      <c r="GO240" s="5">
        <v>1</v>
      </c>
      <c r="GP240" s="5">
        <v>0</v>
      </c>
      <c r="GQ240" s="5">
        <v>3</v>
      </c>
      <c r="GR240" s="5">
        <v>0</v>
      </c>
      <c r="GS240" s="5">
        <v>3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1</v>
      </c>
      <c r="GZ240" s="5">
        <v>0</v>
      </c>
      <c r="HA240" s="5">
        <v>2</v>
      </c>
      <c r="HB240" s="5">
        <v>0</v>
      </c>
      <c r="HC240" s="5">
        <v>4</v>
      </c>
      <c r="HD240" s="5">
        <v>0</v>
      </c>
      <c r="HE240" s="5">
        <v>4</v>
      </c>
      <c r="HF240" s="5">
        <v>1</v>
      </c>
      <c r="HG240" s="5">
        <v>6</v>
      </c>
      <c r="HH240" s="5">
        <v>1</v>
      </c>
      <c r="HI240" s="5">
        <v>4</v>
      </c>
      <c r="HJ240" s="5">
        <v>0</v>
      </c>
      <c r="HK240" s="5">
        <v>3</v>
      </c>
      <c r="HL240" s="5">
        <v>0</v>
      </c>
      <c r="HM240" s="5">
        <v>3</v>
      </c>
      <c r="HN240" s="5">
        <v>0</v>
      </c>
      <c r="HO240" s="5">
        <v>3</v>
      </c>
      <c r="HP240" s="5">
        <v>0</v>
      </c>
      <c r="HQ240" s="5">
        <v>1</v>
      </c>
      <c r="HR240" s="5">
        <v>0</v>
      </c>
      <c r="HS240" s="5">
        <v>6</v>
      </c>
      <c r="HT240" s="5">
        <v>0</v>
      </c>
      <c r="HU240" s="5">
        <v>5</v>
      </c>
      <c r="HV240" s="5">
        <v>0</v>
      </c>
      <c r="HW240" s="5">
        <v>4</v>
      </c>
      <c r="HX240" s="5">
        <v>0</v>
      </c>
      <c r="HY240" s="5">
        <v>5</v>
      </c>
      <c r="HZ240" s="5">
        <v>0</v>
      </c>
      <c r="IA240" s="5">
        <v>2</v>
      </c>
      <c r="IB240" s="5">
        <v>1</v>
      </c>
      <c r="IC240" s="5">
        <v>3</v>
      </c>
      <c r="ID240" s="5">
        <v>0</v>
      </c>
      <c r="IE240" s="5">
        <v>1</v>
      </c>
      <c r="IF240" s="5">
        <v>0</v>
      </c>
      <c r="IG240" s="5">
        <v>1</v>
      </c>
      <c r="IH240" s="5">
        <v>0</v>
      </c>
      <c r="II240" s="5">
        <f t="shared" si="17"/>
        <v>1.79166666666667</v>
      </c>
      <c r="IJ240" s="8">
        <f t="shared" si="21"/>
        <v>145</v>
      </c>
      <c r="IK240" s="8">
        <f t="shared" si="18"/>
        <v>2.00999941020135</v>
      </c>
      <c r="IL240" s="8">
        <f t="shared" si="19"/>
        <v>9</v>
      </c>
      <c r="IM240" s="8">
        <f t="shared" si="20"/>
        <v>430</v>
      </c>
      <c r="IN240" s="8" cm="1">
        <f t="array" ref="IN240">SUMPRODUCT(--('企业的订货量（m³）'!C240:IH240&gt;C240:IH240))/IP240</f>
        <v>0.0137931034482759</v>
      </c>
      <c r="IO240" s="8" cm="1">
        <f t="array" ref="IO240">SUMPRODUCT(--('企业的订货量（m³）'!D240:II240&lt;D240:II240))/IP240</f>
        <v>0.696551724137931</v>
      </c>
      <c r="IP240" s="8">
        <v>145</v>
      </c>
      <c r="IQ240" s="8" cm="1">
        <f t="array" ref="IQ240">SUM(ABS(C240:IH240-'企业的订货量（m³）'!C240:IH240))</f>
        <v>298</v>
      </c>
    </row>
    <row r="241" spans="1:251">
      <c r="A241" s="2" t="s">
        <v>487</v>
      </c>
      <c r="B241" s="2" t="s">
        <v>246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3</v>
      </c>
      <c r="GB241" s="5">
        <v>0</v>
      </c>
      <c r="GC241" s="5">
        <v>0</v>
      </c>
      <c r="GD241" s="5">
        <v>9</v>
      </c>
      <c r="GE241" s="5">
        <v>9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4</v>
      </c>
      <c r="HZ241" s="5">
        <v>24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  <c r="II241" s="5">
        <f t="shared" si="17"/>
        <v>0.204166666666667</v>
      </c>
      <c r="IJ241" s="8">
        <f t="shared" si="21"/>
        <v>5</v>
      </c>
      <c r="IK241" s="8">
        <f t="shared" si="18"/>
        <v>1.77499582571651</v>
      </c>
      <c r="IL241" s="8">
        <f t="shared" si="19"/>
        <v>24</v>
      </c>
      <c r="IM241" s="8">
        <f t="shared" si="20"/>
        <v>49</v>
      </c>
      <c r="IN241" s="8" cm="1">
        <f t="array" ref="IN241">SUMPRODUCT(--('企业的订货量（m³）'!C241:IH241&gt;C241:IH241))/IP241</f>
        <v>0.921875</v>
      </c>
      <c r="IO241" s="8" cm="1">
        <f t="array" ref="IO241">SUMPRODUCT(--('企业的订货量（m³）'!D241:II241&lt;D241:II241))/IP241</f>
        <v>0.078125</v>
      </c>
      <c r="IP241" s="8">
        <v>64</v>
      </c>
      <c r="IQ241" s="8" cm="1">
        <f t="array" ref="IQ241">SUM(ABS(C241:IH241-'企业的订货量（m³）'!C241:IH241))</f>
        <v>67</v>
      </c>
    </row>
    <row r="242" spans="1:251">
      <c r="A242" s="2" t="s">
        <v>488</v>
      </c>
      <c r="B242" s="2" t="s">
        <v>250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3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5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4</v>
      </c>
      <c r="EJ242" s="5">
        <v>3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2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3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f t="shared" si="17"/>
        <v>0.116666666666667</v>
      </c>
      <c r="IJ242" s="8">
        <f t="shared" si="21"/>
        <v>11</v>
      </c>
      <c r="IK242" s="8">
        <f t="shared" si="18"/>
        <v>0.609318617085446</v>
      </c>
      <c r="IL242" s="8">
        <f t="shared" si="19"/>
        <v>5</v>
      </c>
      <c r="IM242" s="8">
        <f t="shared" si="20"/>
        <v>28</v>
      </c>
      <c r="IN242" s="8" cm="1">
        <f t="array" ref="IN242">SUMPRODUCT(--('企业的订货量（m³）'!C242:IH242&gt;C242:IH242))/IP242</f>
        <v>0.857142857142857</v>
      </c>
      <c r="IO242" s="8" cm="1">
        <f t="array" ref="IO242">SUMPRODUCT(--('企业的订货量（m³）'!D242:II242&lt;D242:II242))/IP242</f>
        <v>0.107142857142857</v>
      </c>
      <c r="IP242" s="8">
        <v>56</v>
      </c>
      <c r="IQ242" s="8" cm="1">
        <f t="array" ref="IQ242">SUM(ABS(C242:IH242-'企业的订货量（m³）'!C242:IH242))</f>
        <v>654</v>
      </c>
    </row>
    <row r="243" spans="1:251">
      <c r="A243" s="2" t="s">
        <v>489</v>
      </c>
      <c r="B243" s="2" t="s">
        <v>248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3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1</v>
      </c>
      <c r="CI243" s="5">
        <v>0</v>
      </c>
      <c r="CJ243" s="5">
        <v>1</v>
      </c>
      <c r="CK243" s="5">
        <v>0</v>
      </c>
      <c r="CL243" s="5">
        <v>0</v>
      </c>
      <c r="CM243" s="5">
        <v>1</v>
      </c>
      <c r="CN243" s="5">
        <v>1</v>
      </c>
      <c r="CO243" s="5">
        <v>0</v>
      </c>
      <c r="CP243" s="5">
        <v>1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7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4</v>
      </c>
      <c r="EJ243" s="5">
        <v>1</v>
      </c>
      <c r="EK243" s="5">
        <v>11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2</v>
      </c>
      <c r="FA243" s="5">
        <v>1</v>
      </c>
      <c r="FB243" s="5">
        <v>1</v>
      </c>
      <c r="FC243" s="5">
        <v>2</v>
      </c>
      <c r="FD243" s="5">
        <v>0</v>
      </c>
      <c r="FE243" s="5">
        <v>0</v>
      </c>
      <c r="FF243" s="5">
        <v>0</v>
      </c>
      <c r="FG243" s="5">
        <v>2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10</v>
      </c>
      <c r="FY243" s="5">
        <v>5</v>
      </c>
      <c r="FZ243" s="5">
        <v>3</v>
      </c>
      <c r="GA243" s="5">
        <v>2</v>
      </c>
      <c r="GB243" s="5">
        <v>4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4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3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f t="shared" si="17"/>
        <v>0.329166666666667</v>
      </c>
      <c r="IJ243" s="8">
        <f t="shared" si="21"/>
        <v>29</v>
      </c>
      <c r="IK243" s="8">
        <f t="shared" si="18"/>
        <v>1.26258656165131</v>
      </c>
      <c r="IL243" s="8">
        <f t="shared" si="19"/>
        <v>11</v>
      </c>
      <c r="IM243" s="8">
        <f t="shared" si="20"/>
        <v>79</v>
      </c>
      <c r="IN243" s="8" cm="1">
        <f t="array" ref="IN243">SUMPRODUCT(--('企业的订货量（m³）'!C243:IH243&gt;C243:IH243))/IP243</f>
        <v>0.615384615384615</v>
      </c>
      <c r="IO243" s="8" cm="1">
        <f t="array" ref="IO243">SUMPRODUCT(--('企业的订货量（m³）'!D243:II243&lt;D243:II243))/IP243</f>
        <v>0.2</v>
      </c>
      <c r="IP243" s="8">
        <v>65</v>
      </c>
      <c r="IQ243" s="8" cm="1">
        <f t="array" ref="IQ243">SUM(ABS(C243:IH243-'企业的订货量（m³）'!C243:IH243))</f>
        <v>549</v>
      </c>
    </row>
    <row r="244" spans="1:251">
      <c r="A244" s="2" t="s">
        <v>490</v>
      </c>
      <c r="B244" s="2" t="s">
        <v>248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2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2</v>
      </c>
      <c r="CI244" s="5">
        <v>0</v>
      </c>
      <c r="CJ244" s="5">
        <v>1</v>
      </c>
      <c r="CK244" s="5">
        <v>0</v>
      </c>
      <c r="CL244" s="5">
        <v>0</v>
      </c>
      <c r="CM244" s="5">
        <v>3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1</v>
      </c>
      <c r="DG244" s="5">
        <v>0</v>
      </c>
      <c r="DH244" s="5">
        <v>0</v>
      </c>
      <c r="DI244" s="5">
        <v>6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0</v>
      </c>
      <c r="EH244" s="5">
        <v>0</v>
      </c>
      <c r="EI244" s="5">
        <v>3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2</v>
      </c>
      <c r="FA244" s="5">
        <v>1</v>
      </c>
      <c r="FB244" s="5">
        <v>0</v>
      </c>
      <c r="FC244" s="5">
        <v>1</v>
      </c>
      <c r="FD244" s="5">
        <v>0</v>
      </c>
      <c r="FE244" s="5">
        <v>3</v>
      </c>
      <c r="FF244" s="5">
        <v>0</v>
      </c>
      <c r="FG244" s="5">
        <v>1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1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3</v>
      </c>
      <c r="FY244" s="5">
        <v>8</v>
      </c>
      <c r="FZ244" s="5">
        <v>1</v>
      </c>
      <c r="GA244" s="5">
        <v>4</v>
      </c>
      <c r="GB244" s="5">
        <v>2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0</v>
      </c>
      <c r="GI244" s="5">
        <v>0</v>
      </c>
      <c r="GJ244" s="5">
        <v>1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4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f t="shared" si="17"/>
        <v>0.2625</v>
      </c>
      <c r="IJ244" s="8">
        <f t="shared" si="21"/>
        <v>27</v>
      </c>
      <c r="IK244" s="8">
        <f t="shared" si="18"/>
        <v>0.947276430606854</v>
      </c>
      <c r="IL244" s="8">
        <f t="shared" si="19"/>
        <v>8</v>
      </c>
      <c r="IM244" s="8">
        <f t="shared" si="20"/>
        <v>63</v>
      </c>
      <c r="IN244" s="8" cm="1">
        <f t="array" ref="IN244">SUMPRODUCT(--('企业的订货量（m³）'!C244:IH244&gt;C244:IH244))/IP244</f>
        <v>0.779069767441861</v>
      </c>
      <c r="IO244" s="8" cm="1">
        <f t="array" ref="IO244">SUMPRODUCT(--('企业的订货量（m³）'!D244:II244&lt;D244:II244))/IP244</f>
        <v>0.104651162790698</v>
      </c>
      <c r="IP244" s="8">
        <v>86</v>
      </c>
      <c r="IQ244" s="8" cm="1">
        <f t="array" ref="IQ244">SUM(ABS(C244:IH244-'企业的订货量（m³）'!C244:IH244))</f>
        <v>85</v>
      </c>
    </row>
    <row r="245" spans="1:251">
      <c r="A245" s="2" t="s">
        <v>491</v>
      </c>
      <c r="B245" s="2" t="s">
        <v>250</v>
      </c>
      <c r="C245" s="5">
        <v>45</v>
      </c>
      <c r="D245" s="5">
        <v>13</v>
      </c>
      <c r="E245" s="5">
        <v>18</v>
      </c>
      <c r="F245" s="5">
        <v>9</v>
      </c>
      <c r="G245" s="5">
        <v>10</v>
      </c>
      <c r="H245" s="5">
        <v>18</v>
      </c>
      <c r="I245" s="5">
        <v>32</v>
      </c>
      <c r="J245" s="5">
        <v>67</v>
      </c>
      <c r="K245" s="5">
        <v>76</v>
      </c>
      <c r="L245" s="5">
        <v>67</v>
      </c>
      <c r="M245" s="5">
        <v>54</v>
      </c>
      <c r="N245" s="5">
        <v>75</v>
      </c>
      <c r="O245" s="5">
        <v>90</v>
      </c>
      <c r="P245" s="5">
        <v>95</v>
      </c>
      <c r="Q245" s="5">
        <v>90</v>
      </c>
      <c r="R245" s="5">
        <v>80</v>
      </c>
      <c r="S245" s="5">
        <v>79</v>
      </c>
      <c r="T245" s="5">
        <v>95</v>
      </c>
      <c r="U245" s="5">
        <v>145</v>
      </c>
      <c r="V245" s="5">
        <v>132</v>
      </c>
      <c r="W245" s="5">
        <v>162</v>
      </c>
      <c r="X245" s="5">
        <v>133</v>
      </c>
      <c r="Y245" s="5">
        <v>99</v>
      </c>
      <c r="Z245" s="5">
        <v>68</v>
      </c>
      <c r="AA245" s="5">
        <v>53</v>
      </c>
      <c r="AB245" s="5">
        <v>19</v>
      </c>
      <c r="AC245" s="5">
        <v>33</v>
      </c>
      <c r="AD245" s="5">
        <v>23</v>
      </c>
      <c r="AE245" s="5">
        <v>21</v>
      </c>
      <c r="AF245" s="5">
        <v>25</v>
      </c>
      <c r="AG245" s="5">
        <v>44</v>
      </c>
      <c r="AH245" s="5">
        <v>39</v>
      </c>
      <c r="AI245" s="5">
        <v>86</v>
      </c>
      <c r="AJ245" s="5">
        <v>69</v>
      </c>
      <c r="AK245" s="5">
        <v>90</v>
      </c>
      <c r="AL245" s="5">
        <v>97</v>
      </c>
      <c r="AM245" s="5">
        <v>97</v>
      </c>
      <c r="AN245" s="5">
        <v>118</v>
      </c>
      <c r="AO245" s="5">
        <v>124</v>
      </c>
      <c r="AP245" s="5">
        <v>97</v>
      </c>
      <c r="AQ245" s="5">
        <v>69</v>
      </c>
      <c r="AR245" s="5">
        <v>94</v>
      </c>
      <c r="AS245" s="5">
        <v>103</v>
      </c>
      <c r="AT245" s="5">
        <v>88</v>
      </c>
      <c r="AU245" s="5">
        <v>109</v>
      </c>
      <c r="AV245" s="5">
        <v>120</v>
      </c>
      <c r="AW245" s="5">
        <v>121</v>
      </c>
      <c r="AX245" s="5">
        <v>106</v>
      </c>
      <c r="AY245" s="5">
        <v>46</v>
      </c>
      <c r="AZ245" s="5">
        <v>17</v>
      </c>
      <c r="BA245" s="5">
        <v>28</v>
      </c>
      <c r="BB245" s="5">
        <v>12</v>
      </c>
      <c r="BC245" s="5">
        <v>26</v>
      </c>
      <c r="BD245" s="5">
        <v>34</v>
      </c>
      <c r="BE245" s="5">
        <v>29</v>
      </c>
      <c r="BF245" s="5">
        <v>47</v>
      </c>
      <c r="BG245" s="5">
        <v>58</v>
      </c>
      <c r="BH245" s="5">
        <v>64</v>
      </c>
      <c r="BI245" s="5">
        <v>64</v>
      </c>
      <c r="BJ245" s="5">
        <v>67</v>
      </c>
      <c r="BK245" s="5">
        <v>66</v>
      </c>
      <c r="BL245" s="5">
        <v>89</v>
      </c>
      <c r="BM245" s="5">
        <v>119</v>
      </c>
      <c r="BN245" s="5">
        <v>70</v>
      </c>
      <c r="BO245" s="5">
        <v>87</v>
      </c>
      <c r="BP245" s="5">
        <v>100</v>
      </c>
      <c r="BQ245" s="5">
        <v>92</v>
      </c>
      <c r="BR245" s="5">
        <v>168</v>
      </c>
      <c r="BS245" s="5">
        <v>107</v>
      </c>
      <c r="BT245" s="5">
        <v>151</v>
      </c>
      <c r="BU245" s="5">
        <v>160</v>
      </c>
      <c r="BV245" s="5">
        <v>114</v>
      </c>
      <c r="BW245" s="5">
        <v>54</v>
      </c>
      <c r="BX245" s="5">
        <v>31</v>
      </c>
      <c r="BY245" s="5">
        <v>27</v>
      </c>
      <c r="BZ245" s="5">
        <v>8</v>
      </c>
      <c r="CA245" s="5">
        <v>11</v>
      </c>
      <c r="CB245" s="5">
        <v>30</v>
      </c>
      <c r="CC245" s="5">
        <v>29</v>
      </c>
      <c r="CD245" s="5">
        <v>42</v>
      </c>
      <c r="CE245" s="5">
        <v>64</v>
      </c>
      <c r="CF245" s="5">
        <v>66</v>
      </c>
      <c r="CG245" s="5">
        <v>67</v>
      </c>
      <c r="CH245" s="5">
        <v>48</v>
      </c>
      <c r="CI245" s="5">
        <v>58</v>
      </c>
      <c r="CJ245" s="5">
        <v>56</v>
      </c>
      <c r="CK245" s="5">
        <v>54</v>
      </c>
      <c r="CL245" s="5">
        <v>69</v>
      </c>
      <c r="CM245" s="5">
        <v>61</v>
      </c>
      <c r="CN245" s="5">
        <v>100</v>
      </c>
      <c r="CO245" s="5">
        <v>83</v>
      </c>
      <c r="CP245" s="5">
        <v>52</v>
      </c>
      <c r="CQ245" s="5">
        <v>77</v>
      </c>
      <c r="CR245" s="5">
        <v>97</v>
      </c>
      <c r="CS245" s="5">
        <v>100</v>
      </c>
      <c r="CT245" s="5">
        <v>60</v>
      </c>
      <c r="CU245" s="5">
        <v>29</v>
      </c>
      <c r="CV245" s="5">
        <v>37</v>
      </c>
      <c r="CW245" s="5">
        <v>38</v>
      </c>
      <c r="CX245" s="5">
        <v>34</v>
      </c>
      <c r="CY245" s="5">
        <v>18</v>
      </c>
      <c r="CZ245" s="5">
        <v>19</v>
      </c>
      <c r="DA245" s="5">
        <v>43</v>
      </c>
      <c r="DB245" s="5">
        <v>44</v>
      </c>
      <c r="DC245" s="5">
        <v>79</v>
      </c>
      <c r="DD245" s="5">
        <v>42</v>
      </c>
      <c r="DE245" s="5">
        <v>130</v>
      </c>
      <c r="DF245" s="5">
        <v>47</v>
      </c>
      <c r="DG245" s="5">
        <v>61</v>
      </c>
      <c r="DH245" s="5">
        <v>111</v>
      </c>
      <c r="DI245" s="5">
        <v>67</v>
      </c>
      <c r="DJ245" s="5">
        <v>51</v>
      </c>
      <c r="DK245" s="5">
        <v>79</v>
      </c>
      <c r="DL245" s="5">
        <v>53</v>
      </c>
      <c r="DM245" s="5">
        <v>99</v>
      </c>
      <c r="DN245" s="5">
        <v>76</v>
      </c>
      <c r="DO245" s="5">
        <v>64</v>
      </c>
      <c r="DP245" s="5">
        <v>100</v>
      </c>
      <c r="DQ245" s="5">
        <v>61</v>
      </c>
      <c r="DR245" s="5">
        <v>78</v>
      </c>
      <c r="DS245" s="5">
        <v>40</v>
      </c>
      <c r="DT245" s="5">
        <v>21</v>
      </c>
      <c r="DU245" s="5">
        <v>23</v>
      </c>
      <c r="DV245" s="5">
        <v>21</v>
      </c>
      <c r="DW245" s="5">
        <v>14</v>
      </c>
      <c r="DX245" s="5">
        <v>33</v>
      </c>
      <c r="DY245" s="5">
        <v>56</v>
      </c>
      <c r="DZ245" s="5">
        <v>53</v>
      </c>
      <c r="EA245" s="5">
        <v>100</v>
      </c>
      <c r="EB245" s="5">
        <v>70</v>
      </c>
      <c r="EC245" s="5">
        <v>46</v>
      </c>
      <c r="ED245" s="5">
        <v>54</v>
      </c>
      <c r="EE245" s="5">
        <v>65</v>
      </c>
      <c r="EF245" s="5">
        <v>46</v>
      </c>
      <c r="EG245" s="5">
        <v>53</v>
      </c>
      <c r="EH245" s="5">
        <v>84</v>
      </c>
      <c r="EI245" s="5">
        <v>90</v>
      </c>
      <c r="EJ245" s="5">
        <v>50</v>
      </c>
      <c r="EK245" s="5">
        <v>103</v>
      </c>
      <c r="EL245" s="5">
        <v>114</v>
      </c>
      <c r="EM245" s="5">
        <v>81</v>
      </c>
      <c r="EN245" s="5">
        <v>116</v>
      </c>
      <c r="EO245" s="5">
        <v>69</v>
      </c>
      <c r="EP245" s="5">
        <v>76</v>
      </c>
      <c r="EQ245" s="5">
        <v>60</v>
      </c>
      <c r="ER245" s="5">
        <v>14</v>
      </c>
      <c r="ES245" s="5">
        <v>19</v>
      </c>
      <c r="ET245" s="5">
        <v>11</v>
      </c>
      <c r="EU245" s="5">
        <v>22</v>
      </c>
      <c r="EV245" s="5">
        <v>25</v>
      </c>
      <c r="EW245" s="5">
        <v>42</v>
      </c>
      <c r="EX245" s="5">
        <v>57</v>
      </c>
      <c r="EY245" s="5">
        <v>67</v>
      </c>
      <c r="EZ245" s="5">
        <v>75</v>
      </c>
      <c r="FA245" s="5">
        <v>41</v>
      </c>
      <c r="FB245" s="5">
        <v>51</v>
      </c>
      <c r="FC245" s="5">
        <v>47</v>
      </c>
      <c r="FD245" s="5">
        <v>80</v>
      </c>
      <c r="FE245" s="5">
        <v>41</v>
      </c>
      <c r="FF245" s="5">
        <v>62</v>
      </c>
      <c r="FG245" s="5">
        <v>94</v>
      </c>
      <c r="FH245" s="5">
        <v>52</v>
      </c>
      <c r="FI245" s="5">
        <v>56</v>
      </c>
      <c r="FJ245" s="5">
        <v>60</v>
      </c>
      <c r="FK245" s="5">
        <v>60</v>
      </c>
      <c r="FL245" s="5">
        <v>79</v>
      </c>
      <c r="FM245" s="5">
        <v>120</v>
      </c>
      <c r="FN245" s="5">
        <v>100</v>
      </c>
      <c r="FO245" s="5">
        <v>50</v>
      </c>
      <c r="FP245" s="5">
        <v>25</v>
      </c>
      <c r="FQ245" s="5">
        <v>27</v>
      </c>
      <c r="FR245" s="5">
        <v>26</v>
      </c>
      <c r="FS245" s="5">
        <v>14</v>
      </c>
      <c r="FT245" s="5">
        <v>22</v>
      </c>
      <c r="FU245" s="5">
        <v>119</v>
      </c>
      <c r="FV245" s="5">
        <v>58</v>
      </c>
      <c r="FW245" s="5">
        <v>79</v>
      </c>
      <c r="FX245" s="5">
        <v>75</v>
      </c>
      <c r="FY245" s="5">
        <v>57</v>
      </c>
      <c r="FZ245" s="5">
        <v>66</v>
      </c>
      <c r="GA245" s="5">
        <v>86</v>
      </c>
      <c r="GB245" s="5">
        <v>116</v>
      </c>
      <c r="GC245" s="5">
        <v>102</v>
      </c>
      <c r="GD245" s="5">
        <v>90</v>
      </c>
      <c r="GE245" s="5">
        <v>78</v>
      </c>
      <c r="GF245" s="5">
        <v>62</v>
      </c>
      <c r="GG245" s="5">
        <v>96</v>
      </c>
      <c r="GH245" s="5">
        <v>99</v>
      </c>
      <c r="GI245" s="5">
        <v>107</v>
      </c>
      <c r="GJ245" s="5">
        <v>108</v>
      </c>
      <c r="GK245" s="5">
        <v>108</v>
      </c>
      <c r="GL245" s="5">
        <v>133</v>
      </c>
      <c r="GM245" s="5">
        <v>52</v>
      </c>
      <c r="GN245" s="5">
        <v>31</v>
      </c>
      <c r="GO245" s="5">
        <v>26</v>
      </c>
      <c r="GP245" s="5">
        <v>12</v>
      </c>
      <c r="GQ245" s="5">
        <v>14</v>
      </c>
      <c r="GR245" s="5">
        <v>21</v>
      </c>
      <c r="GS245" s="5">
        <v>64</v>
      </c>
      <c r="GT245" s="5">
        <v>47</v>
      </c>
      <c r="GU245" s="5">
        <v>65</v>
      </c>
      <c r="GV245" s="5">
        <v>81</v>
      </c>
      <c r="GW245" s="5">
        <v>73</v>
      </c>
      <c r="GX245" s="5">
        <v>79</v>
      </c>
      <c r="GY245" s="5">
        <v>48</v>
      </c>
      <c r="GZ245" s="5">
        <v>59</v>
      </c>
      <c r="HA245" s="5">
        <v>75</v>
      </c>
      <c r="HB245" s="5">
        <v>104</v>
      </c>
      <c r="HC245" s="5">
        <v>121</v>
      </c>
      <c r="HD245" s="5">
        <v>97</v>
      </c>
      <c r="HE245" s="5">
        <v>76</v>
      </c>
      <c r="HF245" s="5">
        <v>132</v>
      </c>
      <c r="HG245" s="5">
        <v>180</v>
      </c>
      <c r="HH245" s="5">
        <v>101</v>
      </c>
      <c r="HI245" s="5">
        <v>126</v>
      </c>
      <c r="HJ245" s="5">
        <v>80</v>
      </c>
      <c r="HK245" s="5">
        <v>54</v>
      </c>
      <c r="HL245" s="5">
        <v>30</v>
      </c>
      <c r="HM245" s="5">
        <v>8</v>
      </c>
      <c r="HN245" s="5">
        <v>13</v>
      </c>
      <c r="HO245" s="5">
        <v>25</v>
      </c>
      <c r="HP245" s="5">
        <v>33</v>
      </c>
      <c r="HQ245" s="5">
        <v>48</v>
      </c>
      <c r="HR245" s="5">
        <v>49</v>
      </c>
      <c r="HS245" s="5">
        <v>70</v>
      </c>
      <c r="HT245" s="5">
        <v>62</v>
      </c>
      <c r="HU245" s="5">
        <v>53</v>
      </c>
      <c r="HV245" s="5">
        <v>83</v>
      </c>
      <c r="HW245" s="5">
        <v>67</v>
      </c>
      <c r="HX245" s="5">
        <v>98</v>
      </c>
      <c r="HY245" s="5">
        <v>148</v>
      </c>
      <c r="HZ245" s="5">
        <v>119</v>
      </c>
      <c r="IA245" s="5">
        <v>75</v>
      </c>
      <c r="IB245" s="5">
        <v>112</v>
      </c>
      <c r="IC245" s="5">
        <v>158</v>
      </c>
      <c r="ID245" s="5">
        <v>86</v>
      </c>
      <c r="IE245" s="5">
        <v>85</v>
      </c>
      <c r="IF245" s="5">
        <v>114</v>
      </c>
      <c r="IG245" s="5">
        <v>112</v>
      </c>
      <c r="IH245" s="5">
        <v>108</v>
      </c>
      <c r="II245" s="5">
        <f t="shared" si="17"/>
        <v>68.3583333333333</v>
      </c>
      <c r="IJ245" s="8">
        <f t="shared" si="21"/>
        <v>240</v>
      </c>
      <c r="IK245" s="8">
        <f t="shared" si="18"/>
        <v>35.9684417310214</v>
      </c>
      <c r="IL245" s="8">
        <f t="shared" si="19"/>
        <v>180</v>
      </c>
      <c r="IM245" s="8">
        <f t="shared" si="20"/>
        <v>16406</v>
      </c>
      <c r="IN245" s="8" cm="1">
        <f t="array" ref="IN245">SUMPRODUCT(--('企业的订货量（m³）'!C245:IH245&gt;C245:IH245))/IP245</f>
        <v>0.129166666666667</v>
      </c>
      <c r="IO245" s="8" cm="1">
        <f t="array" ref="IO245">SUMPRODUCT(--('企业的订货量（m³）'!D245:II245&lt;D245:II245))/IP245</f>
        <v>0.7625</v>
      </c>
      <c r="IP245" s="8">
        <v>240</v>
      </c>
      <c r="IQ245" s="8" cm="1">
        <f t="array" ref="IQ245">SUM(ABS(C245:IH245-'企业的订货量（m³）'!C245:IH245))</f>
        <v>2459</v>
      </c>
    </row>
    <row r="246" spans="1:251">
      <c r="A246" s="2" t="s">
        <v>492</v>
      </c>
      <c r="B246" s="2" t="s">
        <v>250</v>
      </c>
      <c r="C246" s="5">
        <v>2</v>
      </c>
      <c r="D246" s="5">
        <v>3</v>
      </c>
      <c r="E246" s="5">
        <v>1</v>
      </c>
      <c r="F246" s="5">
        <v>0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0</v>
      </c>
      <c r="O246" s="5">
        <v>1</v>
      </c>
      <c r="P246" s="5">
        <v>3</v>
      </c>
      <c r="Q246" s="5">
        <v>1</v>
      </c>
      <c r="R246" s="5">
        <v>1</v>
      </c>
      <c r="S246" s="5">
        <v>0</v>
      </c>
      <c r="T246" s="5">
        <v>1</v>
      </c>
      <c r="U246" s="5">
        <v>1</v>
      </c>
      <c r="V246" s="5">
        <v>1</v>
      </c>
      <c r="W246" s="5">
        <v>79</v>
      </c>
      <c r="X246" s="5">
        <v>83</v>
      </c>
      <c r="Y246" s="5">
        <v>0</v>
      </c>
      <c r="Z246" s="5">
        <v>0</v>
      </c>
      <c r="AA246" s="5">
        <v>13</v>
      </c>
      <c r="AB246" s="5">
        <v>2</v>
      </c>
      <c r="AC246" s="5">
        <v>2</v>
      </c>
      <c r="AD246" s="5">
        <v>2</v>
      </c>
      <c r="AE246" s="5">
        <v>0</v>
      </c>
      <c r="AF246" s="5">
        <v>2</v>
      </c>
      <c r="AG246" s="5">
        <v>1</v>
      </c>
      <c r="AH246" s="5">
        <v>1</v>
      </c>
      <c r="AI246" s="5">
        <v>2</v>
      </c>
      <c r="AJ246" s="5">
        <v>1</v>
      </c>
      <c r="AK246" s="5">
        <v>0</v>
      </c>
      <c r="AL246" s="5">
        <v>2</v>
      </c>
      <c r="AM246" s="5">
        <v>1</v>
      </c>
      <c r="AN246" s="5">
        <v>0</v>
      </c>
      <c r="AO246" s="5">
        <v>0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2</v>
      </c>
      <c r="AW246" s="5">
        <v>1</v>
      </c>
      <c r="AX246" s="5">
        <v>0</v>
      </c>
      <c r="AY246" s="5">
        <v>2</v>
      </c>
      <c r="AZ246" s="5">
        <v>1</v>
      </c>
      <c r="BA246" s="5">
        <v>3</v>
      </c>
      <c r="BB246" s="5">
        <v>1</v>
      </c>
      <c r="BC246" s="5">
        <v>2</v>
      </c>
      <c r="BD246" s="5">
        <v>1</v>
      </c>
      <c r="BE246" s="5">
        <v>2</v>
      </c>
      <c r="BF246" s="5">
        <v>0</v>
      </c>
      <c r="BG246" s="5">
        <v>2</v>
      </c>
      <c r="BH246" s="5">
        <v>2</v>
      </c>
      <c r="BI246" s="5">
        <v>0</v>
      </c>
      <c r="BJ246" s="5">
        <v>0</v>
      </c>
      <c r="BK246" s="5">
        <v>1</v>
      </c>
      <c r="BL246" s="5">
        <v>1</v>
      </c>
      <c r="BM246" s="5">
        <v>3</v>
      </c>
      <c r="BN246" s="5">
        <v>0</v>
      </c>
      <c r="BO246" s="5">
        <v>3</v>
      </c>
      <c r="BP246" s="5">
        <v>0</v>
      </c>
      <c r="BQ246" s="5">
        <v>2</v>
      </c>
      <c r="BR246" s="5">
        <v>1</v>
      </c>
      <c r="BS246" s="5">
        <v>1</v>
      </c>
      <c r="BT246" s="5">
        <v>1</v>
      </c>
      <c r="BU246" s="5">
        <v>0</v>
      </c>
      <c r="BV246" s="5">
        <v>0</v>
      </c>
      <c r="BW246" s="5">
        <v>1</v>
      </c>
      <c r="BX246" s="5">
        <v>1</v>
      </c>
      <c r="BY246" s="5">
        <v>2</v>
      </c>
      <c r="BZ246" s="5">
        <v>0</v>
      </c>
      <c r="CA246" s="5">
        <v>2</v>
      </c>
      <c r="CB246" s="5">
        <v>3</v>
      </c>
      <c r="CC246" s="5">
        <v>2</v>
      </c>
      <c r="CD246" s="5">
        <v>1</v>
      </c>
      <c r="CE246" s="5">
        <v>1</v>
      </c>
      <c r="CF246" s="5">
        <v>0</v>
      </c>
      <c r="CG246" s="5">
        <v>2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2</v>
      </c>
      <c r="CO246" s="5">
        <v>0</v>
      </c>
      <c r="CP246" s="5">
        <v>2</v>
      </c>
      <c r="CQ246" s="5">
        <v>1</v>
      </c>
      <c r="CR246" s="5">
        <v>0</v>
      </c>
      <c r="CS246" s="5">
        <v>2</v>
      </c>
      <c r="CT246" s="5">
        <v>2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1</v>
      </c>
      <c r="DE246" s="5">
        <v>0</v>
      </c>
      <c r="DF246" s="5">
        <v>1</v>
      </c>
      <c r="DG246" s="5">
        <v>2</v>
      </c>
      <c r="DH246" s="5">
        <v>1</v>
      </c>
      <c r="DI246" s="5">
        <v>1</v>
      </c>
      <c r="DJ246" s="5">
        <v>1</v>
      </c>
      <c r="DK246" s="5">
        <v>0</v>
      </c>
      <c r="DL246" s="5">
        <v>1</v>
      </c>
      <c r="DM246" s="5">
        <v>0</v>
      </c>
      <c r="DN246" s="5">
        <v>3</v>
      </c>
      <c r="DO246" s="5">
        <v>0</v>
      </c>
      <c r="DP246" s="5">
        <v>0</v>
      </c>
      <c r="DQ246" s="5">
        <v>1</v>
      </c>
      <c r="DR246" s="5">
        <v>0</v>
      </c>
      <c r="DS246" s="5">
        <v>1</v>
      </c>
      <c r="DT246" s="5">
        <v>1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0</v>
      </c>
      <c r="EA246" s="5">
        <v>1</v>
      </c>
      <c r="EB246" s="5">
        <v>1</v>
      </c>
      <c r="EC246" s="5">
        <v>0</v>
      </c>
      <c r="ED246" s="5">
        <v>0</v>
      </c>
      <c r="EE246" s="5">
        <v>0</v>
      </c>
      <c r="EF246" s="5">
        <v>2</v>
      </c>
      <c r="EG246" s="5">
        <v>1</v>
      </c>
      <c r="EH246" s="5">
        <v>0</v>
      </c>
      <c r="EI246" s="5">
        <v>2</v>
      </c>
      <c r="EJ246" s="5">
        <v>0</v>
      </c>
      <c r="EK246" s="5">
        <v>2</v>
      </c>
      <c r="EL246" s="5">
        <v>1</v>
      </c>
      <c r="EM246" s="5">
        <v>0</v>
      </c>
      <c r="EN246" s="5">
        <v>1</v>
      </c>
      <c r="EO246" s="5">
        <v>1</v>
      </c>
      <c r="EP246" s="5">
        <v>1</v>
      </c>
      <c r="EQ246" s="5">
        <v>1</v>
      </c>
      <c r="ER246" s="5">
        <v>2</v>
      </c>
      <c r="ES246" s="5">
        <v>0</v>
      </c>
      <c r="ET246" s="5">
        <v>1</v>
      </c>
      <c r="EU246" s="5">
        <v>0</v>
      </c>
      <c r="EV246" s="5">
        <v>2</v>
      </c>
      <c r="EW246" s="5">
        <v>0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5">
        <v>0</v>
      </c>
      <c r="FD246" s="5">
        <v>0</v>
      </c>
      <c r="FE246" s="5">
        <v>1</v>
      </c>
      <c r="FF246" s="5">
        <v>2</v>
      </c>
      <c r="FG246" s="5">
        <v>1</v>
      </c>
      <c r="FH246" s="5">
        <v>0</v>
      </c>
      <c r="FI246" s="5">
        <v>0</v>
      </c>
      <c r="FJ246" s="5">
        <v>3</v>
      </c>
      <c r="FK246" s="5">
        <v>0</v>
      </c>
      <c r="FL246" s="5">
        <v>0</v>
      </c>
      <c r="FM246" s="5">
        <v>1</v>
      </c>
      <c r="FN246" s="5">
        <v>4</v>
      </c>
      <c r="FO246" s="5">
        <v>4</v>
      </c>
      <c r="FP246" s="5">
        <v>1</v>
      </c>
      <c r="FQ246" s="5">
        <v>1</v>
      </c>
      <c r="FR246" s="5">
        <v>1</v>
      </c>
      <c r="FS246" s="5">
        <v>2</v>
      </c>
      <c r="FT246" s="5">
        <v>1</v>
      </c>
      <c r="FU246" s="5">
        <v>0</v>
      </c>
      <c r="FV246" s="5">
        <v>2</v>
      </c>
      <c r="FW246" s="5">
        <v>0</v>
      </c>
      <c r="FX246" s="5">
        <v>0</v>
      </c>
      <c r="FY246" s="5">
        <v>0</v>
      </c>
      <c r="FZ246" s="5">
        <v>0</v>
      </c>
      <c r="GA246" s="5">
        <v>1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3</v>
      </c>
      <c r="GH246" s="5">
        <v>1</v>
      </c>
      <c r="GI246" s="5">
        <v>1</v>
      </c>
      <c r="GJ246" s="5">
        <v>1</v>
      </c>
      <c r="GK246" s="5">
        <v>0</v>
      </c>
      <c r="GL246" s="5">
        <v>0</v>
      </c>
      <c r="GM246" s="5">
        <v>1</v>
      </c>
      <c r="GN246" s="5">
        <v>1</v>
      </c>
      <c r="GO246" s="5">
        <v>0</v>
      </c>
      <c r="GP246" s="5">
        <v>1</v>
      </c>
      <c r="GQ246" s="5">
        <v>0</v>
      </c>
      <c r="GR246" s="5">
        <v>2</v>
      </c>
      <c r="GS246" s="5">
        <v>0</v>
      </c>
      <c r="GT246" s="5">
        <v>1</v>
      </c>
      <c r="GU246" s="5">
        <v>1</v>
      </c>
      <c r="GV246" s="5">
        <v>1</v>
      </c>
      <c r="GW246" s="5">
        <v>1</v>
      </c>
      <c r="GX246" s="5">
        <v>0</v>
      </c>
      <c r="GY246" s="5">
        <v>2</v>
      </c>
      <c r="GZ246" s="5">
        <v>0</v>
      </c>
      <c r="HA246" s="5">
        <v>3</v>
      </c>
      <c r="HB246" s="5">
        <v>1</v>
      </c>
      <c r="HC246" s="5">
        <v>1</v>
      </c>
      <c r="HD246" s="5">
        <v>1</v>
      </c>
      <c r="HE246" s="5">
        <v>0</v>
      </c>
      <c r="HF246" s="5">
        <v>1</v>
      </c>
      <c r="HG246" s="5">
        <v>0</v>
      </c>
      <c r="HH246" s="5">
        <v>1</v>
      </c>
      <c r="HI246" s="5">
        <v>1</v>
      </c>
      <c r="HJ246" s="5">
        <v>0</v>
      </c>
      <c r="HK246" s="5">
        <v>1</v>
      </c>
      <c r="HL246" s="5">
        <v>1</v>
      </c>
      <c r="HM246" s="5">
        <v>0</v>
      </c>
      <c r="HN246" s="5">
        <v>1</v>
      </c>
      <c r="HO246" s="5">
        <v>1</v>
      </c>
      <c r="HP246" s="5">
        <v>3</v>
      </c>
      <c r="HQ246" s="5">
        <v>1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1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2</v>
      </c>
      <c r="IG246" s="5">
        <v>1</v>
      </c>
      <c r="IH246" s="5">
        <v>1</v>
      </c>
      <c r="II246" s="5">
        <f t="shared" si="17"/>
        <v>1.60833333333333</v>
      </c>
      <c r="IJ246" s="8">
        <f t="shared" si="21"/>
        <v>152</v>
      </c>
      <c r="IK246" s="8">
        <f t="shared" si="18"/>
        <v>7.38855366388257</v>
      </c>
      <c r="IL246" s="8">
        <f t="shared" si="19"/>
        <v>83</v>
      </c>
      <c r="IM246" s="8">
        <f t="shared" si="20"/>
        <v>386</v>
      </c>
      <c r="IN246" s="8" cm="1">
        <f t="array" ref="IN246">SUMPRODUCT(--('企业的订货量（m³）'!C246:IH246&gt;C246:IH246))/IP246</f>
        <v>0.196319018404908</v>
      </c>
      <c r="IO246" s="8" cm="1">
        <f t="array" ref="IO246">SUMPRODUCT(--('企业的订货量（m³）'!D246:II246&lt;D246:II246))/IP246</f>
        <v>0.269938650306748</v>
      </c>
      <c r="IP246" s="8">
        <v>163</v>
      </c>
      <c r="IQ246" s="8" cm="1">
        <f t="array" ref="IQ246">SUM(ABS(C246:IH246-'企业的订货量（m³）'!C246:IH246))</f>
        <v>304</v>
      </c>
    </row>
    <row r="247" spans="1:251">
      <c r="A247" s="2" t="s">
        <v>493</v>
      </c>
      <c r="B247" s="2" t="s">
        <v>250</v>
      </c>
      <c r="C247" s="5">
        <v>2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2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3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3</v>
      </c>
      <c r="CV247" s="5">
        <v>1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4</v>
      </c>
      <c r="DT247" s="5">
        <v>2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1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4</v>
      </c>
      <c r="FP247" s="5">
        <v>4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2</v>
      </c>
      <c r="GN247" s="5">
        <v>4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6</v>
      </c>
      <c r="HL247" s="5">
        <v>1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f t="shared" si="17"/>
        <v>0.183333333333333</v>
      </c>
      <c r="IJ247" s="8">
        <f t="shared" si="21"/>
        <v>18</v>
      </c>
      <c r="IK247" s="8">
        <f t="shared" si="18"/>
        <v>0.754160935660202</v>
      </c>
      <c r="IL247" s="8">
        <f t="shared" si="19"/>
        <v>6</v>
      </c>
      <c r="IM247" s="8">
        <f t="shared" si="20"/>
        <v>44</v>
      </c>
      <c r="IN247" s="8" cm="1">
        <f t="array" ref="IN247">SUMPRODUCT(--('企业的订货量（m³）'!C247:IH247&gt;C247:IH247))/IP247</f>
        <v>0.819444444444444</v>
      </c>
      <c r="IO247" s="8" cm="1">
        <f t="array" ref="IO247">SUMPRODUCT(--('企业的订货量（m³）'!D247:II247&lt;D247:II247))/IP247</f>
        <v>0.0972222222222222</v>
      </c>
      <c r="IP247" s="8">
        <v>72</v>
      </c>
      <c r="IQ247" s="8" cm="1">
        <f t="array" ref="IQ247">SUM(ABS(C247:IH247-'企业的订货量（m³）'!C247:IH247))</f>
        <v>13579</v>
      </c>
    </row>
    <row r="248" spans="1:251">
      <c r="A248" s="2" t="s">
        <v>494</v>
      </c>
      <c r="B248" s="2" t="s">
        <v>250</v>
      </c>
      <c r="C248" s="5">
        <v>215</v>
      </c>
      <c r="D248" s="5">
        <v>182</v>
      </c>
      <c r="E248" s="5">
        <v>205</v>
      </c>
      <c r="F248" s="5">
        <v>194</v>
      </c>
      <c r="G248" s="5">
        <v>247</v>
      </c>
      <c r="H248" s="5">
        <v>230</v>
      </c>
      <c r="I248" s="5">
        <v>199</v>
      </c>
      <c r="J248" s="5">
        <v>206</v>
      </c>
      <c r="K248" s="5">
        <v>241</v>
      </c>
      <c r="L248" s="5">
        <v>226</v>
      </c>
      <c r="M248" s="5">
        <v>183</v>
      </c>
      <c r="N248" s="5">
        <v>184</v>
      </c>
      <c r="O248" s="5">
        <v>267</v>
      </c>
      <c r="P248" s="5">
        <v>239</v>
      </c>
      <c r="Q248" s="5">
        <v>263</v>
      </c>
      <c r="R248" s="5">
        <v>281</v>
      </c>
      <c r="S248" s="5">
        <v>255</v>
      </c>
      <c r="T248" s="5">
        <v>244</v>
      </c>
      <c r="U248" s="5">
        <v>238</v>
      </c>
      <c r="V248" s="5">
        <v>247</v>
      </c>
      <c r="W248" s="5">
        <v>226</v>
      </c>
      <c r="X248" s="5">
        <v>251</v>
      </c>
      <c r="Y248" s="5">
        <v>235</v>
      </c>
      <c r="Z248" s="5">
        <v>248</v>
      </c>
      <c r="AA248" s="5">
        <v>174</v>
      </c>
      <c r="AB248" s="5">
        <v>215</v>
      </c>
      <c r="AC248" s="5">
        <v>216</v>
      </c>
      <c r="AD248" s="5">
        <v>223</v>
      </c>
      <c r="AE248" s="5">
        <v>269</v>
      </c>
      <c r="AF248" s="5">
        <v>274</v>
      </c>
      <c r="AG248" s="5">
        <v>228</v>
      </c>
      <c r="AH248" s="5">
        <v>233</v>
      </c>
      <c r="AI248" s="5">
        <v>254</v>
      </c>
      <c r="AJ248" s="5">
        <v>261</v>
      </c>
      <c r="AK248" s="5">
        <v>209</v>
      </c>
      <c r="AL248" s="5">
        <v>246</v>
      </c>
      <c r="AM248" s="5">
        <v>292</v>
      </c>
      <c r="AN248" s="5">
        <v>234</v>
      </c>
      <c r="AO248" s="5">
        <v>281</v>
      </c>
      <c r="AP248" s="5">
        <v>221</v>
      </c>
      <c r="AQ248" s="5">
        <v>242</v>
      </c>
      <c r="AR248" s="5">
        <v>248</v>
      </c>
      <c r="AS248" s="5">
        <v>242</v>
      </c>
      <c r="AT248" s="5">
        <v>211</v>
      </c>
      <c r="AU248" s="5">
        <v>255</v>
      </c>
      <c r="AV248" s="5">
        <v>240</v>
      </c>
      <c r="AW248" s="5">
        <v>259</v>
      </c>
      <c r="AX248" s="5">
        <v>258</v>
      </c>
      <c r="AY248" s="5">
        <v>258</v>
      </c>
      <c r="AZ248" s="5">
        <v>219</v>
      </c>
      <c r="BA248" s="5">
        <v>247</v>
      </c>
      <c r="BB248" s="5">
        <v>234</v>
      </c>
      <c r="BC248" s="5">
        <v>273</v>
      </c>
      <c r="BD248" s="5">
        <v>313</v>
      </c>
      <c r="BE248" s="5">
        <v>214</v>
      </c>
      <c r="BF248" s="5">
        <v>228</v>
      </c>
      <c r="BG248" s="5">
        <v>266</v>
      </c>
      <c r="BH248" s="5">
        <v>285</v>
      </c>
      <c r="BI248" s="5">
        <v>203</v>
      </c>
      <c r="BJ248" s="5">
        <v>273</v>
      </c>
      <c r="BK248" s="5">
        <v>296</v>
      </c>
      <c r="BL248" s="5">
        <v>291</v>
      </c>
      <c r="BM248" s="5">
        <v>275</v>
      </c>
      <c r="BN248" s="5">
        <v>285</v>
      </c>
      <c r="BO248" s="5">
        <v>302</v>
      </c>
      <c r="BP248" s="5">
        <v>298</v>
      </c>
      <c r="BQ248" s="5">
        <v>268</v>
      </c>
      <c r="BR248" s="5">
        <v>275</v>
      </c>
      <c r="BS248" s="5">
        <v>299</v>
      </c>
      <c r="BT248" s="5">
        <v>289</v>
      </c>
      <c r="BU248" s="5">
        <v>342</v>
      </c>
      <c r="BV248" s="5">
        <v>337</v>
      </c>
      <c r="BW248" s="5">
        <v>258</v>
      </c>
      <c r="BX248" s="5">
        <v>241</v>
      </c>
      <c r="BY248" s="5">
        <v>257</v>
      </c>
      <c r="BZ248" s="5">
        <v>245</v>
      </c>
      <c r="CA248" s="5">
        <v>284</v>
      </c>
      <c r="CB248" s="5">
        <v>293</v>
      </c>
      <c r="CC248" s="5">
        <v>208</v>
      </c>
      <c r="CD248" s="5">
        <v>212</v>
      </c>
      <c r="CE248" s="5">
        <v>264</v>
      </c>
      <c r="CF248" s="5">
        <v>215</v>
      </c>
      <c r="CG248" s="5">
        <v>195</v>
      </c>
      <c r="CH248" s="5">
        <v>191</v>
      </c>
      <c r="CI248" s="5">
        <v>213</v>
      </c>
      <c r="CJ248" s="5">
        <v>239</v>
      </c>
      <c r="CK248" s="5">
        <v>218</v>
      </c>
      <c r="CL248" s="5">
        <v>214</v>
      </c>
      <c r="CM248" s="5">
        <v>212</v>
      </c>
      <c r="CN248" s="5">
        <v>248</v>
      </c>
      <c r="CO248" s="5">
        <v>207</v>
      </c>
      <c r="CP248" s="5">
        <v>181</v>
      </c>
      <c r="CQ248" s="5">
        <v>185</v>
      </c>
      <c r="CR248" s="5">
        <v>220</v>
      </c>
      <c r="CS248" s="5">
        <v>228</v>
      </c>
      <c r="CT248" s="5">
        <v>225</v>
      </c>
      <c r="CU248" s="5">
        <v>208</v>
      </c>
      <c r="CV248" s="5">
        <v>232</v>
      </c>
      <c r="CW248" s="5">
        <v>230</v>
      </c>
      <c r="CX248" s="5">
        <v>255</v>
      </c>
      <c r="CY248" s="5">
        <v>283</v>
      </c>
      <c r="CZ248" s="5">
        <v>277</v>
      </c>
      <c r="DA248" s="5">
        <v>223</v>
      </c>
      <c r="DB248" s="5">
        <v>272</v>
      </c>
      <c r="DC248" s="5">
        <v>268</v>
      </c>
      <c r="DD248" s="5">
        <v>206</v>
      </c>
      <c r="DE248" s="5">
        <v>208</v>
      </c>
      <c r="DF248" s="5">
        <v>217</v>
      </c>
      <c r="DG248" s="5">
        <v>245</v>
      </c>
      <c r="DH248" s="5">
        <v>248</v>
      </c>
      <c r="DI248" s="5">
        <v>245</v>
      </c>
      <c r="DJ248" s="5">
        <v>221</v>
      </c>
      <c r="DK248" s="5">
        <v>225</v>
      </c>
      <c r="DL248" s="5">
        <v>199</v>
      </c>
      <c r="DM248" s="5">
        <v>228</v>
      </c>
      <c r="DN248" s="5">
        <v>179</v>
      </c>
      <c r="DO248" s="5">
        <v>205</v>
      </c>
      <c r="DP248" s="5">
        <v>212</v>
      </c>
      <c r="DQ248" s="5">
        <v>211</v>
      </c>
      <c r="DR248" s="5">
        <v>222</v>
      </c>
      <c r="DS248" s="5">
        <v>217</v>
      </c>
      <c r="DT248" s="5">
        <v>235</v>
      </c>
      <c r="DU248" s="5">
        <v>271</v>
      </c>
      <c r="DV248" s="5">
        <v>277</v>
      </c>
      <c r="DW248" s="5">
        <v>313</v>
      </c>
      <c r="DX248" s="5">
        <v>280</v>
      </c>
      <c r="DY248" s="5">
        <v>248</v>
      </c>
      <c r="DZ248" s="5">
        <v>267</v>
      </c>
      <c r="EA248" s="5">
        <v>272</v>
      </c>
      <c r="EB248" s="5">
        <v>275</v>
      </c>
      <c r="EC248" s="5">
        <v>222</v>
      </c>
      <c r="ED248" s="5">
        <v>211</v>
      </c>
      <c r="EE248" s="5">
        <v>229</v>
      </c>
      <c r="EF248" s="5">
        <v>246</v>
      </c>
      <c r="EG248" s="5">
        <v>222</v>
      </c>
      <c r="EH248" s="5">
        <v>264</v>
      </c>
      <c r="EI248" s="5">
        <v>210</v>
      </c>
      <c r="EJ248" s="5">
        <v>194</v>
      </c>
      <c r="EK248" s="5">
        <v>206</v>
      </c>
      <c r="EL248" s="5">
        <v>219</v>
      </c>
      <c r="EM248" s="5">
        <v>207</v>
      </c>
      <c r="EN248" s="5">
        <v>212</v>
      </c>
      <c r="EO248" s="5">
        <v>232</v>
      </c>
      <c r="EP248" s="5">
        <v>224</v>
      </c>
      <c r="EQ248" s="5">
        <v>220</v>
      </c>
      <c r="ER248" s="5">
        <v>227</v>
      </c>
      <c r="ES248" s="5">
        <v>257</v>
      </c>
      <c r="ET248" s="5">
        <v>262</v>
      </c>
      <c r="EU248" s="5">
        <v>292</v>
      </c>
      <c r="EV248" s="5">
        <v>280</v>
      </c>
      <c r="EW248" s="5">
        <v>256</v>
      </c>
      <c r="EX248" s="5">
        <v>262</v>
      </c>
      <c r="EY248" s="5">
        <v>266</v>
      </c>
      <c r="EZ248" s="5">
        <v>257</v>
      </c>
      <c r="FA248" s="5">
        <v>214</v>
      </c>
      <c r="FB248" s="5">
        <v>180</v>
      </c>
      <c r="FC248" s="5">
        <v>200</v>
      </c>
      <c r="FD248" s="5">
        <v>233</v>
      </c>
      <c r="FE248" s="5">
        <v>227</v>
      </c>
      <c r="FF248" s="5">
        <v>220</v>
      </c>
      <c r="FG248" s="5">
        <v>210</v>
      </c>
      <c r="FH248" s="5">
        <v>194</v>
      </c>
      <c r="FI248" s="5">
        <v>173</v>
      </c>
      <c r="FJ248" s="5">
        <v>186</v>
      </c>
      <c r="FK248" s="5">
        <v>167</v>
      </c>
      <c r="FL248" s="5">
        <v>224</v>
      </c>
      <c r="FM248" s="5">
        <v>219</v>
      </c>
      <c r="FN248" s="5">
        <v>240</v>
      </c>
      <c r="FO248" s="5">
        <v>212</v>
      </c>
      <c r="FP248" s="5">
        <v>220</v>
      </c>
      <c r="FQ248" s="5">
        <v>251</v>
      </c>
      <c r="FR248" s="5">
        <v>273</v>
      </c>
      <c r="FS248" s="5">
        <v>308</v>
      </c>
      <c r="FT248" s="5">
        <v>274</v>
      </c>
      <c r="FU248" s="5">
        <v>231</v>
      </c>
      <c r="FV248" s="5">
        <v>237</v>
      </c>
      <c r="FW248" s="5">
        <v>270</v>
      </c>
      <c r="FX248" s="5">
        <v>261</v>
      </c>
      <c r="FY248" s="5">
        <v>207</v>
      </c>
      <c r="FZ248" s="5">
        <v>200</v>
      </c>
      <c r="GA248" s="5">
        <v>219</v>
      </c>
      <c r="GB248" s="5">
        <v>225</v>
      </c>
      <c r="GC248" s="5">
        <v>244</v>
      </c>
      <c r="GD248" s="5">
        <v>229</v>
      </c>
      <c r="GE248" s="5">
        <v>213</v>
      </c>
      <c r="GF248" s="5">
        <v>220</v>
      </c>
      <c r="GG248" s="5">
        <v>199</v>
      </c>
      <c r="GH248" s="5">
        <v>204</v>
      </c>
      <c r="GI248" s="5">
        <v>186</v>
      </c>
      <c r="GJ248" s="5">
        <v>177</v>
      </c>
      <c r="GK248" s="5">
        <v>206</v>
      </c>
      <c r="GL248" s="5">
        <v>226</v>
      </c>
      <c r="GM248" s="5">
        <v>202</v>
      </c>
      <c r="GN248" s="5">
        <v>191</v>
      </c>
      <c r="GO248" s="5">
        <v>202</v>
      </c>
      <c r="GP248" s="5">
        <v>242</v>
      </c>
      <c r="GQ248" s="5">
        <v>212</v>
      </c>
      <c r="GR248" s="5">
        <v>276</v>
      </c>
      <c r="GS248" s="5">
        <v>240</v>
      </c>
      <c r="GT248" s="5">
        <v>207</v>
      </c>
      <c r="GU248" s="5">
        <v>221</v>
      </c>
      <c r="GV248" s="5">
        <v>241</v>
      </c>
      <c r="GW248" s="5">
        <v>197</v>
      </c>
      <c r="GX248" s="5">
        <v>213</v>
      </c>
      <c r="GY248" s="5">
        <v>215</v>
      </c>
      <c r="GZ248" s="5">
        <v>219</v>
      </c>
      <c r="HA248" s="5">
        <v>255</v>
      </c>
      <c r="HB248" s="5">
        <v>235</v>
      </c>
      <c r="HC248" s="5">
        <v>212</v>
      </c>
      <c r="HD248" s="5">
        <v>234</v>
      </c>
      <c r="HE248" s="5">
        <v>211</v>
      </c>
      <c r="HF248" s="5">
        <v>268</v>
      </c>
      <c r="HG248" s="5">
        <v>110</v>
      </c>
      <c r="HH248" s="5">
        <v>228</v>
      </c>
      <c r="HI248" s="5">
        <v>250</v>
      </c>
      <c r="HJ248" s="5">
        <v>231</v>
      </c>
      <c r="HK248" s="5">
        <v>222</v>
      </c>
      <c r="HL248" s="5">
        <v>202</v>
      </c>
      <c r="HM248" s="5">
        <v>229</v>
      </c>
      <c r="HN248" s="5">
        <v>242</v>
      </c>
      <c r="HO248" s="5">
        <v>289</v>
      </c>
      <c r="HP248" s="5">
        <v>334</v>
      </c>
      <c r="HQ248" s="5">
        <v>243</v>
      </c>
      <c r="HR248" s="5">
        <v>247</v>
      </c>
      <c r="HS248" s="5">
        <v>247</v>
      </c>
      <c r="HT248" s="5">
        <v>247</v>
      </c>
      <c r="HU248" s="5">
        <v>233</v>
      </c>
      <c r="HV248" s="5">
        <v>250</v>
      </c>
      <c r="HW248" s="5">
        <v>237</v>
      </c>
      <c r="HX248" s="5">
        <v>287</v>
      </c>
      <c r="HY248" s="5">
        <v>252</v>
      </c>
      <c r="HZ248" s="5">
        <v>234</v>
      </c>
      <c r="IA248" s="5">
        <v>196</v>
      </c>
      <c r="IB248" s="5">
        <v>225</v>
      </c>
      <c r="IC248" s="5">
        <v>228</v>
      </c>
      <c r="ID248" s="5">
        <v>269</v>
      </c>
      <c r="IE248" s="5">
        <v>225</v>
      </c>
      <c r="IF248" s="5">
        <v>219</v>
      </c>
      <c r="IG248" s="5">
        <v>227</v>
      </c>
      <c r="IH248" s="5">
        <v>258</v>
      </c>
      <c r="II248" s="5">
        <f t="shared" si="17"/>
        <v>236.241666666667</v>
      </c>
      <c r="IJ248" s="8">
        <f t="shared" si="21"/>
        <v>240</v>
      </c>
      <c r="IK248" s="8">
        <f t="shared" si="18"/>
        <v>33.2033158180176</v>
      </c>
      <c r="IL248" s="8">
        <f t="shared" si="19"/>
        <v>342</v>
      </c>
      <c r="IM248" s="8">
        <f t="shared" si="20"/>
        <v>56698</v>
      </c>
      <c r="IN248" s="8" cm="1">
        <f t="array" ref="IN248">SUMPRODUCT(--('企业的订货量（m³）'!C248:IH248&gt;C248:IH248))/IP248</f>
        <v>0.0541666666666667</v>
      </c>
      <c r="IO248" s="8" cm="1">
        <f t="array" ref="IO248">SUMPRODUCT(--('企业的订货量（m³）'!D248:II248&lt;D248:II248))/IP248</f>
        <v>0.866666666666667</v>
      </c>
      <c r="IP248" s="8">
        <v>240</v>
      </c>
      <c r="IQ248" s="8" cm="1">
        <f t="array" ref="IQ248">SUM(ABS(C248:IH248-'企业的订货量（m³）'!C248:IH248))</f>
        <v>1374</v>
      </c>
    </row>
    <row r="249" spans="1:251">
      <c r="A249" s="2" t="s">
        <v>495</v>
      </c>
      <c r="B249" s="2" t="s">
        <v>246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3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2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2</v>
      </c>
      <c r="CK249" s="5">
        <v>0</v>
      </c>
      <c r="CL249" s="5">
        <v>0</v>
      </c>
      <c r="CM249" s="5">
        <v>2</v>
      </c>
      <c r="CN249" s="5">
        <v>2</v>
      </c>
      <c r="CO249" s="5">
        <v>0</v>
      </c>
      <c r="CP249" s="5">
        <v>1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4</v>
      </c>
      <c r="DG249" s="5">
        <v>0</v>
      </c>
      <c r="DH249" s="5">
        <v>0</v>
      </c>
      <c r="DI249" s="5">
        <v>5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1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0</v>
      </c>
      <c r="EH249" s="5">
        <v>0</v>
      </c>
      <c r="EI249" s="5">
        <v>2</v>
      </c>
      <c r="EJ249" s="5">
        <v>1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</v>
      </c>
      <c r="FA249" s="5">
        <v>0</v>
      </c>
      <c r="FB249" s="5">
        <v>0</v>
      </c>
      <c r="FC249" s="5">
        <v>0</v>
      </c>
      <c r="FD249" s="5">
        <v>0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2</v>
      </c>
      <c r="FX249" s="5">
        <v>3</v>
      </c>
      <c r="FY249" s="5">
        <v>9</v>
      </c>
      <c r="FZ249" s="5">
        <v>2</v>
      </c>
      <c r="GA249" s="5">
        <v>3</v>
      </c>
      <c r="GB249" s="5">
        <v>4</v>
      </c>
      <c r="GC249" s="5">
        <v>0</v>
      </c>
      <c r="GD249" s="5">
        <v>0</v>
      </c>
      <c r="GE249" s="5">
        <v>0</v>
      </c>
      <c r="GF249" s="5">
        <v>0</v>
      </c>
      <c r="GG249" s="5">
        <v>2</v>
      </c>
      <c r="GH249" s="5">
        <v>0</v>
      </c>
      <c r="GI249" s="5">
        <v>0</v>
      </c>
      <c r="GJ249" s="5">
        <v>1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1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f t="shared" si="17"/>
        <v>0.2875</v>
      </c>
      <c r="IJ249" s="8">
        <f t="shared" si="21"/>
        <v>30</v>
      </c>
      <c r="IK249" s="8">
        <f t="shared" si="18"/>
        <v>0.974920874377543</v>
      </c>
      <c r="IL249" s="8">
        <f t="shared" si="19"/>
        <v>9</v>
      </c>
      <c r="IM249" s="8">
        <f t="shared" si="20"/>
        <v>69</v>
      </c>
      <c r="IN249" s="8" cm="1">
        <f t="array" ref="IN249">SUMPRODUCT(--('企业的订货量（m³）'!C249:IH249&gt;C249:IH249))/IP249</f>
        <v>0.694117647058824</v>
      </c>
      <c r="IO249" s="8" cm="1">
        <f t="array" ref="IO249">SUMPRODUCT(--('企业的订货量（m³）'!D249:II249&lt;D249:II249))/IP249</f>
        <v>0.164705882352941</v>
      </c>
      <c r="IP249" s="8">
        <v>85</v>
      </c>
      <c r="IQ249" s="8" cm="1">
        <f t="array" ref="IQ249">SUM(ABS(C249:IH249-'企业的订货量（m³）'!C249:IH249))</f>
        <v>476</v>
      </c>
    </row>
    <row r="250" spans="1:251">
      <c r="A250" s="2" t="s">
        <v>496</v>
      </c>
      <c r="B250" s="2" t="s">
        <v>246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1</v>
      </c>
      <c r="S250" s="5">
        <v>2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4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5</v>
      </c>
      <c r="CI250" s="5">
        <v>0</v>
      </c>
      <c r="CJ250" s="5">
        <v>1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1</v>
      </c>
      <c r="DF250" s="5">
        <v>3</v>
      </c>
      <c r="DG250" s="5">
        <v>0</v>
      </c>
      <c r="DH250" s="5">
        <v>0</v>
      </c>
      <c r="DI250" s="5">
        <v>3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6</v>
      </c>
      <c r="EJ250" s="5">
        <v>1</v>
      </c>
      <c r="EK250" s="5">
        <v>0</v>
      </c>
      <c r="EL250" s="5">
        <v>0</v>
      </c>
      <c r="EM250" s="5">
        <v>1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0</v>
      </c>
      <c r="FC250" s="5">
        <v>0</v>
      </c>
      <c r="FD250" s="5">
        <v>0</v>
      </c>
      <c r="FE250" s="5">
        <v>3</v>
      </c>
      <c r="FF250" s="5">
        <v>0</v>
      </c>
      <c r="FG250" s="5">
        <v>1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2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1</v>
      </c>
      <c r="FX250" s="5">
        <v>3</v>
      </c>
      <c r="FY250" s="5">
        <v>8</v>
      </c>
      <c r="FZ250" s="5">
        <v>1</v>
      </c>
      <c r="GA250" s="5">
        <v>2</v>
      </c>
      <c r="GB250" s="5">
        <v>3</v>
      </c>
      <c r="GC250" s="5">
        <v>0</v>
      </c>
      <c r="GD250" s="5">
        <v>0</v>
      </c>
      <c r="GE250" s="5">
        <v>0</v>
      </c>
      <c r="GF250" s="5">
        <v>0</v>
      </c>
      <c r="GG250" s="5">
        <v>1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4</v>
      </c>
      <c r="HD250" s="5">
        <v>0</v>
      </c>
      <c r="HE250" s="5">
        <v>1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f t="shared" si="17"/>
        <v>0.279166666666667</v>
      </c>
      <c r="IJ250" s="8">
        <f t="shared" si="21"/>
        <v>31</v>
      </c>
      <c r="IK250" s="8">
        <f t="shared" si="18"/>
        <v>0.951316712115555</v>
      </c>
      <c r="IL250" s="8">
        <f t="shared" si="19"/>
        <v>8</v>
      </c>
      <c r="IM250" s="8">
        <f t="shared" si="20"/>
        <v>67</v>
      </c>
      <c r="IN250" s="8" cm="1">
        <f t="array" ref="IN250">SUMPRODUCT(--('企业的订货量（m³）'!C250:IH250&gt;C250:IH250))/IP250</f>
        <v>0.55</v>
      </c>
      <c r="IO250" s="8" cm="1">
        <f t="array" ref="IO250">SUMPRODUCT(--('企业的订货量（m³）'!D250:II250&lt;D250:II250))/IP250</f>
        <v>0.233333333333333</v>
      </c>
      <c r="IP250" s="8">
        <v>60</v>
      </c>
      <c r="IQ250" s="8" cm="1">
        <f t="array" ref="IQ250">SUM(ABS(C250:IH250-'企业的订货量（m³）'!C250:IH250))</f>
        <v>326</v>
      </c>
    </row>
    <row r="251" spans="1:251">
      <c r="A251" s="2" t="s">
        <v>497</v>
      </c>
      <c r="B251" s="2" t="s">
        <v>248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3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2</v>
      </c>
      <c r="CN251" s="5">
        <v>2</v>
      </c>
      <c r="CO251" s="5">
        <v>0</v>
      </c>
      <c r="CP251" s="5">
        <v>0</v>
      </c>
      <c r="CQ251" s="5">
        <v>0</v>
      </c>
      <c r="CR251" s="5">
        <v>0</v>
      </c>
      <c r="CS251" s="5">
        <v>1</v>
      </c>
      <c r="CT251" s="5">
        <v>4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4</v>
      </c>
      <c r="DK251" s="5">
        <v>0</v>
      </c>
      <c r="DL251" s="5">
        <v>0</v>
      </c>
      <c r="DM251" s="5">
        <v>0</v>
      </c>
      <c r="DN251" s="5">
        <v>6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  <c r="II251" s="5">
        <f t="shared" si="17"/>
        <v>0.145833333333333</v>
      </c>
      <c r="IJ251" s="8">
        <f t="shared" si="21"/>
        <v>12</v>
      </c>
      <c r="IK251" s="8">
        <f t="shared" si="18"/>
        <v>0.731525125858917</v>
      </c>
      <c r="IL251" s="8">
        <f t="shared" si="19"/>
        <v>6</v>
      </c>
      <c r="IM251" s="8">
        <f t="shared" si="20"/>
        <v>35</v>
      </c>
      <c r="IN251" s="8" cm="1">
        <f t="array" ref="IN251">SUMPRODUCT(--('企业的订货量（m³）'!C251:IH251&gt;C251:IH251))/IP251</f>
        <v>0.421052631578947</v>
      </c>
      <c r="IO251" s="8" cm="1">
        <f t="array" ref="IO251">SUMPRODUCT(--('企业的订货量（m³）'!D251:II251&lt;D251:II251))/IP251</f>
        <v>0.421052631578947</v>
      </c>
      <c r="IP251" s="8">
        <v>19</v>
      </c>
      <c r="IQ251" s="8" cm="1">
        <f t="array" ref="IQ251">SUM(ABS(C251:IH251-'企业的订货量（m³）'!C251:IH251))</f>
        <v>636</v>
      </c>
    </row>
    <row r="252" spans="1:251">
      <c r="A252" s="2" t="s">
        <v>498</v>
      </c>
      <c r="B252" s="2" t="s">
        <v>248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3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16</v>
      </c>
      <c r="ED252" s="5">
        <v>1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11</v>
      </c>
      <c r="FB252" s="5">
        <v>0</v>
      </c>
      <c r="FC252" s="5">
        <v>0</v>
      </c>
      <c r="FD252" s="5">
        <v>0</v>
      </c>
      <c r="FE252" s="5">
        <v>0</v>
      </c>
      <c r="FF252" s="5">
        <v>1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f t="shared" si="17"/>
        <v>0.15</v>
      </c>
      <c r="IJ252" s="8">
        <f t="shared" si="21"/>
        <v>6</v>
      </c>
      <c r="IK252" s="8">
        <f t="shared" si="18"/>
        <v>1.2914265084697</v>
      </c>
      <c r="IL252" s="8">
        <f t="shared" si="19"/>
        <v>16</v>
      </c>
      <c r="IM252" s="8">
        <f t="shared" si="20"/>
        <v>36</v>
      </c>
      <c r="IN252" s="8" cm="1">
        <f t="array" ref="IN252">SUMPRODUCT(--('企业的订货量（m³）'!C252:IH252&gt;C252:IH252))/IP252</f>
        <v>0.907407407407407</v>
      </c>
      <c r="IO252" s="8" cm="1">
        <f t="array" ref="IO252">SUMPRODUCT(--('企业的订货量（m³）'!D252:II252&lt;D252:II252))/IP252</f>
        <v>0.0740740740740741</v>
      </c>
      <c r="IP252" s="8">
        <v>54</v>
      </c>
      <c r="IQ252" s="8" cm="1">
        <f t="array" ref="IQ252">SUM(ABS(C252:IH252-'企业的订货量（m³）'!C252:IH252))</f>
        <v>2069</v>
      </c>
    </row>
    <row r="253" spans="1:251">
      <c r="A253" s="2" t="s">
        <v>499</v>
      </c>
      <c r="B253" s="2" t="s">
        <v>250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1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1</v>
      </c>
      <c r="DF253" s="5">
        <v>3</v>
      </c>
      <c r="DG253" s="5">
        <v>0</v>
      </c>
      <c r="DH253" s="5">
        <v>0</v>
      </c>
      <c r="DI253" s="5">
        <v>4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1</v>
      </c>
      <c r="EF253" s="5">
        <v>0</v>
      </c>
      <c r="EG253" s="5">
        <v>0</v>
      </c>
      <c r="EH253" s="5">
        <v>0</v>
      </c>
      <c r="EI253" s="5">
        <v>5</v>
      </c>
      <c r="EJ253" s="5">
        <v>1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1</v>
      </c>
      <c r="FA253" s="5">
        <v>0</v>
      </c>
      <c r="FB253" s="5">
        <v>1</v>
      </c>
      <c r="FC253" s="5">
        <v>0</v>
      </c>
      <c r="FD253" s="5">
        <v>0</v>
      </c>
      <c r="FE253" s="5">
        <v>5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2</v>
      </c>
      <c r="FY253" s="5">
        <v>6</v>
      </c>
      <c r="FZ253" s="5">
        <v>1</v>
      </c>
      <c r="GA253" s="5">
        <v>1</v>
      </c>
      <c r="GB253" s="5">
        <v>2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f t="shared" si="17"/>
        <v>0.2</v>
      </c>
      <c r="IJ253" s="8">
        <f t="shared" si="21"/>
        <v>24</v>
      </c>
      <c r="IK253" s="8">
        <f t="shared" si="18"/>
        <v>0.766451367501402</v>
      </c>
      <c r="IL253" s="8">
        <f t="shared" si="19"/>
        <v>6</v>
      </c>
      <c r="IM253" s="8">
        <f t="shared" si="20"/>
        <v>48</v>
      </c>
      <c r="IN253" s="8" cm="1">
        <f t="array" ref="IN253">SUMPRODUCT(--('企业的订货量（m³）'!C253:IH253&gt;C253:IH253))/IP253</f>
        <v>0.677966101694915</v>
      </c>
      <c r="IO253" s="8" cm="1">
        <f t="array" ref="IO253">SUMPRODUCT(--('企业的订货量（m³）'!D253:II253&lt;D253:II253))/IP253</f>
        <v>0.11864406779661</v>
      </c>
      <c r="IP253" s="8">
        <v>59</v>
      </c>
      <c r="IQ253" s="8" cm="1">
        <f t="array" ref="IQ253">SUM(ABS(C253:IH253-'企业的订货量（m³）'!C253:IH253))</f>
        <v>1444</v>
      </c>
    </row>
    <row r="254" spans="1:251">
      <c r="A254" s="2" t="s">
        <v>500</v>
      </c>
      <c r="B254" s="2" t="s">
        <v>250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10</v>
      </c>
      <c r="S254" s="5">
        <v>2</v>
      </c>
      <c r="T254" s="5">
        <v>0</v>
      </c>
      <c r="U254" s="5">
        <v>0</v>
      </c>
      <c r="V254" s="5">
        <v>2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2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2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8</v>
      </c>
      <c r="CH254" s="5">
        <v>1</v>
      </c>
      <c r="CI254" s="5">
        <v>0</v>
      </c>
      <c r="CJ254" s="5">
        <v>0</v>
      </c>
      <c r="CK254" s="5">
        <v>1</v>
      </c>
      <c r="CL254" s="5">
        <v>1</v>
      </c>
      <c r="CM254" s="5">
        <v>1</v>
      </c>
      <c r="CN254" s="5">
        <v>0</v>
      </c>
      <c r="CO254" s="5">
        <v>3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5</v>
      </c>
      <c r="DE254" s="5">
        <v>3</v>
      </c>
      <c r="DF254" s="5">
        <v>0</v>
      </c>
      <c r="DG254" s="5">
        <v>3</v>
      </c>
      <c r="DH254" s="5">
        <v>2</v>
      </c>
      <c r="DI254" s="5">
        <v>2</v>
      </c>
      <c r="DJ254" s="5">
        <v>9</v>
      </c>
      <c r="DK254" s="5">
        <v>4</v>
      </c>
      <c r="DL254" s="5">
        <v>0</v>
      </c>
      <c r="DM254" s="5">
        <v>3</v>
      </c>
      <c r="DN254" s="5">
        <v>1</v>
      </c>
      <c r="DO254" s="5">
        <v>2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0</v>
      </c>
      <c r="DV254" s="5">
        <v>1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9</v>
      </c>
      <c r="EF254" s="5">
        <v>3</v>
      </c>
      <c r="EG254" s="5">
        <v>4</v>
      </c>
      <c r="EH254" s="5">
        <v>2</v>
      </c>
      <c r="EI254" s="5">
        <v>4</v>
      </c>
      <c r="EJ254" s="5">
        <v>0</v>
      </c>
      <c r="EK254" s="5">
        <v>0</v>
      </c>
      <c r="EL254" s="5">
        <v>1</v>
      </c>
      <c r="EM254" s="5">
        <v>1</v>
      </c>
      <c r="EN254" s="5">
        <v>2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2</v>
      </c>
      <c r="FB254" s="5">
        <v>6</v>
      </c>
      <c r="FC254" s="5">
        <v>0</v>
      </c>
      <c r="FD254" s="5">
        <v>7</v>
      </c>
      <c r="FE254" s="5">
        <v>3</v>
      </c>
      <c r="FF254" s="5">
        <v>4</v>
      </c>
      <c r="FG254" s="5">
        <v>8</v>
      </c>
      <c r="FH254" s="5">
        <v>3</v>
      </c>
      <c r="FI254" s="5">
        <v>2</v>
      </c>
      <c r="FJ254" s="5">
        <v>3</v>
      </c>
      <c r="FK254" s="5">
        <v>0</v>
      </c>
      <c r="FL254" s="5">
        <v>0</v>
      </c>
      <c r="FM254" s="5">
        <v>2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4</v>
      </c>
      <c r="FX254" s="5">
        <v>0</v>
      </c>
      <c r="FY254" s="5">
        <v>0</v>
      </c>
      <c r="FZ254" s="5">
        <v>1</v>
      </c>
      <c r="GA254" s="5">
        <v>2</v>
      </c>
      <c r="GB254" s="5">
        <v>14</v>
      </c>
      <c r="GC254" s="5">
        <v>0</v>
      </c>
      <c r="GD254" s="5">
        <v>3</v>
      </c>
      <c r="GE254" s="5">
        <v>9</v>
      </c>
      <c r="GF254" s="5">
        <v>1</v>
      </c>
      <c r="GG254" s="5">
        <v>7</v>
      </c>
      <c r="GH254" s="5">
        <v>0</v>
      </c>
      <c r="GI254" s="5">
        <v>2</v>
      </c>
      <c r="GJ254" s="5">
        <v>1</v>
      </c>
      <c r="GK254" s="5">
        <v>0</v>
      </c>
      <c r="GL254" s="5">
        <v>0</v>
      </c>
      <c r="GM254" s="5">
        <v>0</v>
      </c>
      <c r="GN254" s="5">
        <v>8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2</v>
      </c>
      <c r="GY254" s="5">
        <v>2</v>
      </c>
      <c r="GZ254" s="5">
        <v>0</v>
      </c>
      <c r="HA254" s="5">
        <v>8</v>
      </c>
      <c r="HB254" s="5">
        <v>0</v>
      </c>
      <c r="HC254" s="5">
        <v>0</v>
      </c>
      <c r="HD254" s="5">
        <v>0</v>
      </c>
      <c r="HE254" s="5">
        <v>0</v>
      </c>
      <c r="HF254" s="5">
        <v>2</v>
      </c>
      <c r="HG254" s="5">
        <v>1</v>
      </c>
      <c r="HH254" s="5">
        <v>1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2</v>
      </c>
      <c r="HW254" s="5">
        <v>4</v>
      </c>
      <c r="HX254" s="5">
        <v>1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1</v>
      </c>
      <c r="IE254" s="5">
        <v>0</v>
      </c>
      <c r="IF254" s="5">
        <v>1</v>
      </c>
      <c r="IG254" s="5">
        <v>0</v>
      </c>
      <c r="IH254" s="5">
        <v>0</v>
      </c>
      <c r="II254" s="5">
        <f t="shared" si="17"/>
        <v>0.929166666666667</v>
      </c>
      <c r="IJ254" s="8">
        <f t="shared" si="21"/>
        <v>68</v>
      </c>
      <c r="IK254" s="8">
        <f t="shared" si="18"/>
        <v>2.09581754585057</v>
      </c>
      <c r="IL254" s="8">
        <f t="shared" si="19"/>
        <v>14</v>
      </c>
      <c r="IM254" s="8">
        <f t="shared" si="20"/>
        <v>223</v>
      </c>
      <c r="IN254" s="8" cm="1">
        <f t="array" ref="IN254">SUMPRODUCT(--('企业的订货量（m³）'!C254:IH254&gt;C254:IH254))/IP254</f>
        <v>0.0694444444444444</v>
      </c>
      <c r="IO254" s="8" cm="1">
        <f t="array" ref="IO254">SUMPRODUCT(--('企业的订货量（m³）'!D254:II254&lt;D254:II254))/IP254</f>
        <v>0.666666666666667</v>
      </c>
      <c r="IP254" s="8">
        <v>72</v>
      </c>
      <c r="IQ254" s="8" cm="1">
        <f t="array" ref="IQ254">SUM(ABS(C254:IH254-'企业的订货量（m³）'!C254:IH254))</f>
        <v>55</v>
      </c>
    </row>
    <row r="255" spans="1:251">
      <c r="A255" s="2" t="s">
        <v>501</v>
      </c>
      <c r="B255" s="2" t="s">
        <v>248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11</v>
      </c>
      <c r="M255" s="5">
        <v>2</v>
      </c>
      <c r="N255" s="5">
        <v>0</v>
      </c>
      <c r="O255" s="5">
        <v>0</v>
      </c>
      <c r="P255" s="5">
        <v>0</v>
      </c>
      <c r="Q255" s="5">
        <v>1</v>
      </c>
      <c r="R255" s="5">
        <v>3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0</v>
      </c>
      <c r="CI255" s="5">
        <v>1</v>
      </c>
      <c r="CJ255" s="5">
        <v>1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15</v>
      </c>
      <c r="CS255" s="5">
        <v>26</v>
      </c>
      <c r="CT255" s="5">
        <v>22</v>
      </c>
      <c r="CU255" s="5">
        <v>3</v>
      </c>
      <c r="CV255" s="5">
        <v>0</v>
      </c>
      <c r="CW255" s="5">
        <v>16</v>
      </c>
      <c r="CX255" s="5">
        <v>28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8</v>
      </c>
      <c r="DV255" s="5">
        <v>3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2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1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4</v>
      </c>
      <c r="FN255" s="5">
        <v>3</v>
      </c>
      <c r="FO255" s="5">
        <v>0</v>
      </c>
      <c r="FP255" s="5">
        <v>0</v>
      </c>
      <c r="FQ255" s="5">
        <v>0</v>
      </c>
      <c r="FR255" s="5">
        <v>1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2</v>
      </c>
      <c r="FZ255" s="5">
        <v>3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f t="shared" si="17"/>
        <v>0.670833333333333</v>
      </c>
      <c r="IJ255" s="8">
        <f t="shared" si="21"/>
        <v>26</v>
      </c>
      <c r="IK255" s="8">
        <f t="shared" si="18"/>
        <v>3.2887508491581</v>
      </c>
      <c r="IL255" s="8">
        <f t="shared" si="19"/>
        <v>28</v>
      </c>
      <c r="IM255" s="8">
        <f t="shared" si="20"/>
        <v>161</v>
      </c>
      <c r="IN255" s="8" cm="1">
        <f t="array" ref="IN255">SUMPRODUCT(--('企业的订货量（m³）'!C255:IH255&gt;C255:IH255))/IP255</f>
        <v>0.466666666666667</v>
      </c>
      <c r="IO255" s="8" cm="1">
        <f t="array" ref="IO255">SUMPRODUCT(--('企业的订货量（m³）'!D255:II255&lt;D255:II255))/IP255</f>
        <v>0.355555555555556</v>
      </c>
      <c r="IP255" s="8">
        <v>45</v>
      </c>
      <c r="IQ255" s="8" cm="1">
        <f t="array" ref="IQ255">SUM(ABS(C255:IH255-'企业的订货量（m³）'!C255:IH255))</f>
        <v>58</v>
      </c>
    </row>
    <row r="256" spans="1:251">
      <c r="A256" s="2" t="s">
        <v>502</v>
      </c>
      <c r="B256" s="2" t="s">
        <v>248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6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2</v>
      </c>
      <c r="CI256" s="5">
        <v>0</v>
      </c>
      <c r="CJ256" s="5">
        <v>0</v>
      </c>
      <c r="CK256" s="5">
        <v>0</v>
      </c>
      <c r="CL256" s="5">
        <v>0</v>
      </c>
      <c r="CM256" s="5">
        <v>1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2</v>
      </c>
      <c r="DG256" s="5">
        <v>0</v>
      </c>
      <c r="DH256" s="5">
        <v>0</v>
      </c>
      <c r="DI256" s="5">
        <v>3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4</v>
      </c>
      <c r="EJ256" s="5">
        <v>2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1</v>
      </c>
      <c r="FB256" s="5">
        <v>0</v>
      </c>
      <c r="FC256" s="5">
        <v>0</v>
      </c>
      <c r="FD256" s="5">
        <v>0</v>
      </c>
      <c r="FE256" s="5">
        <v>1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1</v>
      </c>
      <c r="FY256" s="5">
        <v>0</v>
      </c>
      <c r="FZ256" s="5">
        <v>1</v>
      </c>
      <c r="GA256" s="5">
        <v>3</v>
      </c>
      <c r="GB256" s="5">
        <v>1</v>
      </c>
      <c r="GC256" s="5">
        <v>0</v>
      </c>
      <c r="GD256" s="5">
        <v>0</v>
      </c>
      <c r="GE256" s="5">
        <v>0</v>
      </c>
      <c r="GF256" s="5">
        <v>0</v>
      </c>
      <c r="GG256" s="5">
        <v>2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1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f t="shared" si="17"/>
        <v>0.15</v>
      </c>
      <c r="IJ256" s="8">
        <f t="shared" si="21"/>
        <v>18</v>
      </c>
      <c r="IK256" s="8">
        <f t="shared" si="18"/>
        <v>0.642302344114692</v>
      </c>
      <c r="IL256" s="8">
        <f t="shared" si="19"/>
        <v>6</v>
      </c>
      <c r="IM256" s="8">
        <f t="shared" si="20"/>
        <v>36</v>
      </c>
      <c r="IN256" s="8" cm="1">
        <f t="array" ref="IN256">SUMPRODUCT(--('企业的订货量（m³）'!C256:IH256&gt;C256:IH256))/IP256</f>
        <v>0.555555555555556</v>
      </c>
      <c r="IO256" s="8" cm="1">
        <f t="array" ref="IO256">SUMPRODUCT(--('企业的订货量（m³）'!D256:II256&lt;D256:II256))/IP256</f>
        <v>0.222222222222222</v>
      </c>
      <c r="IP256" s="8">
        <v>36</v>
      </c>
      <c r="IQ256" s="8" cm="1">
        <f t="array" ref="IQ256">SUM(ABS(C256:IH256-'企业的订货量（m³）'!C256:IH256))</f>
        <v>28</v>
      </c>
    </row>
    <row r="257" spans="1:251">
      <c r="A257" s="2" t="s">
        <v>503</v>
      </c>
      <c r="B257" s="2" t="s">
        <v>246</v>
      </c>
      <c r="C257" s="5">
        <v>3</v>
      </c>
      <c r="D257" s="5">
        <v>0</v>
      </c>
      <c r="E257" s="5">
        <v>0</v>
      </c>
      <c r="F257" s="5">
        <v>0</v>
      </c>
      <c r="G257" s="5">
        <v>4</v>
      </c>
      <c r="H257" s="5">
        <v>6</v>
      </c>
      <c r="I257" s="5">
        <v>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5</v>
      </c>
      <c r="V257" s="5">
        <v>1</v>
      </c>
      <c r="W257" s="5">
        <v>1</v>
      </c>
      <c r="X257" s="5">
        <v>0</v>
      </c>
      <c r="Y257" s="5">
        <v>0</v>
      </c>
      <c r="Z257" s="5">
        <v>1</v>
      </c>
      <c r="AA257" s="5">
        <v>7</v>
      </c>
      <c r="AB257" s="5">
        <v>2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1</v>
      </c>
      <c r="AI257" s="5">
        <v>2</v>
      </c>
      <c r="AJ257" s="5">
        <v>0</v>
      </c>
      <c r="AK257" s="5">
        <v>0</v>
      </c>
      <c r="AL257" s="5">
        <v>8</v>
      </c>
      <c r="AM257" s="5">
        <v>3</v>
      </c>
      <c r="AN257" s="5">
        <v>7</v>
      </c>
      <c r="AO257" s="5">
        <v>3</v>
      </c>
      <c r="AP257" s="5">
        <v>0</v>
      </c>
      <c r="AQ257" s="5">
        <v>5</v>
      </c>
      <c r="AR257" s="5">
        <v>8</v>
      </c>
      <c r="AS257" s="5">
        <v>0</v>
      </c>
      <c r="AT257" s="5">
        <v>6</v>
      </c>
      <c r="AU257" s="5">
        <v>0</v>
      </c>
      <c r="AV257" s="5">
        <v>5</v>
      </c>
      <c r="AW257" s="5">
        <v>0</v>
      </c>
      <c r="AX257" s="5">
        <v>1</v>
      </c>
      <c r="AY257" s="5">
        <v>0</v>
      </c>
      <c r="AZ257" s="5">
        <v>2</v>
      </c>
      <c r="BA257" s="5">
        <v>5</v>
      </c>
      <c r="BB257" s="5">
        <v>3</v>
      </c>
      <c r="BC257" s="5">
        <v>11</v>
      </c>
      <c r="BD257" s="5">
        <v>1</v>
      </c>
      <c r="BE257" s="5">
        <v>1</v>
      </c>
      <c r="BF257" s="5">
        <v>4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2</v>
      </c>
      <c r="BP257" s="5">
        <v>0</v>
      </c>
      <c r="BQ257" s="5">
        <v>0</v>
      </c>
      <c r="BR257" s="5">
        <v>7</v>
      </c>
      <c r="BS257" s="5">
        <v>0</v>
      </c>
      <c r="BT257" s="5">
        <v>0</v>
      </c>
      <c r="BU257" s="5">
        <v>1</v>
      </c>
      <c r="BV257" s="5">
        <v>0</v>
      </c>
      <c r="BW257" s="5">
        <v>0</v>
      </c>
      <c r="BX257" s="5">
        <v>3</v>
      </c>
      <c r="BY257" s="5">
        <v>2</v>
      </c>
      <c r="BZ257" s="5">
        <v>3</v>
      </c>
      <c r="CA257" s="5">
        <v>1</v>
      </c>
      <c r="CB257" s="5">
        <v>0</v>
      </c>
      <c r="CC257" s="5">
        <v>4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</v>
      </c>
      <c r="CL257" s="5">
        <v>1</v>
      </c>
      <c r="CM257" s="5">
        <v>2</v>
      </c>
      <c r="CN257" s="5">
        <v>0</v>
      </c>
      <c r="CO257" s="5">
        <v>0</v>
      </c>
      <c r="CP257" s="5">
        <v>3</v>
      </c>
      <c r="CQ257" s="5">
        <v>0</v>
      </c>
      <c r="CR257" s="5">
        <v>0</v>
      </c>
      <c r="CS257" s="5">
        <v>0</v>
      </c>
      <c r="CT257" s="5">
        <v>10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3</v>
      </c>
      <c r="DA257" s="5">
        <v>5</v>
      </c>
      <c r="DB257" s="5">
        <v>1</v>
      </c>
      <c r="DC257" s="5">
        <v>2</v>
      </c>
      <c r="DD257" s="5">
        <v>0</v>
      </c>
      <c r="DE257" s="5">
        <v>2</v>
      </c>
      <c r="DF257" s="5">
        <v>0</v>
      </c>
      <c r="DG257" s="5">
        <v>0</v>
      </c>
      <c r="DH257" s="5">
        <v>0</v>
      </c>
      <c r="DI257" s="5">
        <v>4</v>
      </c>
      <c r="DJ257" s="5">
        <v>2</v>
      </c>
      <c r="DK257" s="5">
        <v>3</v>
      </c>
      <c r="DL257" s="5">
        <v>1</v>
      </c>
      <c r="DM257" s="5">
        <v>0</v>
      </c>
      <c r="DN257" s="5">
        <v>0</v>
      </c>
      <c r="DO257" s="5">
        <v>0</v>
      </c>
      <c r="DP257" s="5">
        <v>4</v>
      </c>
      <c r="DQ257" s="5">
        <v>1</v>
      </c>
      <c r="DR257" s="5">
        <v>1</v>
      </c>
      <c r="DS257" s="5">
        <v>0</v>
      </c>
      <c r="DT257" s="5">
        <v>0</v>
      </c>
      <c r="DU257" s="5">
        <v>6</v>
      </c>
      <c r="DV257" s="5">
        <v>9</v>
      </c>
      <c r="DW257" s="5">
        <v>8</v>
      </c>
      <c r="DX257" s="5">
        <v>0</v>
      </c>
      <c r="DY257" s="5">
        <v>7</v>
      </c>
      <c r="DZ257" s="5">
        <v>4</v>
      </c>
      <c r="EA257" s="5">
        <v>1</v>
      </c>
      <c r="EB257" s="5">
        <v>2</v>
      </c>
      <c r="EC257" s="5">
        <v>0</v>
      </c>
      <c r="ED257" s="5">
        <v>0</v>
      </c>
      <c r="EE257" s="5">
        <v>3</v>
      </c>
      <c r="EF257" s="5">
        <v>0</v>
      </c>
      <c r="EG257" s="5">
        <v>1</v>
      </c>
      <c r="EH257" s="5">
        <v>0</v>
      </c>
      <c r="EI257" s="5">
        <v>5</v>
      </c>
      <c r="EJ257" s="5">
        <v>1</v>
      </c>
      <c r="EK257" s="5">
        <v>1</v>
      </c>
      <c r="EL257" s="5">
        <v>1</v>
      </c>
      <c r="EM257" s="5">
        <v>7</v>
      </c>
      <c r="EN257" s="5">
        <v>0</v>
      </c>
      <c r="EO257" s="5">
        <v>1</v>
      </c>
      <c r="EP257" s="5">
        <v>4</v>
      </c>
      <c r="EQ257" s="5">
        <v>0</v>
      </c>
      <c r="ER257" s="5">
        <v>3</v>
      </c>
      <c r="ES257" s="5">
        <v>4</v>
      </c>
      <c r="ET257" s="5">
        <v>4</v>
      </c>
      <c r="EU257" s="5">
        <v>6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2</v>
      </c>
      <c r="FD257" s="5">
        <v>1</v>
      </c>
      <c r="FE257" s="5">
        <v>0</v>
      </c>
      <c r="FF257" s="5">
        <v>5</v>
      </c>
      <c r="FG257" s="5">
        <v>1</v>
      </c>
      <c r="FH257" s="5">
        <v>4</v>
      </c>
      <c r="FI257" s="5">
        <v>1</v>
      </c>
      <c r="FJ257" s="5">
        <v>0</v>
      </c>
      <c r="FK257" s="5">
        <v>8</v>
      </c>
      <c r="FL257" s="5">
        <v>3</v>
      </c>
      <c r="FM257" s="5">
        <v>0</v>
      </c>
      <c r="FN257" s="5">
        <v>0</v>
      </c>
      <c r="FO257" s="5">
        <v>1</v>
      </c>
      <c r="FP257" s="5">
        <v>3</v>
      </c>
      <c r="FQ257" s="5">
        <v>2</v>
      </c>
      <c r="FR257" s="5">
        <v>0</v>
      </c>
      <c r="FS257" s="5">
        <v>2</v>
      </c>
      <c r="FT257" s="5">
        <v>2</v>
      </c>
      <c r="FU257" s="5">
        <v>6</v>
      </c>
      <c r="FV257" s="5">
        <v>1</v>
      </c>
      <c r="FW257" s="5">
        <v>4</v>
      </c>
      <c r="FX257" s="5">
        <v>0</v>
      </c>
      <c r="FY257" s="5">
        <v>6</v>
      </c>
      <c r="FZ257" s="5">
        <v>0</v>
      </c>
      <c r="GA257" s="5">
        <v>0</v>
      </c>
      <c r="GB257" s="5">
        <v>1</v>
      </c>
      <c r="GC257" s="5">
        <v>0</v>
      </c>
      <c r="GD257" s="5">
        <v>1</v>
      </c>
      <c r="GE257" s="5">
        <v>2</v>
      </c>
      <c r="GF257" s="5">
        <v>0</v>
      </c>
      <c r="GG257" s="5">
        <v>1</v>
      </c>
      <c r="GH257" s="5">
        <v>3</v>
      </c>
      <c r="GI257" s="5">
        <v>0</v>
      </c>
      <c r="GJ257" s="5">
        <v>0</v>
      </c>
      <c r="GK257" s="5">
        <v>3</v>
      </c>
      <c r="GL257" s="5">
        <v>3</v>
      </c>
      <c r="GM257" s="5">
        <v>1</v>
      </c>
      <c r="GN257" s="5">
        <v>0</v>
      </c>
      <c r="GO257" s="5">
        <v>3</v>
      </c>
      <c r="GP257" s="5">
        <v>9</v>
      </c>
      <c r="GQ257" s="5">
        <v>4</v>
      </c>
      <c r="GR257" s="5">
        <v>1</v>
      </c>
      <c r="GS257" s="5">
        <v>2</v>
      </c>
      <c r="GT257" s="5">
        <v>0</v>
      </c>
      <c r="GU257" s="5">
        <v>0</v>
      </c>
      <c r="GV257" s="5">
        <v>10</v>
      </c>
      <c r="GW257" s="5">
        <v>1</v>
      </c>
      <c r="GX257" s="5">
        <v>0</v>
      </c>
      <c r="GY257" s="5">
        <v>0</v>
      </c>
      <c r="GZ257" s="5">
        <v>0</v>
      </c>
      <c r="HA257" s="5">
        <v>0</v>
      </c>
      <c r="HB257" s="5">
        <v>1</v>
      </c>
      <c r="HC257" s="5">
        <v>0</v>
      </c>
      <c r="HD257" s="5">
        <v>2</v>
      </c>
      <c r="HE257" s="5">
        <v>2</v>
      </c>
      <c r="HF257" s="5">
        <v>0</v>
      </c>
      <c r="HG257" s="5">
        <v>2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11</v>
      </c>
      <c r="HO257" s="5">
        <v>0</v>
      </c>
      <c r="HP257" s="5">
        <v>2</v>
      </c>
      <c r="HQ257" s="5">
        <v>3</v>
      </c>
      <c r="HR257" s="5">
        <v>1</v>
      </c>
      <c r="HS257" s="5">
        <v>4</v>
      </c>
      <c r="HT257" s="5">
        <v>1</v>
      </c>
      <c r="HU257" s="5">
        <v>5</v>
      </c>
      <c r="HV257" s="5">
        <v>5</v>
      </c>
      <c r="HW257" s="5">
        <v>0</v>
      </c>
      <c r="HX257" s="5">
        <v>0</v>
      </c>
      <c r="HY257" s="5">
        <v>0</v>
      </c>
      <c r="HZ257" s="5">
        <v>0</v>
      </c>
      <c r="IA257" s="5">
        <v>1</v>
      </c>
      <c r="IB257" s="5">
        <v>3</v>
      </c>
      <c r="IC257" s="5">
        <v>0</v>
      </c>
      <c r="ID257" s="5">
        <v>0</v>
      </c>
      <c r="IE257" s="5">
        <v>0</v>
      </c>
      <c r="IF257" s="5">
        <v>1</v>
      </c>
      <c r="IG257" s="5">
        <v>0</v>
      </c>
      <c r="IH257" s="5">
        <v>0</v>
      </c>
      <c r="II257" s="5">
        <f t="shared" si="17"/>
        <v>1.7125</v>
      </c>
      <c r="IJ257" s="8">
        <f t="shared" si="21"/>
        <v>123</v>
      </c>
      <c r="IK257" s="8">
        <f t="shared" si="18"/>
        <v>2.47088697167196</v>
      </c>
      <c r="IL257" s="8">
        <f t="shared" si="19"/>
        <v>11</v>
      </c>
      <c r="IM257" s="8">
        <f t="shared" si="20"/>
        <v>411</v>
      </c>
      <c r="IN257" s="8" cm="1">
        <f t="array" ref="IN257">SUMPRODUCT(--('企业的订货量（m³）'!C257:IH257&gt;C257:IH257))/IP257</f>
        <v>0.146153846153846</v>
      </c>
      <c r="IO257" s="8" cm="1">
        <f t="array" ref="IO257">SUMPRODUCT(--('企业的订货量（m³）'!D257:II257&lt;D257:II257))/IP257</f>
        <v>0.607692307692308</v>
      </c>
      <c r="IP257" s="8">
        <v>130</v>
      </c>
      <c r="IQ257" s="8" cm="1">
        <f t="array" ref="IQ257">SUM(ABS(C257:IH257-'企业的订货量（m³）'!C257:IH257))</f>
        <v>119</v>
      </c>
    </row>
    <row r="258" spans="1:251">
      <c r="A258" s="2" t="s">
        <v>504</v>
      </c>
      <c r="B258" s="2" t="s">
        <v>250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6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1</v>
      </c>
      <c r="AL258" s="5">
        <v>0</v>
      </c>
      <c r="AM258" s="5">
        <v>0</v>
      </c>
      <c r="AN258" s="5">
        <v>0</v>
      </c>
      <c r="AO258" s="5">
        <v>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1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3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6</v>
      </c>
      <c r="EJ258" s="5">
        <v>2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2</v>
      </c>
      <c r="GA258" s="5">
        <v>2</v>
      </c>
      <c r="GB258" s="5">
        <v>2</v>
      </c>
      <c r="GC258" s="5">
        <v>0</v>
      </c>
      <c r="GD258" s="5">
        <v>0</v>
      </c>
      <c r="GE258" s="5">
        <v>0</v>
      </c>
      <c r="GF258" s="5">
        <v>0</v>
      </c>
      <c r="GG258" s="5">
        <v>1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f t="shared" si="17"/>
        <v>0.129166666666667</v>
      </c>
      <c r="IJ258" s="8">
        <f t="shared" si="21"/>
        <v>13</v>
      </c>
      <c r="IK258" s="8">
        <f t="shared" si="18"/>
        <v>0.662806993159629</v>
      </c>
      <c r="IL258" s="8">
        <f t="shared" si="19"/>
        <v>6</v>
      </c>
      <c r="IM258" s="8">
        <f t="shared" si="20"/>
        <v>31</v>
      </c>
      <c r="IN258" s="8" cm="1">
        <f t="array" ref="IN258">SUMPRODUCT(--('企业的订货量（m³）'!C258:IH258&gt;C258:IH258))/IP258</f>
        <v>0.803921568627451</v>
      </c>
      <c r="IO258" s="8" cm="1">
        <f t="array" ref="IO258">SUMPRODUCT(--('企业的订货量（m³）'!D258:II258&lt;D258:II258))/IP258</f>
        <v>0.156862745098039</v>
      </c>
      <c r="IP258" s="8">
        <v>51</v>
      </c>
      <c r="IQ258" s="8" cm="1">
        <f t="array" ref="IQ258">SUM(ABS(C258:IH258-'企业的订货量（m³）'!C258:IH258))</f>
        <v>135</v>
      </c>
    </row>
    <row r="259" spans="1:251">
      <c r="A259" s="2" t="s">
        <v>505</v>
      </c>
      <c r="B259" s="2" t="s">
        <v>246</v>
      </c>
      <c r="C259" s="5">
        <v>4</v>
      </c>
      <c r="D259" s="5">
        <v>0</v>
      </c>
      <c r="E259" s="5">
        <v>0</v>
      </c>
      <c r="F259" s="5">
        <v>0</v>
      </c>
      <c r="G259" s="5">
        <v>3</v>
      </c>
      <c r="H259" s="5">
        <v>0</v>
      </c>
      <c r="I259" s="5">
        <v>3</v>
      </c>
      <c r="J259" s="5">
        <v>0</v>
      </c>
      <c r="K259" s="5">
        <v>2</v>
      </c>
      <c r="L259" s="5">
        <v>0</v>
      </c>
      <c r="M259" s="5">
        <v>4</v>
      </c>
      <c r="N259" s="5">
        <v>2</v>
      </c>
      <c r="O259" s="5">
        <v>4</v>
      </c>
      <c r="P259" s="5">
        <v>0</v>
      </c>
      <c r="Q259" s="5">
        <v>9</v>
      </c>
      <c r="R259" s="5">
        <v>1</v>
      </c>
      <c r="S259" s="5">
        <v>3</v>
      </c>
      <c r="T259" s="5">
        <v>0</v>
      </c>
      <c r="U259" s="5">
        <v>2</v>
      </c>
      <c r="V259" s="5">
        <v>0</v>
      </c>
      <c r="W259" s="5">
        <v>1</v>
      </c>
      <c r="X259" s="5">
        <v>0</v>
      </c>
      <c r="Y259" s="5">
        <v>2</v>
      </c>
      <c r="Z259" s="5">
        <v>1</v>
      </c>
      <c r="AA259" s="5">
        <v>1</v>
      </c>
      <c r="AB259" s="5">
        <v>1</v>
      </c>
      <c r="AC259" s="5">
        <v>1</v>
      </c>
      <c r="AD259" s="5">
        <v>0</v>
      </c>
      <c r="AE259" s="5">
        <v>4</v>
      </c>
      <c r="AF259" s="5">
        <v>0</v>
      </c>
      <c r="AG259" s="5">
        <v>5</v>
      </c>
      <c r="AH259" s="5">
        <v>0</v>
      </c>
      <c r="AI259" s="5">
        <v>2</v>
      </c>
      <c r="AJ259" s="5">
        <v>0</v>
      </c>
      <c r="AK259" s="5">
        <v>1</v>
      </c>
      <c r="AL259" s="5">
        <v>0</v>
      </c>
      <c r="AM259" s="5">
        <v>5</v>
      </c>
      <c r="AN259" s="5">
        <v>0</v>
      </c>
      <c r="AO259" s="5">
        <v>7</v>
      </c>
      <c r="AP259" s="5">
        <v>0</v>
      </c>
      <c r="AQ259" s="5">
        <v>3</v>
      </c>
      <c r="AR259" s="5">
        <v>0</v>
      </c>
      <c r="AS259" s="5">
        <v>1</v>
      </c>
      <c r="AT259" s="5">
        <v>0</v>
      </c>
      <c r="AU259" s="5">
        <v>1</v>
      </c>
      <c r="AV259" s="5">
        <v>0</v>
      </c>
      <c r="AW259" s="5">
        <v>3</v>
      </c>
      <c r="AX259" s="5">
        <v>0</v>
      </c>
      <c r="AY259" s="5">
        <v>1</v>
      </c>
      <c r="AZ259" s="5">
        <v>1</v>
      </c>
      <c r="BA259" s="5">
        <v>3</v>
      </c>
      <c r="BB259" s="5">
        <v>0</v>
      </c>
      <c r="BC259" s="5">
        <v>2</v>
      </c>
      <c r="BD259" s="5">
        <v>0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5">
        <v>0</v>
      </c>
      <c r="BK259" s="5">
        <v>5</v>
      </c>
      <c r="BL259" s="5">
        <v>0</v>
      </c>
      <c r="BM259" s="5">
        <v>3</v>
      </c>
      <c r="BN259" s="5">
        <v>0</v>
      </c>
      <c r="BO259" s="5">
        <v>6</v>
      </c>
      <c r="BP259" s="5">
        <v>0</v>
      </c>
      <c r="BQ259" s="5">
        <v>6</v>
      </c>
      <c r="BR259" s="5">
        <v>0</v>
      </c>
      <c r="BS259" s="5">
        <v>3</v>
      </c>
      <c r="BT259" s="5">
        <v>0</v>
      </c>
      <c r="BU259" s="5">
        <v>3</v>
      </c>
      <c r="BV259" s="5">
        <v>0</v>
      </c>
      <c r="BW259" s="5">
        <v>2</v>
      </c>
      <c r="BX259" s="5">
        <v>0</v>
      </c>
      <c r="BY259" s="5">
        <v>1</v>
      </c>
      <c r="BZ259" s="5">
        <v>0</v>
      </c>
      <c r="CA259" s="5">
        <v>4</v>
      </c>
      <c r="CB259" s="5">
        <v>0</v>
      </c>
      <c r="CC259" s="5">
        <v>3</v>
      </c>
      <c r="CD259" s="5">
        <v>0</v>
      </c>
      <c r="CE259" s="5">
        <v>4</v>
      </c>
      <c r="CF259" s="5">
        <v>0</v>
      </c>
      <c r="CG259" s="5">
        <v>3</v>
      </c>
      <c r="CH259" s="5">
        <v>0</v>
      </c>
      <c r="CI259" s="5">
        <v>5</v>
      </c>
      <c r="CJ259" s="5">
        <v>0</v>
      </c>
      <c r="CK259" s="5">
        <v>4</v>
      </c>
      <c r="CL259" s="5">
        <v>1</v>
      </c>
      <c r="CM259" s="5">
        <v>10</v>
      </c>
      <c r="CN259" s="5">
        <v>0</v>
      </c>
      <c r="CO259" s="5">
        <v>3</v>
      </c>
      <c r="CP259" s="5">
        <v>0</v>
      </c>
      <c r="CQ259" s="5">
        <v>3</v>
      </c>
      <c r="CR259" s="5">
        <v>0</v>
      </c>
      <c r="CS259" s="5">
        <v>1</v>
      </c>
      <c r="CT259" s="5">
        <v>0</v>
      </c>
      <c r="CU259" s="5">
        <v>1</v>
      </c>
      <c r="CV259" s="5">
        <v>0</v>
      </c>
      <c r="CW259" s="5">
        <v>3</v>
      </c>
      <c r="CX259" s="5">
        <v>0</v>
      </c>
      <c r="CY259" s="5">
        <v>2</v>
      </c>
      <c r="CZ259" s="5">
        <v>0</v>
      </c>
      <c r="DA259" s="5">
        <v>3</v>
      </c>
      <c r="DB259" s="5">
        <v>0</v>
      </c>
      <c r="DC259" s="5">
        <v>1</v>
      </c>
      <c r="DD259" s="5">
        <v>2</v>
      </c>
      <c r="DE259" s="5">
        <v>4</v>
      </c>
      <c r="DF259" s="5">
        <v>1</v>
      </c>
      <c r="DG259" s="5">
        <v>3</v>
      </c>
      <c r="DH259" s="5">
        <v>1</v>
      </c>
      <c r="DI259" s="5">
        <v>3</v>
      </c>
      <c r="DJ259" s="5">
        <v>9</v>
      </c>
      <c r="DK259" s="5">
        <v>7</v>
      </c>
      <c r="DL259" s="5">
        <v>0</v>
      </c>
      <c r="DM259" s="5">
        <v>1</v>
      </c>
      <c r="DN259" s="5">
        <v>0</v>
      </c>
      <c r="DO259" s="5">
        <v>0</v>
      </c>
      <c r="DP259" s="5">
        <v>0</v>
      </c>
      <c r="DQ259" s="5">
        <v>6</v>
      </c>
      <c r="DR259" s="5">
        <v>0</v>
      </c>
      <c r="DS259" s="5">
        <v>5</v>
      </c>
      <c r="DT259" s="5">
        <v>0</v>
      </c>
      <c r="DU259" s="5">
        <v>1</v>
      </c>
      <c r="DV259" s="5">
        <v>0</v>
      </c>
      <c r="DW259" s="5">
        <v>4</v>
      </c>
      <c r="DX259" s="5">
        <v>0</v>
      </c>
      <c r="DY259" s="5">
        <v>2</v>
      </c>
      <c r="DZ259" s="5">
        <v>0</v>
      </c>
      <c r="EA259" s="5">
        <v>4</v>
      </c>
      <c r="EB259" s="5">
        <v>0</v>
      </c>
      <c r="EC259" s="5">
        <v>2</v>
      </c>
      <c r="ED259" s="5">
        <v>0</v>
      </c>
      <c r="EE259" s="5">
        <v>2</v>
      </c>
      <c r="EF259" s="5">
        <v>0</v>
      </c>
      <c r="EG259" s="5">
        <v>9</v>
      </c>
      <c r="EH259" s="5">
        <v>0</v>
      </c>
      <c r="EI259" s="5">
        <v>4</v>
      </c>
      <c r="EJ259" s="5">
        <v>0</v>
      </c>
      <c r="EK259" s="5">
        <v>5</v>
      </c>
      <c r="EL259" s="5">
        <v>0</v>
      </c>
      <c r="EM259" s="5">
        <v>5</v>
      </c>
      <c r="EN259" s="5">
        <v>0</v>
      </c>
      <c r="EO259" s="5">
        <v>3</v>
      </c>
      <c r="EP259" s="5">
        <v>0</v>
      </c>
      <c r="EQ259" s="5">
        <v>5</v>
      </c>
      <c r="ER259" s="5">
        <v>0</v>
      </c>
      <c r="ES259" s="5">
        <v>3</v>
      </c>
      <c r="ET259" s="5">
        <v>0</v>
      </c>
      <c r="EU259" s="5">
        <v>5</v>
      </c>
      <c r="EV259" s="5">
        <v>0</v>
      </c>
      <c r="EW259" s="5">
        <v>3</v>
      </c>
      <c r="EX259" s="5">
        <v>0</v>
      </c>
      <c r="EY259" s="5">
        <v>5</v>
      </c>
      <c r="EZ259" s="5">
        <v>0</v>
      </c>
      <c r="FA259" s="5">
        <v>5</v>
      </c>
      <c r="FB259" s="5">
        <v>0</v>
      </c>
      <c r="FC259" s="5">
        <v>6</v>
      </c>
      <c r="FD259" s="5">
        <v>0</v>
      </c>
      <c r="FE259" s="5">
        <v>4</v>
      </c>
      <c r="FF259" s="5">
        <v>0</v>
      </c>
      <c r="FG259" s="5">
        <v>5</v>
      </c>
      <c r="FH259" s="5">
        <v>0</v>
      </c>
      <c r="FI259" s="5">
        <v>4</v>
      </c>
      <c r="FJ259" s="5">
        <v>0</v>
      </c>
      <c r="FK259" s="5">
        <v>3</v>
      </c>
      <c r="FL259" s="5">
        <v>0</v>
      </c>
      <c r="FM259" s="5">
        <v>4</v>
      </c>
      <c r="FN259" s="5">
        <v>0</v>
      </c>
      <c r="FO259" s="5">
        <v>3</v>
      </c>
      <c r="FP259" s="5">
        <v>0</v>
      </c>
      <c r="FQ259" s="5">
        <v>4</v>
      </c>
      <c r="FR259" s="5">
        <v>0</v>
      </c>
      <c r="FS259" s="5">
        <v>3</v>
      </c>
      <c r="FT259" s="5">
        <v>0</v>
      </c>
      <c r="FU259" s="5">
        <v>2</v>
      </c>
      <c r="FV259" s="5">
        <v>0</v>
      </c>
      <c r="FW259" s="5">
        <v>5</v>
      </c>
      <c r="FX259" s="5">
        <v>0</v>
      </c>
      <c r="FY259" s="5">
        <v>4</v>
      </c>
      <c r="FZ259" s="5">
        <v>0</v>
      </c>
      <c r="GA259" s="5">
        <v>2</v>
      </c>
      <c r="GB259" s="5">
        <v>0</v>
      </c>
      <c r="GC259" s="5">
        <v>4</v>
      </c>
      <c r="GD259" s="5">
        <v>0</v>
      </c>
      <c r="GE259" s="5">
        <v>5</v>
      </c>
      <c r="GF259" s="5">
        <v>0</v>
      </c>
      <c r="GG259" s="5">
        <v>3</v>
      </c>
      <c r="GH259" s="5">
        <v>0</v>
      </c>
      <c r="GI259" s="5">
        <v>2</v>
      </c>
      <c r="GJ259" s="5">
        <v>0</v>
      </c>
      <c r="GK259" s="5">
        <v>6</v>
      </c>
      <c r="GL259" s="5">
        <v>0</v>
      </c>
      <c r="GM259" s="5">
        <v>0</v>
      </c>
      <c r="GN259" s="5">
        <v>0</v>
      </c>
      <c r="GO259" s="5">
        <v>8</v>
      </c>
      <c r="GP259" s="5">
        <v>0</v>
      </c>
      <c r="GQ259" s="5">
        <v>5</v>
      </c>
      <c r="GR259" s="5">
        <v>0</v>
      </c>
      <c r="GS259" s="5">
        <v>3</v>
      </c>
      <c r="GT259" s="5">
        <v>0</v>
      </c>
      <c r="GU259" s="5">
        <v>4</v>
      </c>
      <c r="GV259" s="5">
        <v>0</v>
      </c>
      <c r="GW259" s="5">
        <v>1</v>
      </c>
      <c r="GX259" s="5">
        <v>0</v>
      </c>
      <c r="GY259" s="5">
        <v>2</v>
      </c>
      <c r="GZ259" s="5">
        <v>0</v>
      </c>
      <c r="HA259" s="5">
        <v>1</v>
      </c>
      <c r="HB259" s="5">
        <v>0</v>
      </c>
      <c r="HC259" s="5">
        <v>2</v>
      </c>
      <c r="HD259" s="5">
        <v>0</v>
      </c>
      <c r="HE259" s="5">
        <v>0</v>
      </c>
      <c r="HF259" s="5">
        <v>0</v>
      </c>
      <c r="HG259" s="5">
        <v>3</v>
      </c>
      <c r="HH259" s="5">
        <v>0</v>
      </c>
      <c r="HI259" s="5">
        <v>3</v>
      </c>
      <c r="HJ259" s="5">
        <v>0</v>
      </c>
      <c r="HK259" s="5">
        <v>2</v>
      </c>
      <c r="HL259" s="5">
        <v>0</v>
      </c>
      <c r="HM259" s="5">
        <v>2</v>
      </c>
      <c r="HN259" s="5">
        <v>0</v>
      </c>
      <c r="HO259" s="5">
        <v>2</v>
      </c>
      <c r="HP259" s="5">
        <v>0</v>
      </c>
      <c r="HQ259" s="5">
        <v>4</v>
      </c>
      <c r="HR259" s="5">
        <v>0</v>
      </c>
      <c r="HS259" s="5">
        <v>2</v>
      </c>
      <c r="HT259" s="5">
        <v>0</v>
      </c>
      <c r="HU259" s="5">
        <v>2</v>
      </c>
      <c r="HV259" s="5">
        <v>0</v>
      </c>
      <c r="HW259" s="5">
        <v>4</v>
      </c>
      <c r="HX259" s="5">
        <v>0</v>
      </c>
      <c r="HY259" s="5">
        <v>7</v>
      </c>
      <c r="HZ259" s="5">
        <v>0</v>
      </c>
      <c r="IA259" s="5">
        <v>3</v>
      </c>
      <c r="IB259" s="5">
        <v>0</v>
      </c>
      <c r="IC259" s="5">
        <v>1</v>
      </c>
      <c r="ID259" s="5">
        <v>0</v>
      </c>
      <c r="IE259" s="5">
        <v>5</v>
      </c>
      <c r="IF259" s="5">
        <v>0</v>
      </c>
      <c r="IG259" s="5">
        <v>2</v>
      </c>
      <c r="IH259" s="5">
        <v>0</v>
      </c>
      <c r="II259" s="5">
        <f t="shared" ref="II259:II322" si="22">AVERAGE(C259:IH259)</f>
        <v>1.725</v>
      </c>
      <c r="IJ259" s="8">
        <f t="shared" si="21"/>
        <v>125</v>
      </c>
      <c r="IK259" s="8">
        <f t="shared" ref="IK259:IK322" si="23">STDEV(C259:IH259)</f>
        <v>2.16461656039967</v>
      </c>
      <c r="IL259" s="8">
        <f t="shared" ref="IL259:IL322" si="24">MAX(C259:IH259)</f>
        <v>10</v>
      </c>
      <c r="IM259" s="8">
        <f t="shared" ref="IM259:IM322" si="25">SUM(C259:IH259)</f>
        <v>414</v>
      </c>
      <c r="IN259" s="8" cm="1">
        <f t="array" ref="IN259">SUMPRODUCT(--('企业的订货量（m³）'!C259:IH259&gt;C259:IH259))/IP259</f>
        <v>0.25</v>
      </c>
      <c r="IO259" s="8" cm="1">
        <f t="array" ref="IO259">SUMPRODUCT(--('企业的订货量（m³）'!D259:II259&lt;D259:II259))/IP259</f>
        <v>0.6</v>
      </c>
      <c r="IP259" s="8">
        <v>140</v>
      </c>
      <c r="IQ259" s="8" cm="1">
        <f t="array" ref="IQ259">SUM(ABS(C259:IH259-'企业的订货量（m³）'!C259:IH259))</f>
        <v>370</v>
      </c>
    </row>
    <row r="260" spans="1:251">
      <c r="A260" s="2" t="s">
        <v>506</v>
      </c>
      <c r="B260" s="2" t="s">
        <v>246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4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0</v>
      </c>
      <c r="AM260" s="5">
        <v>2</v>
      </c>
      <c r="AN260" s="5">
        <v>0</v>
      </c>
      <c r="AO260" s="5">
        <v>2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5</v>
      </c>
      <c r="CI260" s="5">
        <v>0</v>
      </c>
      <c r="CJ260" s="5">
        <v>1</v>
      </c>
      <c r="CK260" s="5">
        <v>0</v>
      </c>
      <c r="CL260" s="5">
        <v>0</v>
      </c>
      <c r="CM260" s="5">
        <v>1</v>
      </c>
      <c r="CN260" s="5">
        <v>1</v>
      </c>
      <c r="CO260" s="5">
        <v>0</v>
      </c>
      <c r="CP260" s="5">
        <v>1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1</v>
      </c>
      <c r="DF260" s="5">
        <v>1</v>
      </c>
      <c r="DG260" s="5">
        <v>0</v>
      </c>
      <c r="DH260" s="5">
        <v>0</v>
      </c>
      <c r="DI260" s="5">
        <v>3</v>
      </c>
      <c r="DJ260" s="5">
        <v>1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6</v>
      </c>
      <c r="EJ260" s="5">
        <v>2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1</v>
      </c>
      <c r="FA260" s="5">
        <v>0</v>
      </c>
      <c r="FB260" s="5">
        <v>1</v>
      </c>
      <c r="FC260" s="5">
        <v>3</v>
      </c>
      <c r="FD260" s="5">
        <v>0</v>
      </c>
      <c r="FE260" s="5">
        <v>1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2</v>
      </c>
      <c r="FY260" s="5">
        <v>6</v>
      </c>
      <c r="FZ260" s="5">
        <v>2</v>
      </c>
      <c r="GA260" s="5">
        <v>7</v>
      </c>
      <c r="GB260" s="5">
        <v>3</v>
      </c>
      <c r="GC260" s="5">
        <v>0</v>
      </c>
      <c r="GD260" s="5">
        <v>0</v>
      </c>
      <c r="GE260" s="5">
        <v>0</v>
      </c>
      <c r="GF260" s="5">
        <v>0</v>
      </c>
      <c r="GG260" s="5">
        <v>3</v>
      </c>
      <c r="GH260" s="5">
        <v>0</v>
      </c>
      <c r="GI260" s="5">
        <v>0</v>
      </c>
      <c r="GJ260" s="5">
        <v>1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1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f t="shared" si="22"/>
        <v>0.279166666666667</v>
      </c>
      <c r="IJ260" s="8">
        <f t="shared" si="21"/>
        <v>30</v>
      </c>
      <c r="IK260" s="8">
        <f t="shared" si="23"/>
        <v>0.955704811951457</v>
      </c>
      <c r="IL260" s="8">
        <f t="shared" si="24"/>
        <v>7</v>
      </c>
      <c r="IM260" s="8">
        <f t="shared" si="25"/>
        <v>67</v>
      </c>
      <c r="IN260" s="8" cm="1">
        <f t="array" ref="IN260">SUMPRODUCT(--('企业的订货量（m³）'!C260:IH260&gt;C260:IH260))/IP260</f>
        <v>0.481481481481481</v>
      </c>
      <c r="IO260" s="8" cm="1">
        <f t="array" ref="IO260">SUMPRODUCT(--('企业的订货量（m³）'!D260:II260&lt;D260:II260))/IP260</f>
        <v>0.259259259259259</v>
      </c>
      <c r="IP260" s="8">
        <v>54</v>
      </c>
      <c r="IQ260" s="8" cm="1">
        <f t="array" ref="IQ260">SUM(ABS(C260:IH260-'企业的订货量（m³）'!C260:IH260))</f>
        <v>119</v>
      </c>
    </row>
    <row r="261" spans="1:251">
      <c r="A261" s="2" t="s">
        <v>507</v>
      </c>
      <c r="B261" s="2" t="s">
        <v>246</v>
      </c>
      <c r="C261" s="5">
        <v>1</v>
      </c>
      <c r="D261" s="5">
        <v>1</v>
      </c>
      <c r="E261" s="5">
        <v>0</v>
      </c>
      <c r="F261" s="5">
        <v>2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3</v>
      </c>
      <c r="U261" s="5">
        <v>0</v>
      </c>
      <c r="V261" s="5">
        <v>0</v>
      </c>
      <c r="W261" s="5">
        <v>2</v>
      </c>
      <c r="X261" s="5">
        <v>1</v>
      </c>
      <c r="Y261" s="5">
        <v>0</v>
      </c>
      <c r="Z261" s="5">
        <v>0</v>
      </c>
      <c r="AA261" s="5">
        <v>3</v>
      </c>
      <c r="AB261" s="5">
        <v>0</v>
      </c>
      <c r="AC261" s="5">
        <v>1</v>
      </c>
      <c r="AD261" s="5">
        <v>0</v>
      </c>
      <c r="AE261" s="5">
        <v>0</v>
      </c>
      <c r="AF261" s="5">
        <v>1</v>
      </c>
      <c r="AG261" s="5">
        <v>1</v>
      </c>
      <c r="AH261" s="5">
        <v>1</v>
      </c>
      <c r="AI261" s="5">
        <v>0</v>
      </c>
      <c r="AJ261" s="5">
        <v>3</v>
      </c>
      <c r="AK261" s="5">
        <v>0</v>
      </c>
      <c r="AL261" s="5">
        <v>0</v>
      </c>
      <c r="AM261" s="5">
        <v>2</v>
      </c>
      <c r="AN261" s="5">
        <v>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  <c r="BA261" s="5">
        <v>0</v>
      </c>
      <c r="BB261" s="5">
        <v>0</v>
      </c>
      <c r="BC261" s="5">
        <v>2</v>
      </c>
      <c r="BD261" s="5">
        <v>2</v>
      </c>
      <c r="BE261" s="5">
        <v>0</v>
      </c>
      <c r="BF261" s="5">
        <v>0</v>
      </c>
      <c r="BG261" s="5">
        <v>3</v>
      </c>
      <c r="BH261" s="5">
        <v>0</v>
      </c>
      <c r="BI261" s="5">
        <v>1</v>
      </c>
      <c r="BJ261" s="5">
        <v>1</v>
      </c>
      <c r="BK261" s="5">
        <v>2</v>
      </c>
      <c r="BL261" s="5">
        <v>1</v>
      </c>
      <c r="BM261" s="5">
        <v>0</v>
      </c>
      <c r="BN261" s="5">
        <v>1</v>
      </c>
      <c r="BO261" s="5">
        <v>1</v>
      </c>
      <c r="BP261" s="5">
        <v>0</v>
      </c>
      <c r="BQ261" s="5">
        <v>2</v>
      </c>
      <c r="BR261" s="5">
        <v>1</v>
      </c>
      <c r="BS261" s="5">
        <v>1</v>
      </c>
      <c r="BT261" s="5">
        <v>1</v>
      </c>
      <c r="BU261" s="5">
        <v>2</v>
      </c>
      <c r="BV261" s="5">
        <v>1</v>
      </c>
      <c r="BW261" s="5">
        <v>2</v>
      </c>
      <c r="BX261" s="5">
        <v>2</v>
      </c>
      <c r="BY261" s="5">
        <v>1</v>
      </c>
      <c r="BZ261" s="5">
        <v>0</v>
      </c>
      <c r="CA261" s="5">
        <v>1</v>
      </c>
      <c r="CB261" s="5">
        <v>4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0</v>
      </c>
      <c r="CI261" s="5">
        <v>0</v>
      </c>
      <c r="CJ261" s="5">
        <v>2</v>
      </c>
      <c r="CK261" s="5">
        <v>0</v>
      </c>
      <c r="CL261" s="5">
        <v>0</v>
      </c>
      <c r="CM261" s="5">
        <v>0</v>
      </c>
      <c r="CN261" s="5">
        <v>0</v>
      </c>
      <c r="CO261" s="5">
        <v>1</v>
      </c>
      <c r="CP261" s="5">
        <v>0</v>
      </c>
      <c r="CQ261" s="5">
        <v>0</v>
      </c>
      <c r="CR261" s="5">
        <v>0</v>
      </c>
      <c r="CS261" s="5">
        <v>1</v>
      </c>
      <c r="CT261" s="5">
        <v>0</v>
      </c>
      <c r="CU261" s="5">
        <v>2</v>
      </c>
      <c r="CV261" s="5">
        <v>3</v>
      </c>
      <c r="CW261" s="5">
        <v>0</v>
      </c>
      <c r="CX261" s="5">
        <v>2</v>
      </c>
      <c r="CY261" s="5">
        <v>2</v>
      </c>
      <c r="CZ261" s="5">
        <v>1</v>
      </c>
      <c r="DA261" s="5">
        <v>1</v>
      </c>
      <c r="DB261" s="5">
        <v>1</v>
      </c>
      <c r="DC261" s="5">
        <v>2</v>
      </c>
      <c r="DD261" s="5">
        <v>1</v>
      </c>
      <c r="DE261" s="5">
        <v>0</v>
      </c>
      <c r="DF261" s="5">
        <v>2</v>
      </c>
      <c r="DG261" s="5">
        <v>2</v>
      </c>
      <c r="DH261" s="5">
        <v>1</v>
      </c>
      <c r="DI261" s="5">
        <v>0</v>
      </c>
      <c r="DJ261" s="5">
        <v>1</v>
      </c>
      <c r="DK261" s="5">
        <v>0</v>
      </c>
      <c r="DL261" s="5">
        <v>0</v>
      </c>
      <c r="DM261" s="5">
        <v>0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1</v>
      </c>
      <c r="DV261" s="5">
        <v>0</v>
      </c>
      <c r="DW261" s="5">
        <v>0</v>
      </c>
      <c r="DX261" s="5">
        <v>3</v>
      </c>
      <c r="DY261" s="5">
        <v>0</v>
      </c>
      <c r="DZ261" s="5">
        <v>1</v>
      </c>
      <c r="EA261" s="5">
        <v>1</v>
      </c>
      <c r="EB261" s="5">
        <v>0</v>
      </c>
      <c r="EC261" s="5">
        <v>0</v>
      </c>
      <c r="ED261" s="5">
        <v>0</v>
      </c>
      <c r="EE261" s="5">
        <v>1</v>
      </c>
      <c r="EF261" s="5">
        <v>1</v>
      </c>
      <c r="EG261" s="5">
        <v>1</v>
      </c>
      <c r="EH261" s="5">
        <v>1</v>
      </c>
      <c r="EI261" s="5">
        <v>1</v>
      </c>
      <c r="EJ261" s="5">
        <v>0</v>
      </c>
      <c r="EK261" s="5">
        <v>2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3</v>
      </c>
      <c r="ES261" s="5">
        <v>1</v>
      </c>
      <c r="ET261" s="5">
        <v>2</v>
      </c>
      <c r="EU261" s="5">
        <v>4</v>
      </c>
      <c r="EV261" s="5">
        <v>3</v>
      </c>
      <c r="EW261" s="5">
        <v>2</v>
      </c>
      <c r="EX261" s="5">
        <v>1</v>
      </c>
      <c r="EY261" s="5">
        <v>2</v>
      </c>
      <c r="EZ261" s="5">
        <v>1</v>
      </c>
      <c r="FA261" s="5">
        <v>0</v>
      </c>
      <c r="FB261" s="5">
        <v>3</v>
      </c>
      <c r="FC261" s="5">
        <v>0</v>
      </c>
      <c r="FD261" s="5">
        <v>0</v>
      </c>
      <c r="FE261" s="5">
        <v>2</v>
      </c>
      <c r="FF261" s="5">
        <v>1</v>
      </c>
      <c r="FG261" s="5">
        <v>0</v>
      </c>
      <c r="FH261" s="5">
        <v>1</v>
      </c>
      <c r="FI261" s="5">
        <v>0</v>
      </c>
      <c r="FJ261" s="5">
        <v>0</v>
      </c>
      <c r="FK261" s="5">
        <v>0</v>
      </c>
      <c r="FL261" s="5">
        <v>2</v>
      </c>
      <c r="FM261" s="5">
        <v>1</v>
      </c>
      <c r="FN261" s="5">
        <v>1</v>
      </c>
      <c r="FO261" s="5">
        <v>0</v>
      </c>
      <c r="FP261" s="5">
        <v>0</v>
      </c>
      <c r="FQ261" s="5">
        <v>0</v>
      </c>
      <c r="FR261" s="5">
        <v>0</v>
      </c>
      <c r="FS261" s="5">
        <v>1</v>
      </c>
      <c r="FT261" s="5">
        <v>1</v>
      </c>
      <c r="FU261" s="5">
        <v>1</v>
      </c>
      <c r="FV261" s="5">
        <v>1</v>
      </c>
      <c r="FW261" s="5">
        <v>1</v>
      </c>
      <c r="FX261" s="5">
        <v>0</v>
      </c>
      <c r="FY261" s="5">
        <v>0</v>
      </c>
      <c r="FZ261" s="5">
        <v>1</v>
      </c>
      <c r="GA261" s="5">
        <v>1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1</v>
      </c>
      <c r="GH261" s="5">
        <v>2</v>
      </c>
      <c r="GI261" s="5">
        <v>0</v>
      </c>
      <c r="GJ261" s="5">
        <v>2</v>
      </c>
      <c r="GK261" s="5">
        <v>2</v>
      </c>
      <c r="GL261" s="5">
        <v>0</v>
      </c>
      <c r="GM261" s="5">
        <v>1</v>
      </c>
      <c r="GN261" s="5">
        <v>2</v>
      </c>
      <c r="GO261" s="5">
        <v>1</v>
      </c>
      <c r="GP261" s="5">
        <v>0</v>
      </c>
      <c r="GQ261" s="5">
        <v>0</v>
      </c>
      <c r="GR261" s="5">
        <v>1</v>
      </c>
      <c r="GS261" s="5">
        <v>1</v>
      </c>
      <c r="GT261" s="5">
        <v>0</v>
      </c>
      <c r="GU261" s="5">
        <v>0</v>
      </c>
      <c r="GV261" s="5">
        <v>0</v>
      </c>
      <c r="GW261" s="5">
        <v>0</v>
      </c>
      <c r="GX261" s="5">
        <v>1</v>
      </c>
      <c r="GY261" s="5">
        <v>1</v>
      </c>
      <c r="GZ261" s="5">
        <v>1</v>
      </c>
      <c r="HA261" s="5">
        <v>0</v>
      </c>
      <c r="HB261" s="5">
        <v>0</v>
      </c>
      <c r="HC261" s="5">
        <v>1</v>
      </c>
      <c r="HD261" s="5">
        <v>0</v>
      </c>
      <c r="HE261" s="5">
        <v>1</v>
      </c>
      <c r="HF261" s="5">
        <v>1</v>
      </c>
      <c r="HG261" s="5">
        <v>0</v>
      </c>
      <c r="HH261" s="5">
        <v>1</v>
      </c>
      <c r="HI261" s="5">
        <v>1</v>
      </c>
      <c r="HJ261" s="5">
        <v>1</v>
      </c>
      <c r="HK261" s="5">
        <v>1</v>
      </c>
      <c r="HL261" s="5">
        <v>1</v>
      </c>
      <c r="HM261" s="5">
        <v>0</v>
      </c>
      <c r="HN261" s="5">
        <v>0</v>
      </c>
      <c r="HO261" s="5">
        <v>1</v>
      </c>
      <c r="HP261" s="5">
        <v>0</v>
      </c>
      <c r="HQ261" s="5">
        <v>1</v>
      </c>
      <c r="HR261" s="5">
        <v>2</v>
      </c>
      <c r="HS261" s="5">
        <v>0</v>
      </c>
      <c r="HT261" s="5">
        <v>2</v>
      </c>
      <c r="HU261" s="5">
        <v>0</v>
      </c>
      <c r="HV261" s="5">
        <v>1</v>
      </c>
      <c r="HW261" s="5">
        <v>0</v>
      </c>
      <c r="HX261" s="5">
        <v>0</v>
      </c>
      <c r="HY261" s="5">
        <v>1</v>
      </c>
      <c r="HZ261" s="5">
        <v>0</v>
      </c>
      <c r="IA261" s="5">
        <v>2</v>
      </c>
      <c r="IB261" s="5">
        <v>1</v>
      </c>
      <c r="IC261" s="5">
        <v>0</v>
      </c>
      <c r="ID261" s="5">
        <v>0</v>
      </c>
      <c r="IE261" s="5">
        <v>0</v>
      </c>
      <c r="IF261" s="5">
        <v>1</v>
      </c>
      <c r="IG261" s="5">
        <v>0</v>
      </c>
      <c r="IH261" s="5">
        <v>2</v>
      </c>
      <c r="II261" s="5">
        <f t="shared" si="22"/>
        <v>0.766666666666667</v>
      </c>
      <c r="IJ261" s="8">
        <f t="shared" si="21"/>
        <v>128</v>
      </c>
      <c r="IK261" s="8">
        <f t="shared" si="23"/>
        <v>0.879647450617554</v>
      </c>
      <c r="IL261" s="8">
        <f t="shared" si="24"/>
        <v>4</v>
      </c>
      <c r="IM261" s="8">
        <f t="shared" si="25"/>
        <v>184</v>
      </c>
      <c r="IN261" s="8" cm="1">
        <f t="array" ref="IN261">SUMPRODUCT(--('企业的订货量（m³）'!C261:IH261&gt;C261:IH261))/IP261</f>
        <v>0.248275862068966</v>
      </c>
      <c r="IO261" s="8" cm="1">
        <f t="array" ref="IO261">SUMPRODUCT(--('企业的订货量（m³）'!D261:II261&lt;D261:II261))/IP261</f>
        <v>0.268965517241379</v>
      </c>
      <c r="IP261" s="8">
        <v>145</v>
      </c>
      <c r="IQ261" s="8" cm="1">
        <f t="array" ref="IQ261">SUM(ABS(C261:IH261-'企业的订货量（m³）'!C261:IH261))</f>
        <v>473</v>
      </c>
    </row>
    <row r="262" spans="1:251">
      <c r="A262" s="2" t="s">
        <v>508</v>
      </c>
      <c r="B262" s="2" t="s">
        <v>246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3</v>
      </c>
      <c r="AN262" s="5">
        <v>0</v>
      </c>
      <c r="AO262" s="5">
        <v>3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</v>
      </c>
      <c r="CL262" s="5">
        <v>0</v>
      </c>
      <c r="CM262" s="5">
        <v>1</v>
      </c>
      <c r="CN262" s="5">
        <v>1</v>
      </c>
      <c r="CO262" s="5">
        <v>0</v>
      </c>
      <c r="CP262" s="5">
        <v>1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</v>
      </c>
      <c r="DI262" s="5">
        <v>4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1</v>
      </c>
      <c r="EF262" s="5">
        <v>0</v>
      </c>
      <c r="EG262" s="5">
        <v>0</v>
      </c>
      <c r="EH262" s="5">
        <v>0</v>
      </c>
      <c r="EI262" s="5">
        <v>5</v>
      </c>
      <c r="EJ262" s="5">
        <v>2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3</v>
      </c>
      <c r="FA262" s="5">
        <v>0</v>
      </c>
      <c r="FB262" s="5">
        <v>0</v>
      </c>
      <c r="FC262" s="5">
        <v>2</v>
      </c>
      <c r="FD262" s="5">
        <v>1</v>
      </c>
      <c r="FE262" s="5">
        <v>1</v>
      </c>
      <c r="FF262" s="5">
        <v>0</v>
      </c>
      <c r="FG262" s="5">
        <v>1</v>
      </c>
      <c r="FH262" s="5">
        <v>0</v>
      </c>
      <c r="FI262" s="5">
        <v>0</v>
      </c>
      <c r="FJ262" s="5">
        <v>0</v>
      </c>
      <c r="FK262" s="5">
        <v>1</v>
      </c>
      <c r="FL262" s="5">
        <v>0</v>
      </c>
      <c r="FM262" s="5">
        <v>0</v>
      </c>
      <c r="FN262" s="5">
        <v>0</v>
      </c>
      <c r="FO262" s="5">
        <v>1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1</v>
      </c>
      <c r="FX262" s="5">
        <v>6</v>
      </c>
      <c r="FY262" s="5">
        <v>6</v>
      </c>
      <c r="FZ262" s="5">
        <v>1</v>
      </c>
      <c r="GA262" s="5">
        <v>3</v>
      </c>
      <c r="GB262" s="5">
        <v>4</v>
      </c>
      <c r="GC262" s="5">
        <v>0</v>
      </c>
      <c r="GD262" s="5">
        <v>0</v>
      </c>
      <c r="GE262" s="5">
        <v>0</v>
      </c>
      <c r="GF262" s="5">
        <v>0</v>
      </c>
      <c r="GG262" s="5">
        <v>1</v>
      </c>
      <c r="GH262" s="5">
        <v>0</v>
      </c>
      <c r="GI262" s="5">
        <v>0</v>
      </c>
      <c r="GJ262" s="5">
        <v>1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5</v>
      </c>
      <c r="HD262" s="5">
        <v>0</v>
      </c>
      <c r="HE262" s="5">
        <v>1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f t="shared" si="22"/>
        <v>0.2875</v>
      </c>
      <c r="IJ262" s="8">
        <f t="shared" si="21"/>
        <v>31</v>
      </c>
      <c r="IK262" s="8">
        <f t="shared" si="23"/>
        <v>0.961959515149475</v>
      </c>
      <c r="IL262" s="8">
        <f t="shared" si="24"/>
        <v>6</v>
      </c>
      <c r="IM262" s="8">
        <f t="shared" si="25"/>
        <v>69</v>
      </c>
      <c r="IN262" s="8" cm="1">
        <f t="array" ref="IN262">SUMPRODUCT(--('企业的订货量（m³）'!C262:IH262&gt;C262:IH262))/IP262</f>
        <v>0.584615384615385</v>
      </c>
      <c r="IO262" s="8" cm="1">
        <f t="array" ref="IO262">SUMPRODUCT(--('企业的订货量（m³）'!D262:II262&lt;D262:II262))/IP262</f>
        <v>0.153846153846154</v>
      </c>
      <c r="IP262" s="8">
        <v>65</v>
      </c>
      <c r="IQ262" s="8" cm="1">
        <f t="array" ref="IQ262">SUM(ABS(C262:IH262-'企业的订货量（m³）'!C262:IH262))</f>
        <v>1250</v>
      </c>
    </row>
    <row r="263" spans="1:251">
      <c r="A263" s="2" t="s">
        <v>509</v>
      </c>
      <c r="B263" s="2" t="s">
        <v>250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2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2</v>
      </c>
      <c r="CI263" s="5">
        <v>0</v>
      </c>
      <c r="CJ263" s="5">
        <v>0</v>
      </c>
      <c r="CK263" s="5">
        <v>0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3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1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6</v>
      </c>
      <c r="GB263" s="5">
        <v>1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f t="shared" si="22"/>
        <v>0.116666666666667</v>
      </c>
      <c r="IJ263" s="8">
        <f t="shared" si="21"/>
        <v>13</v>
      </c>
      <c r="IK263" s="8">
        <f t="shared" si="23"/>
        <v>0.636193351485379</v>
      </c>
      <c r="IL263" s="8">
        <f t="shared" si="24"/>
        <v>6</v>
      </c>
      <c r="IM263" s="8">
        <f t="shared" si="25"/>
        <v>28</v>
      </c>
      <c r="IN263" s="8" cm="1">
        <f t="array" ref="IN263">SUMPRODUCT(--('企业的订货量（m³）'!C263:IH263&gt;C263:IH263))/IP263</f>
        <v>0.821428571428571</v>
      </c>
      <c r="IO263" s="8" cm="1">
        <f t="array" ref="IO263">SUMPRODUCT(--('企业的订货量（m³）'!D263:II263&lt;D263:II263))/IP263</f>
        <v>0.0714285714285714</v>
      </c>
      <c r="IP263" s="8">
        <v>56</v>
      </c>
      <c r="IQ263" s="8" cm="1">
        <f t="array" ref="IQ263">SUM(ABS(C263:IH263-'企业的订货量（m³）'!C263:IH263))</f>
        <v>818</v>
      </c>
    </row>
    <row r="264" spans="1:251">
      <c r="A264" s="2" t="s">
        <v>510</v>
      </c>
      <c r="B264" s="2" t="s">
        <v>250</v>
      </c>
      <c r="C264" s="5">
        <v>3</v>
      </c>
      <c r="D264" s="5">
        <v>0</v>
      </c>
      <c r="E264" s="5">
        <v>5</v>
      </c>
      <c r="F264" s="5">
        <v>0</v>
      </c>
      <c r="G264" s="5">
        <v>1</v>
      </c>
      <c r="H264" s="5">
        <v>0</v>
      </c>
      <c r="I264" s="5">
        <v>1</v>
      </c>
      <c r="J264" s="5">
        <v>0</v>
      </c>
      <c r="K264" s="5">
        <v>4</v>
      </c>
      <c r="L264" s="5">
        <v>0</v>
      </c>
      <c r="M264" s="5">
        <v>4</v>
      </c>
      <c r="N264" s="5">
        <v>1</v>
      </c>
      <c r="O264" s="5">
        <v>4</v>
      </c>
      <c r="P264" s="5">
        <v>1</v>
      </c>
      <c r="Q264" s="5">
        <v>8</v>
      </c>
      <c r="R264" s="5">
        <v>0</v>
      </c>
      <c r="S264" s="5">
        <v>3</v>
      </c>
      <c r="T264" s="5">
        <v>0</v>
      </c>
      <c r="U264" s="5">
        <v>3</v>
      </c>
      <c r="V264" s="5">
        <v>0</v>
      </c>
      <c r="W264" s="5">
        <v>3</v>
      </c>
      <c r="X264" s="5">
        <v>0</v>
      </c>
      <c r="Y264" s="5">
        <v>0</v>
      </c>
      <c r="Z264" s="5">
        <v>2</v>
      </c>
      <c r="AA264" s="5">
        <v>5</v>
      </c>
      <c r="AB264" s="5">
        <v>0</v>
      </c>
      <c r="AC264" s="5">
        <v>3</v>
      </c>
      <c r="AD264" s="5">
        <v>0</v>
      </c>
      <c r="AE264" s="5">
        <v>5</v>
      </c>
      <c r="AF264" s="5">
        <v>0</v>
      </c>
      <c r="AG264" s="5">
        <v>3</v>
      </c>
      <c r="AH264" s="5">
        <v>0</v>
      </c>
      <c r="AI264" s="5">
        <v>3</v>
      </c>
      <c r="AJ264" s="5">
        <v>0</v>
      </c>
      <c r="AK264" s="5">
        <v>1</v>
      </c>
      <c r="AL264" s="5">
        <v>0</v>
      </c>
      <c r="AM264" s="5">
        <v>2</v>
      </c>
      <c r="AN264" s="5">
        <v>0</v>
      </c>
      <c r="AO264" s="5">
        <v>2</v>
      </c>
      <c r="AP264" s="5">
        <v>0</v>
      </c>
      <c r="AQ264" s="5">
        <v>1</v>
      </c>
      <c r="AR264" s="5">
        <v>0</v>
      </c>
      <c r="AS264" s="5">
        <v>3</v>
      </c>
      <c r="AT264" s="5">
        <v>0</v>
      </c>
      <c r="AU264" s="5">
        <v>5</v>
      </c>
      <c r="AV264" s="5">
        <v>0</v>
      </c>
      <c r="AW264" s="5">
        <v>3</v>
      </c>
      <c r="AX264" s="5">
        <v>0</v>
      </c>
      <c r="AY264" s="5">
        <v>3</v>
      </c>
      <c r="AZ264" s="5">
        <v>0</v>
      </c>
      <c r="BA264" s="5">
        <v>5</v>
      </c>
      <c r="BB264" s="5">
        <v>2</v>
      </c>
      <c r="BC264" s="5">
        <v>3</v>
      </c>
      <c r="BD264" s="5">
        <v>0</v>
      </c>
      <c r="BE264" s="5">
        <v>2</v>
      </c>
      <c r="BF264" s="5">
        <v>0</v>
      </c>
      <c r="BG264" s="5">
        <v>4</v>
      </c>
      <c r="BH264" s="5">
        <v>0</v>
      </c>
      <c r="BI264" s="5">
        <v>1</v>
      </c>
      <c r="BJ264" s="5">
        <v>0</v>
      </c>
      <c r="BK264" s="5">
        <v>4</v>
      </c>
      <c r="BL264" s="5">
        <v>0</v>
      </c>
      <c r="BM264" s="5">
        <v>2</v>
      </c>
      <c r="BN264" s="5">
        <v>0</v>
      </c>
      <c r="BO264" s="5">
        <v>6</v>
      </c>
      <c r="BP264" s="5">
        <v>0</v>
      </c>
      <c r="BQ264" s="5">
        <v>3</v>
      </c>
      <c r="BR264" s="5">
        <v>0</v>
      </c>
      <c r="BS264" s="5">
        <v>3</v>
      </c>
      <c r="BT264" s="5">
        <v>0</v>
      </c>
      <c r="BU264" s="5">
        <v>4</v>
      </c>
      <c r="BV264" s="5">
        <v>1</v>
      </c>
      <c r="BW264" s="5">
        <v>3</v>
      </c>
      <c r="BX264" s="5">
        <v>0</v>
      </c>
      <c r="BY264" s="5">
        <v>2</v>
      </c>
      <c r="BZ264" s="5">
        <v>0</v>
      </c>
      <c r="CA264" s="5">
        <v>2</v>
      </c>
      <c r="CB264" s="5">
        <v>0</v>
      </c>
      <c r="CC264" s="5">
        <v>1</v>
      </c>
      <c r="CD264" s="5">
        <v>0</v>
      </c>
      <c r="CE264" s="5">
        <v>2</v>
      </c>
      <c r="CF264" s="5">
        <v>3</v>
      </c>
      <c r="CG264" s="5">
        <v>7</v>
      </c>
      <c r="CH264" s="5">
        <v>0</v>
      </c>
      <c r="CI264" s="5">
        <v>5</v>
      </c>
      <c r="CJ264" s="5">
        <v>0</v>
      </c>
      <c r="CK264" s="5">
        <v>4</v>
      </c>
      <c r="CL264" s="5">
        <v>0</v>
      </c>
      <c r="CM264" s="5">
        <v>14</v>
      </c>
      <c r="CN264" s="5">
        <v>0</v>
      </c>
      <c r="CO264" s="5">
        <v>3</v>
      </c>
      <c r="CP264" s="5">
        <v>0</v>
      </c>
      <c r="CQ264" s="5">
        <v>5</v>
      </c>
      <c r="CR264" s="5">
        <v>0</v>
      </c>
      <c r="CS264" s="5">
        <v>1</v>
      </c>
      <c r="CT264" s="5">
        <v>0</v>
      </c>
      <c r="CU264" s="5">
        <v>3</v>
      </c>
      <c r="CV264" s="5">
        <v>0</v>
      </c>
      <c r="CW264" s="5">
        <v>5</v>
      </c>
      <c r="CX264" s="5">
        <v>1</v>
      </c>
      <c r="CY264" s="5">
        <v>3</v>
      </c>
      <c r="CZ264" s="5">
        <v>0</v>
      </c>
      <c r="DA264" s="5">
        <v>1</v>
      </c>
      <c r="DB264" s="5">
        <v>0</v>
      </c>
      <c r="DC264" s="5">
        <v>2</v>
      </c>
      <c r="DD264" s="5">
        <v>4</v>
      </c>
      <c r="DE264" s="5">
        <v>4</v>
      </c>
      <c r="DF264" s="5">
        <v>2</v>
      </c>
      <c r="DG264" s="5">
        <v>2</v>
      </c>
      <c r="DH264" s="5">
        <v>0</v>
      </c>
      <c r="DI264" s="5">
        <v>2</v>
      </c>
      <c r="DJ264" s="5">
        <v>4</v>
      </c>
      <c r="DK264" s="5">
        <v>5</v>
      </c>
      <c r="DL264" s="5">
        <v>0</v>
      </c>
      <c r="DM264" s="5">
        <v>2</v>
      </c>
      <c r="DN264" s="5">
        <v>0</v>
      </c>
      <c r="DO264" s="5">
        <v>1</v>
      </c>
      <c r="DP264" s="5">
        <v>0</v>
      </c>
      <c r="DQ264" s="5">
        <v>3</v>
      </c>
      <c r="DR264" s="5">
        <v>0</v>
      </c>
      <c r="DS264" s="5">
        <v>5</v>
      </c>
      <c r="DT264" s="5">
        <v>0</v>
      </c>
      <c r="DU264" s="5">
        <v>5</v>
      </c>
      <c r="DV264" s="5">
        <v>0</v>
      </c>
      <c r="DW264" s="5">
        <v>4</v>
      </c>
      <c r="DX264" s="5">
        <v>0</v>
      </c>
      <c r="DY264" s="5">
        <v>3</v>
      </c>
      <c r="DZ264" s="5">
        <v>0</v>
      </c>
      <c r="EA264" s="5">
        <v>3</v>
      </c>
      <c r="EB264" s="5">
        <v>0</v>
      </c>
      <c r="EC264" s="5">
        <v>2</v>
      </c>
      <c r="ED264" s="5">
        <v>0</v>
      </c>
      <c r="EE264" s="5">
        <v>3</v>
      </c>
      <c r="EF264" s="5">
        <v>0</v>
      </c>
      <c r="EG264" s="5">
        <v>7</v>
      </c>
      <c r="EH264" s="5">
        <v>0</v>
      </c>
      <c r="EI264" s="5">
        <v>3</v>
      </c>
      <c r="EJ264" s="5">
        <v>0</v>
      </c>
      <c r="EK264" s="5">
        <v>3</v>
      </c>
      <c r="EL264" s="5">
        <v>1</v>
      </c>
      <c r="EM264" s="5">
        <v>5</v>
      </c>
      <c r="EN264" s="5">
        <v>0</v>
      </c>
      <c r="EO264" s="5">
        <v>1</v>
      </c>
      <c r="EP264" s="5">
        <v>0</v>
      </c>
      <c r="EQ264" s="5">
        <v>2</v>
      </c>
      <c r="ER264" s="5">
        <v>0</v>
      </c>
      <c r="ES264" s="5">
        <v>3</v>
      </c>
      <c r="ET264" s="5">
        <v>0</v>
      </c>
      <c r="EU264" s="5">
        <v>4</v>
      </c>
      <c r="EV264" s="5">
        <v>0</v>
      </c>
      <c r="EW264" s="5">
        <v>0</v>
      </c>
      <c r="EX264" s="5">
        <v>0</v>
      </c>
      <c r="EY264" s="5">
        <v>6</v>
      </c>
      <c r="EZ264" s="5">
        <v>0</v>
      </c>
      <c r="FA264" s="5">
        <v>1</v>
      </c>
      <c r="FB264" s="5">
        <v>0</v>
      </c>
      <c r="FC264" s="5">
        <v>6</v>
      </c>
      <c r="FD264" s="5">
        <v>0</v>
      </c>
      <c r="FE264" s="5">
        <v>3</v>
      </c>
      <c r="FF264" s="5">
        <v>0</v>
      </c>
      <c r="FG264" s="5">
        <v>6</v>
      </c>
      <c r="FH264" s="5">
        <v>0</v>
      </c>
      <c r="FI264" s="5">
        <v>5</v>
      </c>
      <c r="FJ264" s="5">
        <v>1</v>
      </c>
      <c r="FK264" s="5">
        <v>3</v>
      </c>
      <c r="FL264" s="5">
        <v>0</v>
      </c>
      <c r="FM264" s="5">
        <v>2</v>
      </c>
      <c r="FN264" s="5">
        <v>0</v>
      </c>
      <c r="FO264" s="5">
        <v>2</v>
      </c>
      <c r="FP264" s="5">
        <v>1</v>
      </c>
      <c r="FQ264" s="5">
        <v>5</v>
      </c>
      <c r="FR264" s="5">
        <v>0</v>
      </c>
      <c r="FS264" s="5">
        <v>4</v>
      </c>
      <c r="FT264" s="5">
        <v>0</v>
      </c>
      <c r="FU264" s="5">
        <v>5</v>
      </c>
      <c r="FV264" s="5">
        <v>0</v>
      </c>
      <c r="FW264" s="5">
        <v>3</v>
      </c>
      <c r="FX264" s="5">
        <v>0</v>
      </c>
      <c r="FY264" s="5">
        <v>6</v>
      </c>
      <c r="FZ264" s="5">
        <v>0</v>
      </c>
      <c r="GA264" s="5">
        <v>8</v>
      </c>
      <c r="GB264" s="5">
        <v>0</v>
      </c>
      <c r="GC264" s="5">
        <v>5</v>
      </c>
      <c r="GD264" s="5">
        <v>0</v>
      </c>
      <c r="GE264" s="5">
        <v>1</v>
      </c>
      <c r="GF264" s="5">
        <v>0</v>
      </c>
      <c r="GG264" s="5">
        <v>2</v>
      </c>
      <c r="GH264" s="5">
        <v>0</v>
      </c>
      <c r="GI264" s="5">
        <v>2</v>
      </c>
      <c r="GJ264" s="5">
        <v>1</v>
      </c>
      <c r="GK264" s="5">
        <v>3</v>
      </c>
      <c r="GL264" s="5">
        <v>0</v>
      </c>
      <c r="GM264" s="5">
        <v>2</v>
      </c>
      <c r="GN264" s="5">
        <v>0</v>
      </c>
      <c r="GO264" s="5">
        <v>2</v>
      </c>
      <c r="GP264" s="5">
        <v>0</v>
      </c>
      <c r="GQ264" s="5">
        <v>7</v>
      </c>
      <c r="GR264" s="5">
        <v>0</v>
      </c>
      <c r="GS264" s="5">
        <v>4</v>
      </c>
      <c r="GT264" s="5">
        <v>0</v>
      </c>
      <c r="GU264" s="5">
        <v>1</v>
      </c>
      <c r="GV264" s="5">
        <v>0</v>
      </c>
      <c r="GW264" s="5">
        <v>3</v>
      </c>
      <c r="GX264" s="5">
        <v>0</v>
      </c>
      <c r="GY264" s="5">
        <v>1</v>
      </c>
      <c r="GZ264" s="5">
        <v>0</v>
      </c>
      <c r="HA264" s="5">
        <v>3</v>
      </c>
      <c r="HB264" s="5">
        <v>0</v>
      </c>
      <c r="HC264" s="5">
        <v>2</v>
      </c>
      <c r="HD264" s="5">
        <v>0</v>
      </c>
      <c r="HE264" s="5">
        <v>4</v>
      </c>
      <c r="HF264" s="5">
        <v>0</v>
      </c>
      <c r="HG264" s="5">
        <v>3</v>
      </c>
      <c r="HH264" s="5">
        <v>0</v>
      </c>
      <c r="HI264" s="5">
        <v>5</v>
      </c>
      <c r="HJ264" s="5">
        <v>0</v>
      </c>
      <c r="HK264" s="5">
        <v>3</v>
      </c>
      <c r="HL264" s="5">
        <v>0</v>
      </c>
      <c r="HM264" s="5">
        <v>2</v>
      </c>
      <c r="HN264" s="5">
        <v>0</v>
      </c>
      <c r="HO264" s="5">
        <v>3</v>
      </c>
      <c r="HP264" s="5">
        <v>0</v>
      </c>
      <c r="HQ264" s="5">
        <v>5</v>
      </c>
      <c r="HR264" s="5">
        <v>0</v>
      </c>
      <c r="HS264" s="5">
        <v>5</v>
      </c>
      <c r="HT264" s="5">
        <v>0</v>
      </c>
      <c r="HU264" s="5">
        <v>3</v>
      </c>
      <c r="HV264" s="5">
        <v>0</v>
      </c>
      <c r="HW264" s="5">
        <v>2</v>
      </c>
      <c r="HX264" s="5">
        <v>0</v>
      </c>
      <c r="HY264" s="5">
        <v>4</v>
      </c>
      <c r="HZ264" s="5">
        <v>0</v>
      </c>
      <c r="IA264" s="5">
        <v>4</v>
      </c>
      <c r="IB264" s="5">
        <v>0</v>
      </c>
      <c r="IC264" s="5">
        <v>2</v>
      </c>
      <c r="ID264" s="5">
        <v>0</v>
      </c>
      <c r="IE264" s="5">
        <v>2</v>
      </c>
      <c r="IF264" s="5">
        <v>0</v>
      </c>
      <c r="IG264" s="5">
        <v>2</v>
      </c>
      <c r="IH264" s="5">
        <v>0</v>
      </c>
      <c r="II264" s="5">
        <f t="shared" si="22"/>
        <v>1.77916666666667</v>
      </c>
      <c r="IJ264" s="8">
        <f t="shared" si="21"/>
        <v>132</v>
      </c>
      <c r="IK264" s="8">
        <f t="shared" si="23"/>
        <v>2.13292169363657</v>
      </c>
      <c r="IL264" s="8">
        <f t="shared" si="24"/>
        <v>14</v>
      </c>
      <c r="IM264" s="8">
        <f t="shared" si="25"/>
        <v>427</v>
      </c>
      <c r="IN264" s="8" cm="1">
        <f t="array" ref="IN264">SUMPRODUCT(--('企业的订货量（m³）'!C264:IH264&gt;C264:IH264))/IP264</f>
        <v>0.210526315789474</v>
      </c>
      <c r="IO264" s="8" cm="1">
        <f t="array" ref="IO264">SUMPRODUCT(--('企业的订货量（m³）'!D264:II264&lt;D264:II264))/IP264</f>
        <v>0.638157894736842</v>
      </c>
      <c r="IP264" s="8">
        <v>152</v>
      </c>
      <c r="IQ264" s="8" cm="1">
        <f t="array" ref="IQ264">SUM(ABS(C264:IH264-'企业的订货量（m³）'!C264:IH264))</f>
        <v>247</v>
      </c>
    </row>
    <row r="265" spans="1:251">
      <c r="A265" s="2" t="s">
        <v>511</v>
      </c>
      <c r="B265" s="2" t="s">
        <v>246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28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f t="shared" si="22"/>
        <v>0.133333333333333</v>
      </c>
      <c r="IJ265" s="8">
        <f t="shared" si="21"/>
        <v>5</v>
      </c>
      <c r="IK265" s="8">
        <f t="shared" si="23"/>
        <v>1.81086138837898</v>
      </c>
      <c r="IL265" s="8">
        <f t="shared" si="24"/>
        <v>28</v>
      </c>
      <c r="IM265" s="8">
        <f t="shared" si="25"/>
        <v>32</v>
      </c>
      <c r="IN265" s="8" cm="1">
        <f t="array" ref="IN265">SUMPRODUCT(--('企业的订货量（m³）'!C265:IH265&gt;C265:IH265))/IP265</f>
        <v>0.5</v>
      </c>
      <c r="IO265" s="8" cm="1">
        <f t="array" ref="IO265">SUMPRODUCT(--('企业的订货量（m³）'!D265:II265&lt;D265:II265))/IP265</f>
        <v>0.2</v>
      </c>
      <c r="IP265" s="8">
        <v>10</v>
      </c>
      <c r="IQ265" s="8" cm="1">
        <f t="array" ref="IQ265">SUM(ABS(C265:IH265-'企业的订货量（m³）'!C265:IH265))</f>
        <v>13</v>
      </c>
    </row>
    <row r="266" spans="1:251">
      <c r="A266" s="2" t="s">
        <v>512</v>
      </c>
      <c r="B266" s="2" t="s">
        <v>248</v>
      </c>
      <c r="C266" s="5">
        <v>1</v>
      </c>
      <c r="D266" s="5">
        <v>0</v>
      </c>
      <c r="E266" s="5">
        <v>9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5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1</v>
      </c>
      <c r="AN266" s="5">
        <v>1</v>
      </c>
      <c r="AO266" s="5">
        <v>1</v>
      </c>
      <c r="AP266" s="5">
        <v>0</v>
      </c>
      <c r="AQ266" s="5">
        <v>1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0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11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1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13</v>
      </c>
      <c r="CX266" s="5">
        <v>0</v>
      </c>
      <c r="CY266" s="5">
        <v>0</v>
      </c>
      <c r="CZ266" s="5">
        <v>1</v>
      </c>
      <c r="DA266" s="5">
        <v>0</v>
      </c>
      <c r="DB266" s="5">
        <v>0</v>
      </c>
      <c r="DC266" s="5">
        <v>0</v>
      </c>
      <c r="DD266" s="5">
        <v>0</v>
      </c>
      <c r="DE266" s="5">
        <v>1</v>
      </c>
      <c r="DF266" s="5">
        <v>0</v>
      </c>
      <c r="DG266" s="5">
        <v>0</v>
      </c>
      <c r="DH266" s="5">
        <v>1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1</v>
      </c>
      <c r="DP266" s="5">
        <v>0</v>
      </c>
      <c r="DQ266" s="5">
        <v>0</v>
      </c>
      <c r="DR266" s="5">
        <v>0</v>
      </c>
      <c r="DS266" s="5">
        <v>0</v>
      </c>
      <c r="DT266" s="5">
        <v>1</v>
      </c>
      <c r="DU266" s="5">
        <v>12</v>
      </c>
      <c r="DV266" s="5">
        <v>0</v>
      </c>
      <c r="DW266" s="5">
        <v>0</v>
      </c>
      <c r="DX266" s="5">
        <v>0</v>
      </c>
      <c r="DY266" s="5">
        <v>1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1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15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1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1</v>
      </c>
      <c r="FQ266" s="5">
        <v>6</v>
      </c>
      <c r="FR266" s="5">
        <v>0</v>
      </c>
      <c r="FS266" s="5">
        <v>0</v>
      </c>
      <c r="FT266" s="5">
        <v>0</v>
      </c>
      <c r="FU266" s="5">
        <v>0</v>
      </c>
      <c r="FV266" s="5">
        <v>1</v>
      </c>
      <c r="FW266" s="5">
        <v>0</v>
      </c>
      <c r="FX266" s="5">
        <v>0</v>
      </c>
      <c r="FY266" s="5">
        <v>0</v>
      </c>
      <c r="FZ266" s="5">
        <v>1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7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1</v>
      </c>
      <c r="GV266" s="5">
        <v>0</v>
      </c>
      <c r="GW266" s="5">
        <v>1</v>
      </c>
      <c r="GX266" s="5">
        <v>0</v>
      </c>
      <c r="GY266" s="5">
        <v>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1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5</v>
      </c>
      <c r="HN266" s="5">
        <v>1</v>
      </c>
      <c r="HO266" s="5">
        <v>1</v>
      </c>
      <c r="HP266" s="5">
        <v>1</v>
      </c>
      <c r="HQ266" s="5">
        <v>0</v>
      </c>
      <c r="HR266" s="5">
        <v>0</v>
      </c>
      <c r="HS266" s="5">
        <v>0</v>
      </c>
      <c r="HT266" s="5">
        <v>1</v>
      </c>
      <c r="HU266" s="5">
        <v>1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1</v>
      </c>
      <c r="IC266" s="5">
        <v>1</v>
      </c>
      <c r="ID266" s="5">
        <v>0</v>
      </c>
      <c r="IE266" s="5">
        <v>0</v>
      </c>
      <c r="IF266" s="5">
        <v>1</v>
      </c>
      <c r="IG266" s="5">
        <v>1</v>
      </c>
      <c r="IH266" s="5">
        <v>1</v>
      </c>
      <c r="II266" s="5">
        <f t="shared" si="22"/>
        <v>0.5875</v>
      </c>
      <c r="IJ266" s="8">
        <f t="shared" si="21"/>
        <v>59</v>
      </c>
      <c r="IK266" s="8">
        <f t="shared" si="23"/>
        <v>1.9642862576753</v>
      </c>
      <c r="IL266" s="8">
        <f t="shared" si="24"/>
        <v>15</v>
      </c>
      <c r="IM266" s="8">
        <f t="shared" si="25"/>
        <v>141</v>
      </c>
      <c r="IN266" s="8" cm="1">
        <f t="array" ref="IN266">SUMPRODUCT(--('企业的订货量（m³）'!C266:IH266&gt;C266:IH266))/IP266</f>
        <v>0.4</v>
      </c>
      <c r="IO266" s="8" cm="1">
        <f t="array" ref="IO266">SUMPRODUCT(--('企业的订货量（m³）'!D266:II266&lt;D266:II266))/IP266</f>
        <v>0.1125</v>
      </c>
      <c r="IP266" s="8">
        <v>80</v>
      </c>
      <c r="IQ266" s="8" cm="1">
        <f t="array" ref="IQ266">SUM(ABS(C266:IH266-'企业的订货量（m³）'!C266:IH266))</f>
        <v>469</v>
      </c>
    </row>
    <row r="267" spans="1:251">
      <c r="A267" s="2" t="s">
        <v>513</v>
      </c>
      <c r="B267" s="2" t="s">
        <v>248</v>
      </c>
      <c r="C267" s="5">
        <v>14</v>
      </c>
      <c r="D267" s="5">
        <v>21</v>
      </c>
      <c r="E267" s="5">
        <v>21</v>
      </c>
      <c r="F267" s="5">
        <v>23</v>
      </c>
      <c r="G267" s="5">
        <v>27</v>
      </c>
      <c r="H267" s="5">
        <v>26</v>
      </c>
      <c r="I267" s="5">
        <v>23</v>
      </c>
      <c r="J267" s="5">
        <v>26</v>
      </c>
      <c r="K267" s="5">
        <v>25</v>
      </c>
      <c r="L267" s="5">
        <v>26</v>
      </c>
      <c r="M267" s="5">
        <v>23</v>
      </c>
      <c r="N267" s="5">
        <v>24</v>
      </c>
      <c r="O267" s="5">
        <v>28</v>
      </c>
      <c r="P267" s="5">
        <v>30</v>
      </c>
      <c r="Q267" s="5">
        <v>28</v>
      </c>
      <c r="R267" s="5">
        <v>29</v>
      </c>
      <c r="S267" s="5">
        <v>29</v>
      </c>
      <c r="T267" s="5">
        <v>29</v>
      </c>
      <c r="U267" s="5">
        <v>28</v>
      </c>
      <c r="V267" s="5">
        <v>27</v>
      </c>
      <c r="W267" s="5">
        <v>28</v>
      </c>
      <c r="X267" s="5">
        <v>29</v>
      </c>
      <c r="Y267" s="5">
        <v>28</v>
      </c>
      <c r="Z267" s="5">
        <v>27</v>
      </c>
      <c r="AA267" s="5">
        <v>21</v>
      </c>
      <c r="AB267" s="5">
        <v>23</v>
      </c>
      <c r="AC267" s="5">
        <v>25</v>
      </c>
      <c r="AD267" s="5">
        <v>27</v>
      </c>
      <c r="AE267" s="5">
        <v>30</v>
      </c>
      <c r="AF267" s="5">
        <v>31</v>
      </c>
      <c r="AG267" s="5">
        <v>25</v>
      </c>
      <c r="AH267" s="5">
        <v>26</v>
      </c>
      <c r="AI267" s="5">
        <v>30</v>
      </c>
      <c r="AJ267" s="5">
        <v>29</v>
      </c>
      <c r="AK267" s="5">
        <v>27</v>
      </c>
      <c r="AL267" s="5">
        <v>29</v>
      </c>
      <c r="AM267" s="5">
        <v>33</v>
      </c>
      <c r="AN267" s="5">
        <v>32</v>
      </c>
      <c r="AO267" s="5">
        <v>31</v>
      </c>
      <c r="AP267" s="5">
        <v>29</v>
      </c>
      <c r="AQ267" s="5">
        <v>29</v>
      </c>
      <c r="AR267" s="5">
        <v>31</v>
      </c>
      <c r="AS267" s="5">
        <v>29</v>
      </c>
      <c r="AT267" s="5">
        <v>24</v>
      </c>
      <c r="AU267" s="5">
        <v>28</v>
      </c>
      <c r="AV267" s="5">
        <v>29</v>
      </c>
      <c r="AW267" s="5">
        <v>30</v>
      </c>
      <c r="AX267" s="5">
        <v>32</v>
      </c>
      <c r="AY267" s="5">
        <v>28</v>
      </c>
      <c r="AZ267" s="5">
        <v>25</v>
      </c>
      <c r="BA267" s="5">
        <v>28</v>
      </c>
      <c r="BB267" s="5">
        <v>28</v>
      </c>
      <c r="BC267" s="5">
        <v>30</v>
      </c>
      <c r="BD267" s="5">
        <v>33</v>
      </c>
      <c r="BE267" s="5">
        <v>24</v>
      </c>
      <c r="BF267" s="5">
        <v>27</v>
      </c>
      <c r="BG267" s="5">
        <v>30</v>
      </c>
      <c r="BH267" s="5">
        <v>31</v>
      </c>
      <c r="BI267" s="5">
        <v>27</v>
      </c>
      <c r="BJ267" s="5">
        <v>32</v>
      </c>
      <c r="BK267" s="5">
        <v>33</v>
      </c>
      <c r="BL267" s="5">
        <v>34</v>
      </c>
      <c r="BM267" s="5">
        <v>34</v>
      </c>
      <c r="BN267" s="5">
        <v>34</v>
      </c>
      <c r="BO267" s="5">
        <v>37</v>
      </c>
      <c r="BP267" s="5">
        <v>33</v>
      </c>
      <c r="BQ267" s="5">
        <v>32</v>
      </c>
      <c r="BR267" s="5">
        <v>34</v>
      </c>
      <c r="BS267" s="5">
        <v>34</v>
      </c>
      <c r="BT267" s="5">
        <v>36</v>
      </c>
      <c r="BU267" s="5">
        <v>39</v>
      </c>
      <c r="BV267" s="5">
        <v>36</v>
      </c>
      <c r="BW267" s="5">
        <v>27</v>
      </c>
      <c r="BX267" s="5">
        <v>27</v>
      </c>
      <c r="BY267" s="5">
        <v>28</v>
      </c>
      <c r="BZ267" s="5">
        <v>28</v>
      </c>
      <c r="CA267" s="5">
        <v>29</v>
      </c>
      <c r="CB267" s="5">
        <v>34</v>
      </c>
      <c r="CC267" s="5">
        <v>25</v>
      </c>
      <c r="CD267" s="5">
        <v>25</v>
      </c>
      <c r="CE267" s="5">
        <v>26</v>
      </c>
      <c r="CF267" s="5">
        <v>25</v>
      </c>
      <c r="CG267" s="5">
        <v>22</v>
      </c>
      <c r="CH267" s="5">
        <v>23</v>
      </c>
      <c r="CI267" s="5">
        <v>26</v>
      </c>
      <c r="CJ267" s="5">
        <v>27</v>
      </c>
      <c r="CK267" s="5">
        <v>25</v>
      </c>
      <c r="CL267" s="5">
        <v>23</v>
      </c>
      <c r="CM267" s="5">
        <v>26</v>
      </c>
      <c r="CN267" s="5">
        <v>27</v>
      </c>
      <c r="CO267" s="5">
        <v>25</v>
      </c>
      <c r="CP267" s="5">
        <v>23</v>
      </c>
      <c r="CQ267" s="5">
        <v>23</v>
      </c>
      <c r="CR267" s="5">
        <v>26</v>
      </c>
      <c r="CS267" s="5">
        <v>27</v>
      </c>
      <c r="CT267" s="5">
        <v>28</v>
      </c>
      <c r="CU267" s="5">
        <v>24</v>
      </c>
      <c r="CV267" s="5">
        <v>25</v>
      </c>
      <c r="CW267" s="5">
        <v>26</v>
      </c>
      <c r="CX267" s="5">
        <v>27</v>
      </c>
      <c r="CY267" s="5">
        <v>32</v>
      </c>
      <c r="CZ267" s="5">
        <v>32</v>
      </c>
      <c r="DA267" s="5">
        <v>26</v>
      </c>
      <c r="DB267" s="5">
        <v>30</v>
      </c>
      <c r="DC267" s="5">
        <v>30</v>
      </c>
      <c r="DD267" s="5">
        <v>25</v>
      </c>
      <c r="DE267" s="5">
        <v>24</v>
      </c>
      <c r="DF267" s="5">
        <v>26</v>
      </c>
      <c r="DG267" s="5">
        <v>28</v>
      </c>
      <c r="DH267" s="5">
        <v>28</v>
      </c>
      <c r="DI267" s="5">
        <v>27</v>
      </c>
      <c r="DJ267" s="5">
        <v>24</v>
      </c>
      <c r="DK267" s="5">
        <v>25</v>
      </c>
      <c r="DL267" s="5">
        <v>24</v>
      </c>
      <c r="DM267" s="5">
        <v>26</v>
      </c>
      <c r="DN267" s="5">
        <v>25</v>
      </c>
      <c r="DO267" s="5">
        <v>25</v>
      </c>
      <c r="DP267" s="5">
        <v>24</v>
      </c>
      <c r="DQ267" s="5">
        <v>24</v>
      </c>
      <c r="DR267" s="5">
        <v>27</v>
      </c>
      <c r="DS267" s="5">
        <v>25</v>
      </c>
      <c r="DT267" s="5">
        <v>25</v>
      </c>
      <c r="DU267" s="5">
        <v>30</v>
      </c>
      <c r="DV267" s="5">
        <v>29</v>
      </c>
      <c r="DW267" s="5">
        <v>33</v>
      </c>
      <c r="DX267" s="5">
        <v>32</v>
      </c>
      <c r="DY267" s="5">
        <v>27</v>
      </c>
      <c r="DZ267" s="5">
        <v>28</v>
      </c>
      <c r="EA267" s="5">
        <v>29</v>
      </c>
      <c r="EB267" s="5">
        <v>28</v>
      </c>
      <c r="EC267" s="5">
        <v>24</v>
      </c>
      <c r="ED267" s="5">
        <v>24</v>
      </c>
      <c r="EE267" s="5">
        <v>26</v>
      </c>
      <c r="EF267" s="5">
        <v>27</v>
      </c>
      <c r="EG267" s="5">
        <v>28</v>
      </c>
      <c r="EH267" s="5">
        <v>30</v>
      </c>
      <c r="EI267" s="5">
        <v>27</v>
      </c>
      <c r="EJ267" s="5">
        <v>25</v>
      </c>
      <c r="EK267" s="5">
        <v>25</v>
      </c>
      <c r="EL267" s="5">
        <v>27</v>
      </c>
      <c r="EM267" s="5">
        <v>29</v>
      </c>
      <c r="EN267" s="5">
        <v>27</v>
      </c>
      <c r="EO267" s="5">
        <v>28</v>
      </c>
      <c r="EP267" s="5">
        <v>27</v>
      </c>
      <c r="EQ267" s="5">
        <v>25</v>
      </c>
      <c r="ER267" s="5">
        <v>26</v>
      </c>
      <c r="ES267" s="5">
        <v>28</v>
      </c>
      <c r="ET267" s="5">
        <v>30</v>
      </c>
      <c r="EU267" s="5">
        <v>30</v>
      </c>
      <c r="EV267" s="5">
        <v>32</v>
      </c>
      <c r="EW267" s="5">
        <v>26</v>
      </c>
      <c r="EX267" s="5">
        <v>28</v>
      </c>
      <c r="EY267" s="5">
        <v>29</v>
      </c>
      <c r="EZ267" s="5">
        <v>28</v>
      </c>
      <c r="FA267" s="5">
        <v>24</v>
      </c>
      <c r="FB267" s="5">
        <v>23</v>
      </c>
      <c r="FC267" s="5">
        <v>24</v>
      </c>
      <c r="FD267" s="5">
        <v>26</v>
      </c>
      <c r="FE267" s="5">
        <v>27</v>
      </c>
      <c r="FF267" s="5">
        <v>26</v>
      </c>
      <c r="FG267" s="5">
        <v>24</v>
      </c>
      <c r="FH267" s="5">
        <v>22</v>
      </c>
      <c r="FI267" s="5">
        <v>22</v>
      </c>
      <c r="FJ267" s="5">
        <v>22</v>
      </c>
      <c r="FK267" s="5">
        <v>23</v>
      </c>
      <c r="FL267" s="5">
        <v>24</v>
      </c>
      <c r="FM267" s="5">
        <v>27</v>
      </c>
      <c r="FN267" s="5">
        <v>27</v>
      </c>
      <c r="FO267" s="5">
        <v>24</v>
      </c>
      <c r="FP267" s="5">
        <v>25</v>
      </c>
      <c r="FQ267" s="5">
        <v>27</v>
      </c>
      <c r="FR267" s="5">
        <v>28</v>
      </c>
      <c r="FS267" s="5">
        <v>32</v>
      </c>
      <c r="FT267" s="5">
        <v>30</v>
      </c>
      <c r="FU267" s="5">
        <v>26</v>
      </c>
      <c r="FV267" s="5">
        <v>27</v>
      </c>
      <c r="FW267" s="5">
        <v>30</v>
      </c>
      <c r="FX267" s="5">
        <v>29</v>
      </c>
      <c r="FY267" s="5">
        <v>25</v>
      </c>
      <c r="FZ267" s="5">
        <v>24</v>
      </c>
      <c r="GA267" s="5">
        <v>24</v>
      </c>
      <c r="GB267" s="5">
        <v>26</v>
      </c>
      <c r="GC267" s="5">
        <v>28</v>
      </c>
      <c r="GD267" s="5">
        <v>27</v>
      </c>
      <c r="GE267" s="5">
        <v>25</v>
      </c>
      <c r="GF267" s="5">
        <v>25</v>
      </c>
      <c r="GG267" s="5">
        <v>26</v>
      </c>
      <c r="GH267" s="5">
        <v>26</v>
      </c>
      <c r="GI267" s="5">
        <v>25</v>
      </c>
      <c r="GJ267" s="5">
        <v>27</v>
      </c>
      <c r="GK267" s="5">
        <v>26</v>
      </c>
      <c r="GL267" s="5">
        <v>25</v>
      </c>
      <c r="GM267" s="5">
        <v>22</v>
      </c>
      <c r="GN267" s="5">
        <v>22</v>
      </c>
      <c r="GO267" s="5">
        <v>24</v>
      </c>
      <c r="GP267" s="5">
        <v>25</v>
      </c>
      <c r="GQ267" s="5">
        <v>27</v>
      </c>
      <c r="GR267" s="5">
        <v>29</v>
      </c>
      <c r="GS267" s="5">
        <v>25</v>
      </c>
      <c r="GT267" s="5">
        <v>24</v>
      </c>
      <c r="GU267" s="5">
        <v>26</v>
      </c>
      <c r="GV267" s="5">
        <v>27</v>
      </c>
      <c r="GW267" s="5">
        <v>26</v>
      </c>
      <c r="GX267" s="5">
        <v>25</v>
      </c>
      <c r="GY267" s="5">
        <v>26</v>
      </c>
      <c r="GZ267" s="5">
        <v>27</v>
      </c>
      <c r="HA267" s="5">
        <v>28</v>
      </c>
      <c r="HB267" s="5">
        <v>27</v>
      </c>
      <c r="HC267" s="5">
        <v>28</v>
      </c>
      <c r="HD267" s="5">
        <v>29</v>
      </c>
      <c r="HE267" s="5">
        <v>28</v>
      </c>
      <c r="HF267" s="5">
        <v>33</v>
      </c>
      <c r="HG267" s="5">
        <v>15</v>
      </c>
      <c r="HH267" s="5">
        <v>27</v>
      </c>
      <c r="HI267" s="5">
        <v>28</v>
      </c>
      <c r="HJ267" s="5">
        <v>27</v>
      </c>
      <c r="HK267" s="5">
        <v>24</v>
      </c>
      <c r="HL267" s="5">
        <v>22</v>
      </c>
      <c r="HM267" s="5">
        <v>26</v>
      </c>
      <c r="HN267" s="5">
        <v>26</v>
      </c>
      <c r="HO267" s="5">
        <v>29</v>
      </c>
      <c r="HP267" s="5">
        <v>33</v>
      </c>
      <c r="HQ267" s="5">
        <v>27</v>
      </c>
      <c r="HR267" s="5">
        <v>26</v>
      </c>
      <c r="HS267" s="5">
        <v>27</v>
      </c>
      <c r="HT267" s="5">
        <v>28</v>
      </c>
      <c r="HU267" s="5">
        <v>27</v>
      </c>
      <c r="HV267" s="5">
        <v>27</v>
      </c>
      <c r="HW267" s="5">
        <v>26</v>
      </c>
      <c r="HX267" s="5">
        <v>32</v>
      </c>
      <c r="HY267" s="5">
        <v>29</v>
      </c>
      <c r="HZ267" s="5">
        <v>27</v>
      </c>
      <c r="IA267" s="5">
        <v>27</v>
      </c>
      <c r="IB267" s="5">
        <v>28</v>
      </c>
      <c r="IC267" s="5">
        <v>28</v>
      </c>
      <c r="ID267" s="5">
        <v>27</v>
      </c>
      <c r="IE267" s="5">
        <v>28</v>
      </c>
      <c r="IF267" s="5">
        <v>27</v>
      </c>
      <c r="IG267" s="5">
        <v>28</v>
      </c>
      <c r="IH267" s="5">
        <v>28</v>
      </c>
      <c r="II267" s="5">
        <f t="shared" si="22"/>
        <v>27.1625</v>
      </c>
      <c r="IJ267" s="8">
        <f t="shared" si="21"/>
        <v>240</v>
      </c>
      <c r="IK267" s="8">
        <f t="shared" si="23"/>
        <v>3.28853880130655</v>
      </c>
      <c r="IL267" s="8">
        <f t="shared" si="24"/>
        <v>39</v>
      </c>
      <c r="IM267" s="8">
        <f t="shared" si="25"/>
        <v>6519</v>
      </c>
      <c r="IN267" s="8" cm="1">
        <f t="array" ref="IN267">SUMPRODUCT(--('企业的订货量（m³）'!C267:IH267&gt;C267:IH267))/IP267</f>
        <v>0.129166666666667</v>
      </c>
      <c r="IO267" s="8" cm="1">
        <f t="array" ref="IO267">SUMPRODUCT(--('企业的订货量（m³）'!D267:II267&lt;D267:II267))/IP267</f>
        <v>0.820833333333333</v>
      </c>
      <c r="IP267" s="8">
        <v>240</v>
      </c>
      <c r="IQ267" s="8" cm="1">
        <f t="array" ref="IQ267">SUM(ABS(C267:IH267-'企业的订货量（m³）'!C267:IH267))</f>
        <v>1361</v>
      </c>
    </row>
    <row r="268" spans="1:251">
      <c r="A268" s="2" t="s">
        <v>514</v>
      </c>
      <c r="B268" s="2" t="s">
        <v>250</v>
      </c>
      <c r="C268" s="5">
        <v>1</v>
      </c>
      <c r="D268" s="5">
        <v>0</v>
      </c>
      <c r="E268" s="5">
        <v>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  <c r="AB268" s="5">
        <v>1</v>
      </c>
      <c r="AC268" s="5">
        <v>5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1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0</v>
      </c>
      <c r="AY268" s="5">
        <v>1</v>
      </c>
      <c r="AZ268" s="5">
        <v>0</v>
      </c>
      <c r="BA268" s="5">
        <v>2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1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1</v>
      </c>
      <c r="BX268" s="5">
        <v>0</v>
      </c>
      <c r="BY268" s="5">
        <v>5</v>
      </c>
      <c r="BZ268" s="5">
        <v>0</v>
      </c>
      <c r="CA268" s="5">
        <v>1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1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1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1</v>
      </c>
      <c r="DN268" s="5">
        <v>0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1</v>
      </c>
      <c r="DX268" s="5">
        <v>0</v>
      </c>
      <c r="DY268" s="5">
        <v>1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1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0</v>
      </c>
      <c r="EM268" s="5">
        <v>0</v>
      </c>
      <c r="EN268" s="5">
        <v>1</v>
      </c>
      <c r="EO268" s="5">
        <v>0</v>
      </c>
      <c r="EP268" s="5">
        <v>0</v>
      </c>
      <c r="EQ268" s="5">
        <v>0</v>
      </c>
      <c r="ER268" s="5">
        <v>0</v>
      </c>
      <c r="ES268" s="5">
        <v>1</v>
      </c>
      <c r="ET268" s="5">
        <v>0</v>
      </c>
      <c r="EU268" s="5">
        <v>0</v>
      </c>
      <c r="EV268" s="5">
        <v>1</v>
      </c>
      <c r="EW268" s="5">
        <v>0</v>
      </c>
      <c r="EX268" s="5">
        <v>0</v>
      </c>
      <c r="EY268" s="5">
        <v>1</v>
      </c>
      <c r="EZ268" s="5">
        <v>0</v>
      </c>
      <c r="FA268" s="5">
        <v>0</v>
      </c>
      <c r="FB268" s="5">
        <v>0</v>
      </c>
      <c r="FC268" s="5">
        <v>1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4</v>
      </c>
      <c r="FR268" s="5">
        <v>0</v>
      </c>
      <c r="FS268" s="5">
        <v>1</v>
      </c>
      <c r="FT268" s="5">
        <v>0</v>
      </c>
      <c r="FU268" s="5">
        <v>0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1</v>
      </c>
      <c r="GO268" s="5">
        <v>3</v>
      </c>
      <c r="GP268" s="5">
        <v>0</v>
      </c>
      <c r="GQ268" s="5">
        <v>0</v>
      </c>
      <c r="GR268" s="5">
        <v>1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1</v>
      </c>
      <c r="GZ268" s="5">
        <v>1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0</v>
      </c>
      <c r="HK268" s="5">
        <v>1</v>
      </c>
      <c r="HL268" s="5">
        <v>0</v>
      </c>
      <c r="HM268" s="5">
        <v>2</v>
      </c>
      <c r="HN268" s="5">
        <v>0</v>
      </c>
      <c r="HO268" s="5">
        <v>0</v>
      </c>
      <c r="HP268" s="5">
        <v>0</v>
      </c>
      <c r="HQ268" s="5">
        <v>1</v>
      </c>
      <c r="HR268" s="5">
        <v>1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f t="shared" si="22"/>
        <v>0.341666666666667</v>
      </c>
      <c r="IJ268" s="8">
        <f t="shared" si="21"/>
        <v>62</v>
      </c>
      <c r="IK268" s="8">
        <f t="shared" si="23"/>
        <v>0.748732075618489</v>
      </c>
      <c r="IL268" s="8">
        <f t="shared" si="24"/>
        <v>5</v>
      </c>
      <c r="IM268" s="8">
        <f t="shared" si="25"/>
        <v>82</v>
      </c>
      <c r="IN268" s="8" cm="1">
        <f t="array" ref="IN268">SUMPRODUCT(--('企业的订货量（m³）'!C268:IH268&gt;C268:IH268))/IP268</f>
        <v>0.460674157303371</v>
      </c>
      <c r="IO268" s="8" cm="1">
        <f t="array" ref="IO268">SUMPRODUCT(--('企业的订货量（m³）'!D268:II268&lt;D268:II268))/IP268</f>
        <v>0.0561797752808989</v>
      </c>
      <c r="IP268" s="8">
        <v>89</v>
      </c>
      <c r="IQ268" s="8" cm="1">
        <f t="array" ref="IQ268">SUM(ABS(C268:IH268-'企业的订货量（m³）'!C268:IH268))</f>
        <v>633</v>
      </c>
    </row>
    <row r="269" spans="1:251">
      <c r="A269" s="2" t="s">
        <v>515</v>
      </c>
      <c r="B269" s="2" t="s">
        <v>250</v>
      </c>
      <c r="C269" s="5">
        <v>509</v>
      </c>
      <c r="D269" s="5">
        <v>516</v>
      </c>
      <c r="E269" s="5">
        <v>522</v>
      </c>
      <c r="F269" s="5">
        <v>521</v>
      </c>
      <c r="G269" s="5">
        <v>569</v>
      </c>
      <c r="H269" s="5">
        <v>574</v>
      </c>
      <c r="I269" s="5">
        <v>433</v>
      </c>
      <c r="J269" s="5">
        <v>481</v>
      </c>
      <c r="K269" s="5">
        <v>498</v>
      </c>
      <c r="L269" s="5">
        <v>514</v>
      </c>
      <c r="M269" s="5">
        <v>473</v>
      </c>
      <c r="N269" s="5">
        <v>487</v>
      </c>
      <c r="O269" s="5">
        <v>577</v>
      </c>
      <c r="P269" s="5">
        <v>593</v>
      </c>
      <c r="Q269" s="5">
        <v>556</v>
      </c>
      <c r="R269" s="5">
        <v>579</v>
      </c>
      <c r="S269" s="5">
        <v>589</v>
      </c>
      <c r="T269" s="5">
        <v>561</v>
      </c>
      <c r="U269" s="5">
        <v>508</v>
      </c>
      <c r="V269" s="5">
        <v>483</v>
      </c>
      <c r="W269" s="5">
        <v>525</v>
      </c>
      <c r="X269" s="5">
        <v>532</v>
      </c>
      <c r="Y269" s="5">
        <v>539</v>
      </c>
      <c r="Z269" s="5">
        <v>506</v>
      </c>
      <c r="AA269" s="5">
        <v>468</v>
      </c>
      <c r="AB269" s="5">
        <v>536</v>
      </c>
      <c r="AC269" s="5">
        <v>582</v>
      </c>
      <c r="AD269" s="5">
        <v>648</v>
      </c>
      <c r="AE269" s="5">
        <v>601</v>
      </c>
      <c r="AF269" s="5">
        <v>674</v>
      </c>
      <c r="AG269" s="5">
        <v>468</v>
      </c>
      <c r="AH269" s="5">
        <v>543</v>
      </c>
      <c r="AI269" s="5">
        <v>605</v>
      </c>
      <c r="AJ269" s="5">
        <v>565</v>
      </c>
      <c r="AK269" s="5">
        <v>514</v>
      </c>
      <c r="AL269" s="5">
        <v>550</v>
      </c>
      <c r="AM269" s="5">
        <v>599</v>
      </c>
      <c r="AN269" s="5">
        <v>578</v>
      </c>
      <c r="AO269" s="5">
        <v>561</v>
      </c>
      <c r="AP269" s="5">
        <v>514</v>
      </c>
      <c r="AQ269" s="5">
        <v>544</v>
      </c>
      <c r="AR269" s="5">
        <v>560</v>
      </c>
      <c r="AS269" s="5">
        <v>552</v>
      </c>
      <c r="AT269" s="5">
        <v>440</v>
      </c>
      <c r="AU269" s="5">
        <v>496</v>
      </c>
      <c r="AV269" s="5">
        <v>513</v>
      </c>
      <c r="AW269" s="5">
        <v>573</v>
      </c>
      <c r="AX269" s="5">
        <v>635</v>
      </c>
      <c r="AY269" s="5">
        <v>579</v>
      </c>
      <c r="AZ269" s="5">
        <v>567</v>
      </c>
      <c r="BA269" s="5">
        <v>644</v>
      </c>
      <c r="BB269" s="5">
        <v>663</v>
      </c>
      <c r="BC269" s="5">
        <v>596</v>
      </c>
      <c r="BD269" s="5">
        <v>692</v>
      </c>
      <c r="BE269" s="5">
        <v>477</v>
      </c>
      <c r="BF269" s="5">
        <v>533</v>
      </c>
      <c r="BG269" s="5">
        <v>588</v>
      </c>
      <c r="BH269" s="5">
        <v>578</v>
      </c>
      <c r="BI269" s="5">
        <v>453</v>
      </c>
      <c r="BJ269" s="5">
        <v>612</v>
      </c>
      <c r="BK269" s="5">
        <v>670</v>
      </c>
      <c r="BL269" s="5">
        <v>626</v>
      </c>
      <c r="BM269" s="5">
        <v>657</v>
      </c>
      <c r="BN269" s="5">
        <v>624</v>
      </c>
      <c r="BO269" s="5">
        <v>645</v>
      </c>
      <c r="BP269" s="5">
        <v>616</v>
      </c>
      <c r="BQ269" s="5">
        <v>625</v>
      </c>
      <c r="BR269" s="5">
        <v>626</v>
      </c>
      <c r="BS269" s="5">
        <v>624</v>
      </c>
      <c r="BT269" s="5">
        <v>628</v>
      </c>
      <c r="BU269" s="5">
        <v>718</v>
      </c>
      <c r="BV269" s="5">
        <v>736</v>
      </c>
      <c r="BW269" s="5">
        <v>586</v>
      </c>
      <c r="BX269" s="5">
        <v>618</v>
      </c>
      <c r="BY269" s="5">
        <v>608</v>
      </c>
      <c r="BZ269" s="5">
        <v>595</v>
      </c>
      <c r="CA269" s="5">
        <v>634</v>
      </c>
      <c r="CB269" s="5">
        <v>697</v>
      </c>
      <c r="CC269" s="5">
        <v>522</v>
      </c>
      <c r="CD269" s="5">
        <v>476</v>
      </c>
      <c r="CE269" s="5">
        <v>477</v>
      </c>
      <c r="CF269" s="5">
        <v>473</v>
      </c>
      <c r="CG269" s="5">
        <v>402</v>
      </c>
      <c r="CH269" s="5">
        <v>459</v>
      </c>
      <c r="CI269" s="5">
        <v>480</v>
      </c>
      <c r="CJ269" s="5">
        <v>519</v>
      </c>
      <c r="CK269" s="5">
        <v>450</v>
      </c>
      <c r="CL269" s="5">
        <v>463</v>
      </c>
      <c r="CM269" s="5">
        <v>526</v>
      </c>
      <c r="CN269" s="5">
        <v>491</v>
      </c>
      <c r="CO269" s="5">
        <v>463</v>
      </c>
      <c r="CP269" s="5">
        <v>447</v>
      </c>
      <c r="CQ269" s="5">
        <v>411</v>
      </c>
      <c r="CR269" s="5">
        <v>485</v>
      </c>
      <c r="CS269" s="5">
        <v>503</v>
      </c>
      <c r="CT269" s="5">
        <v>564</v>
      </c>
      <c r="CU269" s="5">
        <v>560</v>
      </c>
      <c r="CV269" s="5">
        <v>612</v>
      </c>
      <c r="CW269" s="5">
        <v>619</v>
      </c>
      <c r="CX269" s="5">
        <v>577</v>
      </c>
      <c r="CY269" s="5">
        <v>635</v>
      </c>
      <c r="CZ269" s="5">
        <v>626</v>
      </c>
      <c r="DA269" s="5">
        <v>563</v>
      </c>
      <c r="DB269" s="5">
        <v>597</v>
      </c>
      <c r="DC269" s="5">
        <v>595</v>
      </c>
      <c r="DD269" s="5">
        <v>479</v>
      </c>
      <c r="DE269" s="5">
        <v>447</v>
      </c>
      <c r="DF269" s="5">
        <v>503</v>
      </c>
      <c r="DG269" s="5">
        <v>551</v>
      </c>
      <c r="DH269" s="5">
        <v>568</v>
      </c>
      <c r="DI269" s="5">
        <v>503</v>
      </c>
      <c r="DJ269" s="5">
        <v>440</v>
      </c>
      <c r="DK269" s="5">
        <v>466</v>
      </c>
      <c r="DL269" s="5">
        <v>460</v>
      </c>
      <c r="DM269" s="5">
        <v>515</v>
      </c>
      <c r="DN269" s="5">
        <v>477</v>
      </c>
      <c r="DO269" s="5">
        <v>475</v>
      </c>
      <c r="DP269" s="5">
        <v>445</v>
      </c>
      <c r="DQ269" s="5">
        <v>433</v>
      </c>
      <c r="DR269" s="5">
        <v>528</v>
      </c>
      <c r="DS269" s="5">
        <v>541</v>
      </c>
      <c r="DT269" s="5">
        <v>590</v>
      </c>
      <c r="DU269" s="5">
        <v>679</v>
      </c>
      <c r="DV269" s="5">
        <v>627</v>
      </c>
      <c r="DW269" s="5">
        <v>728</v>
      </c>
      <c r="DX269" s="5">
        <v>654</v>
      </c>
      <c r="DY269" s="5">
        <v>553</v>
      </c>
      <c r="DZ269" s="5">
        <v>543</v>
      </c>
      <c r="EA269" s="5">
        <v>521</v>
      </c>
      <c r="EB269" s="5">
        <v>555</v>
      </c>
      <c r="EC269" s="5">
        <v>501</v>
      </c>
      <c r="ED269" s="5">
        <v>468</v>
      </c>
      <c r="EE269" s="5">
        <v>562</v>
      </c>
      <c r="EF269" s="5">
        <v>555</v>
      </c>
      <c r="EG269" s="5">
        <v>563</v>
      </c>
      <c r="EH269" s="5">
        <v>569</v>
      </c>
      <c r="EI269" s="5">
        <v>501</v>
      </c>
      <c r="EJ269" s="5">
        <v>485</v>
      </c>
      <c r="EK269" s="5">
        <v>506</v>
      </c>
      <c r="EL269" s="5">
        <v>483</v>
      </c>
      <c r="EM269" s="5">
        <v>486</v>
      </c>
      <c r="EN269" s="5">
        <v>464</v>
      </c>
      <c r="EO269" s="5">
        <v>533</v>
      </c>
      <c r="EP269" s="5">
        <v>517</v>
      </c>
      <c r="EQ269" s="5">
        <v>555</v>
      </c>
      <c r="ER269" s="5">
        <v>633</v>
      </c>
      <c r="ES269" s="5">
        <v>668</v>
      </c>
      <c r="ET269" s="5">
        <v>712</v>
      </c>
      <c r="EU269" s="5">
        <v>655</v>
      </c>
      <c r="EV269" s="5">
        <v>675</v>
      </c>
      <c r="EW269" s="5">
        <v>528</v>
      </c>
      <c r="EX269" s="5">
        <v>561</v>
      </c>
      <c r="EY269" s="5">
        <v>545</v>
      </c>
      <c r="EZ269" s="5">
        <v>544</v>
      </c>
      <c r="FA269" s="5">
        <v>462</v>
      </c>
      <c r="FB269" s="5">
        <v>449</v>
      </c>
      <c r="FC269" s="5">
        <v>461</v>
      </c>
      <c r="FD269" s="5">
        <v>462</v>
      </c>
      <c r="FE269" s="5">
        <v>541</v>
      </c>
      <c r="FF269" s="5">
        <v>457</v>
      </c>
      <c r="FG269" s="5">
        <v>486</v>
      </c>
      <c r="FH269" s="5">
        <v>439</v>
      </c>
      <c r="FI269" s="5">
        <v>438</v>
      </c>
      <c r="FJ269" s="5">
        <v>428</v>
      </c>
      <c r="FK269" s="5">
        <v>403</v>
      </c>
      <c r="FL269" s="5">
        <v>458</v>
      </c>
      <c r="FM269" s="5">
        <v>528</v>
      </c>
      <c r="FN269" s="5">
        <v>580</v>
      </c>
      <c r="FO269" s="5">
        <v>534</v>
      </c>
      <c r="FP269" s="5">
        <v>599</v>
      </c>
      <c r="FQ269" s="5">
        <v>599</v>
      </c>
      <c r="FR269" s="5">
        <v>634</v>
      </c>
      <c r="FS269" s="5">
        <v>680</v>
      </c>
      <c r="FT269" s="5">
        <v>616</v>
      </c>
      <c r="FU269" s="5">
        <v>545</v>
      </c>
      <c r="FV269" s="5">
        <v>532</v>
      </c>
      <c r="FW269" s="5">
        <v>560</v>
      </c>
      <c r="FX269" s="5">
        <v>596</v>
      </c>
      <c r="FY269" s="5">
        <v>483</v>
      </c>
      <c r="FZ269" s="5">
        <v>487</v>
      </c>
      <c r="GA269" s="5">
        <v>469</v>
      </c>
      <c r="GB269" s="5">
        <v>508</v>
      </c>
      <c r="GC269" s="5">
        <v>516</v>
      </c>
      <c r="GD269" s="5">
        <v>520</v>
      </c>
      <c r="GE269" s="5">
        <v>429</v>
      </c>
      <c r="GF269" s="5">
        <v>460</v>
      </c>
      <c r="GG269" s="5">
        <v>520</v>
      </c>
      <c r="GH269" s="5">
        <v>461</v>
      </c>
      <c r="GI269" s="5">
        <v>443</v>
      </c>
      <c r="GJ269" s="5">
        <v>449</v>
      </c>
      <c r="GK269" s="5">
        <v>505</v>
      </c>
      <c r="GL269" s="5">
        <v>488</v>
      </c>
      <c r="GM269" s="5">
        <v>521</v>
      </c>
      <c r="GN269" s="5">
        <v>492</v>
      </c>
      <c r="GO269" s="5">
        <v>558</v>
      </c>
      <c r="GP269" s="5">
        <v>591</v>
      </c>
      <c r="GQ269" s="5">
        <v>598</v>
      </c>
      <c r="GR269" s="5">
        <v>662</v>
      </c>
      <c r="GS269" s="5">
        <v>475</v>
      </c>
      <c r="GT269" s="5">
        <v>458</v>
      </c>
      <c r="GU269" s="5">
        <v>506</v>
      </c>
      <c r="GV269" s="5">
        <v>516</v>
      </c>
      <c r="GW269" s="5">
        <v>497</v>
      </c>
      <c r="GX269" s="5">
        <v>483</v>
      </c>
      <c r="GY269" s="5">
        <v>504</v>
      </c>
      <c r="GZ269" s="5">
        <v>525</v>
      </c>
      <c r="HA269" s="5">
        <v>536</v>
      </c>
      <c r="HB269" s="5">
        <v>504</v>
      </c>
      <c r="HC269" s="5">
        <v>537</v>
      </c>
      <c r="HD269" s="5">
        <v>534</v>
      </c>
      <c r="HE269" s="5">
        <v>513</v>
      </c>
      <c r="HF269" s="5">
        <v>561</v>
      </c>
      <c r="HG269" s="5">
        <v>257</v>
      </c>
      <c r="HH269" s="5">
        <v>531</v>
      </c>
      <c r="HI269" s="5">
        <v>512</v>
      </c>
      <c r="HJ269" s="5">
        <v>542</v>
      </c>
      <c r="HK269" s="5">
        <v>502</v>
      </c>
      <c r="HL269" s="5">
        <v>519</v>
      </c>
      <c r="HM269" s="5">
        <v>601</v>
      </c>
      <c r="HN269" s="5">
        <v>660</v>
      </c>
      <c r="HO269" s="5">
        <v>606</v>
      </c>
      <c r="HP269" s="5">
        <v>687</v>
      </c>
      <c r="HQ269" s="5">
        <v>535</v>
      </c>
      <c r="HR269" s="5">
        <v>504</v>
      </c>
      <c r="HS269" s="5">
        <v>584</v>
      </c>
      <c r="HT269" s="5">
        <v>556</v>
      </c>
      <c r="HU269" s="5">
        <v>526</v>
      </c>
      <c r="HV269" s="5">
        <v>475</v>
      </c>
      <c r="HW269" s="5">
        <v>477</v>
      </c>
      <c r="HX269" s="5">
        <v>632</v>
      </c>
      <c r="HY269" s="5">
        <v>559</v>
      </c>
      <c r="HZ269" s="5">
        <v>548</v>
      </c>
      <c r="IA269" s="5">
        <v>531</v>
      </c>
      <c r="IB269" s="5">
        <v>513</v>
      </c>
      <c r="IC269" s="5">
        <v>524</v>
      </c>
      <c r="ID269" s="5">
        <v>517</v>
      </c>
      <c r="IE269" s="5">
        <v>495</v>
      </c>
      <c r="IF269" s="5">
        <v>507</v>
      </c>
      <c r="IG269" s="5">
        <v>531</v>
      </c>
      <c r="IH269" s="5">
        <v>535</v>
      </c>
      <c r="II269" s="5">
        <f t="shared" si="22"/>
        <v>540.775</v>
      </c>
      <c r="IJ269" s="8">
        <f t="shared" si="21"/>
        <v>240</v>
      </c>
      <c r="IK269" s="8">
        <f t="shared" si="23"/>
        <v>70.8854296894603</v>
      </c>
      <c r="IL269" s="8">
        <f t="shared" si="24"/>
        <v>736</v>
      </c>
      <c r="IM269" s="8">
        <f t="shared" si="25"/>
        <v>129786</v>
      </c>
      <c r="IN269" s="8" cm="1">
        <f t="array" ref="IN269">SUMPRODUCT(--('企业的订货量（m³）'!C269:IH269&gt;C269:IH269))/IP269</f>
        <v>0.0625</v>
      </c>
      <c r="IO269" s="8" cm="1">
        <f t="array" ref="IO269">SUMPRODUCT(--('企业的订货量（m³）'!D269:II269&lt;D269:II269))/IP269</f>
        <v>0.866666666666667</v>
      </c>
      <c r="IP269" s="8">
        <v>240</v>
      </c>
      <c r="IQ269" s="8" cm="1">
        <f t="array" ref="IQ269">SUM(ABS(C269:IH269-'企业的订货量（m³）'!C269:IH269))</f>
        <v>1674</v>
      </c>
    </row>
    <row r="270" spans="1:251">
      <c r="A270" s="2" t="s">
        <v>516</v>
      </c>
      <c r="B270" s="2" t="s">
        <v>248</v>
      </c>
      <c r="C270" s="5">
        <v>1</v>
      </c>
      <c r="D270" s="5">
        <v>1</v>
      </c>
      <c r="E270" s="5">
        <v>2</v>
      </c>
      <c r="F270" s="5">
        <v>0</v>
      </c>
      <c r="G270" s="5">
        <v>0</v>
      </c>
      <c r="H270" s="5">
        <v>0</v>
      </c>
      <c r="I270" s="5">
        <v>2</v>
      </c>
      <c r="J270" s="5">
        <v>1</v>
      </c>
      <c r="K270" s="5">
        <v>1</v>
      </c>
      <c r="L270" s="5">
        <v>2</v>
      </c>
      <c r="M270" s="5">
        <v>0</v>
      </c>
      <c r="N270" s="5">
        <v>1</v>
      </c>
      <c r="O270" s="5">
        <v>2</v>
      </c>
      <c r="P270" s="5">
        <v>1</v>
      </c>
      <c r="Q270" s="5">
        <v>3</v>
      </c>
      <c r="R270" s="5">
        <v>0</v>
      </c>
      <c r="S270" s="5">
        <v>2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2</v>
      </c>
      <c r="AI270" s="5">
        <v>1</v>
      </c>
      <c r="AJ270" s="5">
        <v>2</v>
      </c>
      <c r="AK270" s="5">
        <v>0</v>
      </c>
      <c r="AL270" s="5">
        <v>5</v>
      </c>
      <c r="AM270" s="5">
        <v>1</v>
      </c>
      <c r="AN270" s="5">
        <v>0</v>
      </c>
      <c r="AO270" s="5">
        <v>0</v>
      </c>
      <c r="AP270" s="5">
        <v>1</v>
      </c>
      <c r="AQ270" s="5">
        <v>1</v>
      </c>
      <c r="AR270" s="5">
        <v>0</v>
      </c>
      <c r="AS270" s="5">
        <v>2</v>
      </c>
      <c r="AT270" s="5">
        <v>1</v>
      </c>
      <c r="AU270" s="5">
        <v>0</v>
      </c>
      <c r="AV270" s="5">
        <v>2</v>
      </c>
      <c r="AW270" s="5">
        <v>1</v>
      </c>
      <c r="AX270" s="5">
        <v>1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  <c r="BD270" s="5">
        <v>2</v>
      </c>
      <c r="BE270" s="5">
        <v>1</v>
      </c>
      <c r="BF270" s="5">
        <v>1</v>
      </c>
      <c r="BG270" s="5">
        <v>0</v>
      </c>
      <c r="BH270" s="5">
        <v>0</v>
      </c>
      <c r="BI270" s="5">
        <v>2</v>
      </c>
      <c r="BJ270" s="5">
        <v>0</v>
      </c>
      <c r="BK270" s="5">
        <v>1</v>
      </c>
      <c r="BL270" s="5">
        <v>0</v>
      </c>
      <c r="BM270" s="5">
        <v>2</v>
      </c>
      <c r="BN270" s="5">
        <v>2</v>
      </c>
      <c r="BO270" s="5">
        <v>2</v>
      </c>
      <c r="BP270" s="5">
        <v>2</v>
      </c>
      <c r="BQ270" s="5">
        <v>1</v>
      </c>
      <c r="BR270" s="5">
        <v>0</v>
      </c>
      <c r="BS270" s="5">
        <v>0</v>
      </c>
      <c r="BT270" s="5">
        <v>0</v>
      </c>
      <c r="BU270" s="5">
        <v>2</v>
      </c>
      <c r="BV270" s="5">
        <v>1</v>
      </c>
      <c r="BW270" s="5">
        <v>0</v>
      </c>
      <c r="BX270" s="5">
        <v>2</v>
      </c>
      <c r="BY270" s="5">
        <v>2</v>
      </c>
      <c r="BZ270" s="5">
        <v>0</v>
      </c>
      <c r="CA270" s="5">
        <v>0</v>
      </c>
      <c r="CB270" s="5">
        <v>1</v>
      </c>
      <c r="CC270" s="5">
        <v>0</v>
      </c>
      <c r="CD270" s="5">
        <v>1</v>
      </c>
      <c r="CE270" s="5">
        <v>0</v>
      </c>
      <c r="CF270" s="5">
        <v>1</v>
      </c>
      <c r="CG270" s="5">
        <v>2</v>
      </c>
      <c r="CH270" s="5">
        <v>0</v>
      </c>
      <c r="CI270" s="5">
        <v>1</v>
      </c>
      <c r="CJ270" s="5">
        <v>2</v>
      </c>
      <c r="CK270" s="5">
        <v>0</v>
      </c>
      <c r="CL270" s="5">
        <v>1</v>
      </c>
      <c r="CM270" s="5">
        <v>0</v>
      </c>
      <c r="CN270" s="5">
        <v>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0</v>
      </c>
      <c r="CV270" s="5">
        <v>1</v>
      </c>
      <c r="CW270" s="5">
        <v>2</v>
      </c>
      <c r="CX270" s="5">
        <v>0</v>
      </c>
      <c r="CY270" s="5">
        <v>0</v>
      </c>
      <c r="CZ270" s="5">
        <v>1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1</v>
      </c>
      <c r="DH270" s="5">
        <v>1</v>
      </c>
      <c r="DI270" s="5">
        <v>6</v>
      </c>
      <c r="DJ270" s="5">
        <v>0</v>
      </c>
      <c r="DK270" s="5">
        <v>1</v>
      </c>
      <c r="DL270" s="5">
        <v>1</v>
      </c>
      <c r="DM270" s="5">
        <v>1</v>
      </c>
      <c r="DN270" s="5">
        <v>0</v>
      </c>
      <c r="DO270" s="5">
        <v>1</v>
      </c>
      <c r="DP270" s="5">
        <v>2</v>
      </c>
      <c r="DQ270" s="5">
        <v>0</v>
      </c>
      <c r="DR270" s="5">
        <v>0</v>
      </c>
      <c r="DS270" s="5">
        <v>0</v>
      </c>
      <c r="DT270" s="5">
        <v>0</v>
      </c>
      <c r="DU270" s="5">
        <v>1</v>
      </c>
      <c r="DV270" s="5">
        <v>1</v>
      </c>
      <c r="DW270" s="5">
        <v>1</v>
      </c>
      <c r="DX270" s="5">
        <v>1</v>
      </c>
      <c r="DY270" s="5">
        <v>1</v>
      </c>
      <c r="DZ270" s="5">
        <v>0</v>
      </c>
      <c r="EA270" s="5">
        <v>1</v>
      </c>
      <c r="EB270" s="5">
        <v>2</v>
      </c>
      <c r="EC270" s="5">
        <v>0</v>
      </c>
      <c r="ED270" s="5">
        <v>0</v>
      </c>
      <c r="EE270" s="5">
        <v>1</v>
      </c>
      <c r="EF270" s="5">
        <v>0</v>
      </c>
      <c r="EG270" s="5">
        <v>2</v>
      </c>
      <c r="EH270" s="5">
        <v>2</v>
      </c>
      <c r="EI270" s="5">
        <v>2</v>
      </c>
      <c r="EJ270" s="5">
        <v>1</v>
      </c>
      <c r="EK270" s="5">
        <v>1</v>
      </c>
      <c r="EL270" s="5">
        <v>0</v>
      </c>
      <c r="EM270" s="5">
        <v>1</v>
      </c>
      <c r="EN270" s="5">
        <v>1</v>
      </c>
      <c r="EO270" s="5">
        <v>2</v>
      </c>
      <c r="EP270" s="5">
        <v>1</v>
      </c>
      <c r="EQ270" s="5">
        <v>0</v>
      </c>
      <c r="ER270" s="5">
        <v>0</v>
      </c>
      <c r="ES270" s="5">
        <v>0</v>
      </c>
      <c r="ET270" s="5">
        <v>0</v>
      </c>
      <c r="EU270" s="5">
        <v>3</v>
      </c>
      <c r="EV270" s="5">
        <v>1</v>
      </c>
      <c r="EW270" s="5">
        <v>0</v>
      </c>
      <c r="EX270" s="5">
        <v>0</v>
      </c>
      <c r="EY270" s="5">
        <v>2</v>
      </c>
      <c r="EZ270" s="5">
        <v>2</v>
      </c>
      <c r="FA270" s="5">
        <v>0</v>
      </c>
      <c r="FB270" s="5">
        <v>1</v>
      </c>
      <c r="FC270" s="5">
        <v>0</v>
      </c>
      <c r="FD270" s="5">
        <v>1</v>
      </c>
      <c r="FE270" s="5">
        <v>1</v>
      </c>
      <c r="FF270" s="5">
        <v>0</v>
      </c>
      <c r="FG270" s="5">
        <v>1</v>
      </c>
      <c r="FH270" s="5">
        <v>2</v>
      </c>
      <c r="FI270" s="5">
        <v>0</v>
      </c>
      <c r="FJ270" s="5">
        <v>2</v>
      </c>
      <c r="FK270" s="5">
        <v>0</v>
      </c>
      <c r="FL270" s="5">
        <v>1</v>
      </c>
      <c r="FM270" s="5">
        <v>0</v>
      </c>
      <c r="FN270" s="5">
        <v>0</v>
      </c>
      <c r="FO270" s="5">
        <v>0</v>
      </c>
      <c r="FP270" s="5">
        <v>1</v>
      </c>
      <c r="FQ270" s="5">
        <v>1</v>
      </c>
      <c r="FR270" s="5">
        <v>1</v>
      </c>
      <c r="FS270" s="5">
        <v>2</v>
      </c>
      <c r="FT270" s="5">
        <v>2</v>
      </c>
      <c r="FU270" s="5">
        <v>1</v>
      </c>
      <c r="FV270" s="5">
        <v>1</v>
      </c>
      <c r="FW270" s="5">
        <v>0</v>
      </c>
      <c r="FX270" s="5">
        <v>0</v>
      </c>
      <c r="FY270" s="5">
        <v>1</v>
      </c>
      <c r="FZ270" s="5">
        <v>2</v>
      </c>
      <c r="GA270" s="5">
        <v>1</v>
      </c>
      <c r="GB270" s="5">
        <v>1</v>
      </c>
      <c r="GC270" s="5">
        <v>1</v>
      </c>
      <c r="GD270" s="5">
        <v>3</v>
      </c>
      <c r="GE270" s="5">
        <v>0</v>
      </c>
      <c r="GF270" s="5">
        <v>0</v>
      </c>
      <c r="GG270" s="5">
        <v>1</v>
      </c>
      <c r="GH270" s="5">
        <v>0</v>
      </c>
      <c r="GI270" s="5">
        <v>1</v>
      </c>
      <c r="GJ270" s="5">
        <v>0</v>
      </c>
      <c r="GK270" s="5">
        <v>2</v>
      </c>
      <c r="GL270" s="5">
        <v>1</v>
      </c>
      <c r="GM270" s="5">
        <v>1</v>
      </c>
      <c r="GN270" s="5">
        <v>1</v>
      </c>
      <c r="GO270" s="5">
        <v>1</v>
      </c>
      <c r="GP270" s="5">
        <v>0</v>
      </c>
      <c r="GQ270" s="5">
        <v>3</v>
      </c>
      <c r="GR270" s="5">
        <v>2</v>
      </c>
      <c r="GS270" s="5">
        <v>2</v>
      </c>
      <c r="GT270" s="5">
        <v>2</v>
      </c>
      <c r="GU270" s="5">
        <v>1</v>
      </c>
      <c r="GV270" s="5">
        <v>1</v>
      </c>
      <c r="GW270" s="5">
        <v>2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2</v>
      </c>
      <c r="HD270" s="5">
        <v>2</v>
      </c>
      <c r="HE270" s="5">
        <v>0</v>
      </c>
      <c r="HF270" s="5">
        <v>0</v>
      </c>
      <c r="HG270" s="5">
        <v>0</v>
      </c>
      <c r="HH270" s="5">
        <v>2</v>
      </c>
      <c r="HI270" s="5">
        <v>1</v>
      </c>
      <c r="HJ270" s="5">
        <v>1</v>
      </c>
      <c r="HK270" s="5">
        <v>2</v>
      </c>
      <c r="HL270" s="5">
        <v>0</v>
      </c>
      <c r="HM270" s="5">
        <v>1</v>
      </c>
      <c r="HN270" s="5">
        <v>2</v>
      </c>
      <c r="HO270" s="5">
        <v>1</v>
      </c>
      <c r="HP270" s="5">
        <v>0</v>
      </c>
      <c r="HQ270" s="5">
        <v>0</v>
      </c>
      <c r="HR270" s="5">
        <v>1</v>
      </c>
      <c r="HS270" s="5">
        <v>1</v>
      </c>
      <c r="HT270" s="5">
        <v>0</v>
      </c>
      <c r="HU270" s="5">
        <v>3</v>
      </c>
      <c r="HV270" s="5">
        <v>0</v>
      </c>
      <c r="HW270" s="5">
        <v>1</v>
      </c>
      <c r="HX270" s="5">
        <v>1</v>
      </c>
      <c r="HY270" s="5">
        <v>0</v>
      </c>
      <c r="HZ270" s="5">
        <v>1</v>
      </c>
      <c r="IA270" s="5">
        <v>0</v>
      </c>
      <c r="IB270" s="5">
        <v>2</v>
      </c>
      <c r="IC270" s="5">
        <v>1</v>
      </c>
      <c r="ID270" s="5">
        <v>2</v>
      </c>
      <c r="IE270" s="5">
        <v>1</v>
      </c>
      <c r="IF270" s="5">
        <v>0</v>
      </c>
      <c r="IG270" s="5">
        <v>0</v>
      </c>
      <c r="IH270" s="5">
        <v>0</v>
      </c>
      <c r="II270" s="5">
        <f t="shared" si="22"/>
        <v>0.879166666666667</v>
      </c>
      <c r="IJ270" s="8">
        <f t="shared" si="21"/>
        <v>143</v>
      </c>
      <c r="IK270" s="8">
        <f t="shared" si="23"/>
        <v>0.922738858721524</v>
      </c>
      <c r="IL270" s="8">
        <f t="shared" si="24"/>
        <v>6</v>
      </c>
      <c r="IM270" s="8">
        <f t="shared" si="25"/>
        <v>211</v>
      </c>
      <c r="IN270" s="8" cm="1">
        <f t="array" ref="IN270">SUMPRODUCT(--('企业的订货量（m³）'!C270:IH270&gt;C270:IH270))/IP270</f>
        <v>0.154838709677419</v>
      </c>
      <c r="IO270" s="8" cm="1">
        <f t="array" ref="IO270">SUMPRODUCT(--('企业的订货量（m³）'!D270:II270&lt;D270:II270))/IP270</f>
        <v>0.335483870967742</v>
      </c>
      <c r="IP270" s="8">
        <v>155</v>
      </c>
      <c r="IQ270" s="8" cm="1">
        <f t="array" ref="IQ270">SUM(ABS(C270:IH270-'企业的订货量（m³）'!C270:IH270))</f>
        <v>731</v>
      </c>
    </row>
    <row r="271" spans="1:251">
      <c r="A271" s="2" t="s">
        <v>517</v>
      </c>
      <c r="B271" s="2" t="s">
        <v>250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8</v>
      </c>
      <c r="AD271" s="5">
        <v>0</v>
      </c>
      <c r="AE271" s="5">
        <v>0</v>
      </c>
      <c r="AF271" s="5">
        <v>1</v>
      </c>
      <c r="AG271" s="5">
        <v>0</v>
      </c>
      <c r="AH271" s="5">
        <v>1</v>
      </c>
      <c r="AI271" s="5">
        <v>0</v>
      </c>
      <c r="AJ271" s="5">
        <v>0</v>
      </c>
      <c r="AK271" s="5">
        <v>1</v>
      </c>
      <c r="AL271" s="5">
        <v>0</v>
      </c>
      <c r="AM271" s="5">
        <v>1</v>
      </c>
      <c r="AN271" s="5">
        <v>1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1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1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6</v>
      </c>
      <c r="BZ271" s="5">
        <v>0</v>
      </c>
      <c r="CA271" s="5">
        <v>0</v>
      </c>
      <c r="CB271" s="5">
        <v>1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</v>
      </c>
      <c r="CX271" s="5">
        <v>1</v>
      </c>
      <c r="CY271" s="5">
        <v>0</v>
      </c>
      <c r="CZ271" s="5">
        <v>1</v>
      </c>
      <c r="DA271" s="5">
        <v>0</v>
      </c>
      <c r="DB271" s="5">
        <v>0</v>
      </c>
      <c r="DC271" s="5">
        <v>0</v>
      </c>
      <c r="DD271" s="5">
        <v>1</v>
      </c>
      <c r="DE271" s="5">
        <v>0</v>
      </c>
      <c r="DF271" s="5">
        <v>0</v>
      </c>
      <c r="DG271" s="5">
        <v>0</v>
      </c>
      <c r="DH271" s="5">
        <v>1</v>
      </c>
      <c r="DI271" s="5">
        <v>0</v>
      </c>
      <c r="DJ271" s="5">
        <v>0</v>
      </c>
      <c r="DK271" s="5">
        <v>1</v>
      </c>
      <c r="DL271" s="5">
        <v>0</v>
      </c>
      <c r="DM271" s="5">
        <v>0</v>
      </c>
      <c r="DN271" s="5">
        <v>1</v>
      </c>
      <c r="DO271" s="5">
        <v>0</v>
      </c>
      <c r="DP271" s="5">
        <v>1</v>
      </c>
      <c r="DQ271" s="5">
        <v>0</v>
      </c>
      <c r="DR271" s="5">
        <v>0</v>
      </c>
      <c r="DS271" s="5">
        <v>1</v>
      </c>
      <c r="DT271" s="5">
        <v>0</v>
      </c>
      <c r="DU271" s="5">
        <v>3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5</v>
      </c>
      <c r="ET271" s="5">
        <v>0</v>
      </c>
      <c r="EU271" s="5">
        <v>1</v>
      </c>
      <c r="EV271" s="5">
        <v>0</v>
      </c>
      <c r="EW271" s="5">
        <v>0</v>
      </c>
      <c r="EX271" s="5">
        <v>0</v>
      </c>
      <c r="EY271" s="5">
        <v>1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1</v>
      </c>
      <c r="FL271" s="5">
        <v>1</v>
      </c>
      <c r="FM271" s="5">
        <v>0</v>
      </c>
      <c r="FN271" s="5">
        <v>0</v>
      </c>
      <c r="FO271" s="5">
        <v>0</v>
      </c>
      <c r="FP271" s="5">
        <v>0</v>
      </c>
      <c r="FQ271" s="5">
        <v>4</v>
      </c>
      <c r="FR271" s="5">
        <v>1</v>
      </c>
      <c r="FS271" s="5">
        <v>0</v>
      </c>
      <c r="FT271" s="5">
        <v>0</v>
      </c>
      <c r="FU271" s="5">
        <v>0</v>
      </c>
      <c r="FV271" s="5">
        <v>0</v>
      </c>
      <c r="FW271" s="5">
        <v>1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1</v>
      </c>
      <c r="GL271" s="5">
        <v>0</v>
      </c>
      <c r="GM271" s="5">
        <v>0</v>
      </c>
      <c r="GN271" s="5">
        <v>0</v>
      </c>
      <c r="GO271" s="5">
        <v>3</v>
      </c>
      <c r="GP271" s="5">
        <v>1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1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1</v>
      </c>
      <c r="HG271" s="5">
        <v>0</v>
      </c>
      <c r="HH271" s="5">
        <v>0</v>
      </c>
      <c r="HI271" s="5">
        <v>0</v>
      </c>
      <c r="HJ271" s="5">
        <v>0</v>
      </c>
      <c r="HK271" s="5">
        <v>1</v>
      </c>
      <c r="HL271" s="5">
        <v>0</v>
      </c>
      <c r="HM271" s="5">
        <v>4</v>
      </c>
      <c r="HN271" s="5">
        <v>1</v>
      </c>
      <c r="HO271" s="5">
        <v>0</v>
      </c>
      <c r="HP271" s="5">
        <v>0</v>
      </c>
      <c r="HQ271" s="5">
        <v>0</v>
      </c>
      <c r="HR271" s="5">
        <v>1</v>
      </c>
      <c r="HS271" s="5">
        <v>0</v>
      </c>
      <c r="HT271" s="5">
        <v>0</v>
      </c>
      <c r="HU271" s="5">
        <v>1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f t="shared" si="22"/>
        <v>0.383333333333333</v>
      </c>
      <c r="IJ271" s="8">
        <f t="shared" si="21"/>
        <v>58</v>
      </c>
      <c r="IK271" s="8">
        <f t="shared" si="23"/>
        <v>0.986802734784397</v>
      </c>
      <c r="IL271" s="8">
        <f t="shared" si="24"/>
        <v>8</v>
      </c>
      <c r="IM271" s="8">
        <f t="shared" si="25"/>
        <v>92</v>
      </c>
      <c r="IN271" s="8" cm="1">
        <f t="array" ref="IN271">SUMPRODUCT(--('企业的订货量（m³）'!C271:IH271&gt;C271:IH271))/IP271</f>
        <v>0.140625</v>
      </c>
      <c r="IO271" s="8" cm="1">
        <f t="array" ref="IO271">SUMPRODUCT(--('企业的订货量（m³）'!D271:II271&lt;D271:II271))/IP271</f>
        <v>0.171875</v>
      </c>
      <c r="IP271" s="8">
        <v>64</v>
      </c>
      <c r="IQ271" s="8" cm="1">
        <f t="array" ref="IQ271">SUM(ABS(C271:IH271-'企业的订货量（m³）'!C271:IH271))</f>
        <v>19</v>
      </c>
    </row>
    <row r="272" spans="1:251">
      <c r="A272" s="2" t="s">
        <v>518</v>
      </c>
      <c r="B272" s="2" t="s">
        <v>250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40</v>
      </c>
      <c r="CN272" s="5">
        <v>40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</v>
      </c>
      <c r="DD272" s="5">
        <v>0</v>
      </c>
      <c r="DE272" s="5">
        <v>0</v>
      </c>
      <c r="DF272" s="5">
        <v>3</v>
      </c>
      <c r="DG272" s="5">
        <v>0</v>
      </c>
      <c r="DH272" s="5">
        <v>11</v>
      </c>
      <c r="DI272" s="5">
        <v>6</v>
      </c>
      <c r="DJ272" s="5">
        <v>4</v>
      </c>
      <c r="DK272" s="5">
        <v>0</v>
      </c>
      <c r="DL272" s="5">
        <v>8</v>
      </c>
      <c r="DM272" s="5">
        <v>7</v>
      </c>
      <c r="DN272" s="5">
        <v>3</v>
      </c>
      <c r="DO272" s="5">
        <v>2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1</v>
      </c>
      <c r="EB272" s="5">
        <v>1</v>
      </c>
      <c r="EC272" s="5">
        <v>6</v>
      </c>
      <c r="ED272" s="5">
        <v>5</v>
      </c>
      <c r="EE272" s="5">
        <v>0</v>
      </c>
      <c r="EF272" s="5">
        <v>1</v>
      </c>
      <c r="EG272" s="5">
        <v>3</v>
      </c>
      <c r="EH272" s="5">
        <v>0</v>
      </c>
      <c r="EI272" s="5">
        <v>0</v>
      </c>
      <c r="EJ272" s="5">
        <v>4</v>
      </c>
      <c r="EK272" s="5">
        <v>2</v>
      </c>
      <c r="EL272" s="5">
        <v>4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EZ272" s="5">
        <v>3</v>
      </c>
      <c r="FA272" s="5">
        <v>0</v>
      </c>
      <c r="FB272" s="5">
        <v>0</v>
      </c>
      <c r="FC272" s="5">
        <v>0</v>
      </c>
      <c r="FD272" s="5">
        <v>2</v>
      </c>
      <c r="FE272" s="5">
        <v>2</v>
      </c>
      <c r="FF272" s="5">
        <v>18</v>
      </c>
      <c r="FG272" s="5">
        <v>6</v>
      </c>
      <c r="FH272" s="5">
        <v>1</v>
      </c>
      <c r="FI272" s="5">
        <v>3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3</v>
      </c>
      <c r="FX272" s="5">
        <v>0</v>
      </c>
      <c r="FY272" s="5">
        <v>0</v>
      </c>
      <c r="FZ272" s="5">
        <v>0</v>
      </c>
      <c r="GA272" s="5">
        <v>1</v>
      </c>
      <c r="GB272" s="5">
        <v>0</v>
      </c>
      <c r="GC272" s="5">
        <v>6</v>
      </c>
      <c r="GD272" s="5">
        <v>8</v>
      </c>
      <c r="GE272" s="5">
        <v>2</v>
      </c>
      <c r="GF272" s="5">
        <v>2</v>
      </c>
      <c r="GG272" s="5">
        <v>2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1</v>
      </c>
      <c r="GT272" s="5">
        <v>0</v>
      </c>
      <c r="GU272" s="5">
        <v>0</v>
      </c>
      <c r="GV272" s="5">
        <v>0</v>
      </c>
      <c r="GW272" s="5">
        <v>2</v>
      </c>
      <c r="GX272" s="5">
        <v>1</v>
      </c>
      <c r="GY272" s="5">
        <v>0</v>
      </c>
      <c r="GZ272" s="5">
        <v>2</v>
      </c>
      <c r="HA272" s="5">
        <v>2</v>
      </c>
      <c r="HB272" s="5">
        <v>6</v>
      </c>
      <c r="HC272" s="5">
        <v>3</v>
      </c>
      <c r="HD272" s="5">
        <v>0</v>
      </c>
      <c r="HE272" s="5">
        <v>0</v>
      </c>
      <c r="HF272" s="5">
        <v>2</v>
      </c>
      <c r="HG272" s="5">
        <v>0</v>
      </c>
      <c r="HH272" s="5">
        <v>0</v>
      </c>
      <c r="HI272" s="5">
        <v>1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4</v>
      </c>
      <c r="IA272" s="5">
        <v>1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f t="shared" si="22"/>
        <v>1.02916666666667</v>
      </c>
      <c r="IJ272" s="8">
        <f t="shared" si="21"/>
        <v>49</v>
      </c>
      <c r="IK272" s="8">
        <f t="shared" si="23"/>
        <v>4.10163546997919</v>
      </c>
      <c r="IL272" s="8">
        <f t="shared" si="24"/>
        <v>40</v>
      </c>
      <c r="IM272" s="8">
        <f t="shared" si="25"/>
        <v>247</v>
      </c>
      <c r="IN272" s="8" cm="1">
        <f t="array" ref="IN272">SUMPRODUCT(--('企业的订货量（m³）'!C272:IH272&gt;C272:IH272))/IP272</f>
        <v>0.290322580645161</v>
      </c>
      <c r="IO272" s="8" cm="1">
        <f t="array" ref="IO272">SUMPRODUCT(--('企业的订货量（m³）'!D272:II272&lt;D272:II272))/IP272</f>
        <v>0.483870967741935</v>
      </c>
      <c r="IP272" s="8">
        <v>62</v>
      </c>
      <c r="IQ272" s="8" cm="1">
        <f t="array" ref="IQ272">SUM(ABS(C272:IH272-'企业的订货量（m³）'!C272:IH272))</f>
        <v>148</v>
      </c>
    </row>
    <row r="273" spans="1:251">
      <c r="A273" s="2" t="s">
        <v>519</v>
      </c>
      <c r="B273" s="2" t="s">
        <v>246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1</v>
      </c>
      <c r="AL273" s="5">
        <v>0</v>
      </c>
      <c r="AM273" s="5">
        <v>0</v>
      </c>
      <c r="AN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1</v>
      </c>
      <c r="DG273" s="5">
        <v>0</v>
      </c>
      <c r="DH273" s="5">
        <v>0</v>
      </c>
      <c r="DI273" s="5">
        <v>5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3</v>
      </c>
      <c r="EJ273" s="5">
        <v>4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</v>
      </c>
      <c r="GA273" s="5">
        <v>6</v>
      </c>
      <c r="GB273" s="5">
        <v>1</v>
      </c>
      <c r="GC273" s="5">
        <v>0</v>
      </c>
      <c r="GD273" s="5">
        <v>0</v>
      </c>
      <c r="GE273" s="5">
        <v>0</v>
      </c>
      <c r="GF273" s="5">
        <v>0</v>
      </c>
      <c r="GG273" s="5">
        <v>2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f t="shared" si="22"/>
        <v>0.133333333333333</v>
      </c>
      <c r="IJ273" s="8">
        <f t="shared" si="21"/>
        <v>14</v>
      </c>
      <c r="IK273" s="8">
        <f t="shared" si="23"/>
        <v>0.665130727180672</v>
      </c>
      <c r="IL273" s="8">
        <f t="shared" si="24"/>
        <v>6</v>
      </c>
      <c r="IM273" s="8">
        <f t="shared" si="25"/>
        <v>32</v>
      </c>
      <c r="IN273" s="8" cm="1">
        <f t="array" ref="IN273">SUMPRODUCT(--('企业的订货量（m³）'!C273:IH273&gt;C273:IH273))/IP273</f>
        <v>0.222222222222222</v>
      </c>
      <c r="IO273" s="8" cm="1">
        <f t="array" ref="IO273">SUMPRODUCT(--('企业的订货量（m³）'!D273:II273&lt;D273:II273))/IP273</f>
        <v>0.388888888888889</v>
      </c>
      <c r="IP273" s="8">
        <v>18</v>
      </c>
      <c r="IQ273" s="8" cm="1">
        <f t="array" ref="IQ273">SUM(ABS(C273:IH273-'企业的订货量（m³）'!C273:IH273))</f>
        <v>310</v>
      </c>
    </row>
    <row r="274" spans="1:251">
      <c r="A274" s="2" t="s">
        <v>520</v>
      </c>
      <c r="B274" s="2" t="s">
        <v>248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1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1</v>
      </c>
      <c r="FA274" s="5">
        <v>1</v>
      </c>
      <c r="FB274" s="5">
        <v>1</v>
      </c>
      <c r="FC274" s="5">
        <v>3</v>
      </c>
      <c r="FD274" s="5">
        <v>17</v>
      </c>
      <c r="FE274" s="5">
        <v>214</v>
      </c>
      <c r="FF274" s="5">
        <v>537</v>
      </c>
      <c r="FG274" s="5">
        <v>417</v>
      </c>
      <c r="FH274" s="5">
        <v>378</v>
      </c>
      <c r="FI274" s="5">
        <v>271</v>
      </c>
      <c r="FJ274" s="5">
        <v>154</v>
      </c>
      <c r="FK274" s="5">
        <v>114</v>
      </c>
      <c r="FL274" s="5">
        <v>102</v>
      </c>
      <c r="FM274" s="5">
        <v>99</v>
      </c>
      <c r="FN274" s="5">
        <v>69</v>
      </c>
      <c r="FO274" s="5">
        <v>29</v>
      </c>
      <c r="FP274" s="5">
        <v>14</v>
      </c>
      <c r="FQ274" s="5">
        <v>9</v>
      </c>
      <c r="FR274" s="5">
        <v>5</v>
      </c>
      <c r="FS274" s="5">
        <v>6</v>
      </c>
      <c r="FT274" s="5">
        <v>9</v>
      </c>
      <c r="FU274" s="5">
        <v>35</v>
      </c>
      <c r="FV274" s="5">
        <v>69</v>
      </c>
      <c r="FW274" s="5">
        <v>135</v>
      </c>
      <c r="FX274" s="5">
        <v>183</v>
      </c>
      <c r="FY274" s="5">
        <v>168</v>
      </c>
      <c r="FZ274" s="5">
        <v>156</v>
      </c>
      <c r="GA274" s="5">
        <v>136</v>
      </c>
      <c r="GB274" s="5">
        <v>149</v>
      </c>
      <c r="GC274" s="5">
        <v>201</v>
      </c>
      <c r="GD274" s="5">
        <v>213</v>
      </c>
      <c r="GE274" s="5">
        <v>200</v>
      </c>
      <c r="GF274" s="5">
        <v>185</v>
      </c>
      <c r="GG274" s="5">
        <v>150</v>
      </c>
      <c r="GH274" s="5">
        <v>129</v>
      </c>
      <c r="GI274" s="5">
        <v>118</v>
      </c>
      <c r="GJ274" s="5">
        <v>116</v>
      </c>
      <c r="GK274" s="5">
        <v>111</v>
      </c>
      <c r="GL274" s="5">
        <v>75</v>
      </c>
      <c r="GM274" s="5">
        <v>34</v>
      </c>
      <c r="GN274" s="5">
        <v>14</v>
      </c>
      <c r="GO274" s="5">
        <v>8</v>
      </c>
      <c r="GP274" s="5">
        <v>6</v>
      </c>
      <c r="GQ274" s="5">
        <v>6</v>
      </c>
      <c r="GR274" s="5">
        <v>9</v>
      </c>
      <c r="GS274" s="5">
        <v>19</v>
      </c>
      <c r="GT274" s="5">
        <v>43</v>
      </c>
      <c r="GU274" s="5">
        <v>91</v>
      </c>
      <c r="GV274" s="5">
        <v>140</v>
      </c>
      <c r="GW274" s="5">
        <v>150</v>
      </c>
      <c r="GX274" s="5">
        <v>141</v>
      </c>
      <c r="GY274" s="5">
        <v>113</v>
      </c>
      <c r="GZ274" s="5">
        <v>117</v>
      </c>
      <c r="HA274" s="5">
        <v>139</v>
      </c>
      <c r="HB274" s="5">
        <v>143</v>
      </c>
      <c r="HC274" s="5">
        <v>151</v>
      </c>
      <c r="HD274" s="5">
        <v>152</v>
      </c>
      <c r="HE274" s="5">
        <v>121</v>
      </c>
      <c r="HF274" s="5">
        <v>153</v>
      </c>
      <c r="HG274" s="5">
        <v>123</v>
      </c>
      <c r="HH274" s="5">
        <v>122</v>
      </c>
      <c r="HI274" s="5">
        <v>109</v>
      </c>
      <c r="HJ274" s="5">
        <v>77</v>
      </c>
      <c r="HK274" s="5">
        <v>40</v>
      </c>
      <c r="HL274" s="5">
        <v>19</v>
      </c>
      <c r="HM274" s="5">
        <v>11</v>
      </c>
      <c r="HN274" s="5">
        <v>8</v>
      </c>
      <c r="HO274" s="5">
        <v>8</v>
      </c>
      <c r="HP274" s="5">
        <v>10</v>
      </c>
      <c r="HQ274" s="5">
        <v>19</v>
      </c>
      <c r="HR274" s="5">
        <v>43</v>
      </c>
      <c r="HS274" s="5">
        <v>87</v>
      </c>
      <c r="HT274" s="5">
        <v>127</v>
      </c>
      <c r="HU274" s="5">
        <v>141</v>
      </c>
      <c r="HV274" s="5">
        <v>138</v>
      </c>
      <c r="HW274" s="5">
        <v>114</v>
      </c>
      <c r="HX274" s="5">
        <v>144</v>
      </c>
      <c r="HY274" s="5">
        <v>144</v>
      </c>
      <c r="HZ274" s="5">
        <v>142</v>
      </c>
      <c r="IA274" s="5">
        <v>150</v>
      </c>
      <c r="IB274" s="5">
        <v>155</v>
      </c>
      <c r="IC274" s="5">
        <v>144</v>
      </c>
      <c r="ID274" s="5">
        <v>148</v>
      </c>
      <c r="IE274" s="5">
        <v>152</v>
      </c>
      <c r="IF274" s="5">
        <v>147</v>
      </c>
      <c r="IG274" s="5">
        <v>134</v>
      </c>
      <c r="IH274" s="5">
        <v>94</v>
      </c>
      <c r="II274" s="5">
        <f t="shared" si="22"/>
        <v>39.5166666666667</v>
      </c>
      <c r="IJ274" s="8">
        <f t="shared" si="21"/>
        <v>90</v>
      </c>
      <c r="IK274" s="8">
        <f t="shared" si="23"/>
        <v>76.0632838629934</v>
      </c>
      <c r="IL274" s="8">
        <f t="shared" si="24"/>
        <v>537</v>
      </c>
      <c r="IM274" s="8">
        <f t="shared" si="25"/>
        <v>9484</v>
      </c>
      <c r="IN274" s="8" cm="1">
        <f t="array" ref="IN274">SUMPRODUCT(--('企业的订货量（m³）'!C274:IH274&gt;C274:IH274))/IP274</f>
        <v>0.161616161616162</v>
      </c>
      <c r="IO274" s="8" cm="1">
        <f t="array" ref="IO274">SUMPRODUCT(--('企业的订货量（m³）'!D274:II274&lt;D274:II274))/IP274</f>
        <v>0.737373737373737</v>
      </c>
      <c r="IP274" s="8">
        <v>99</v>
      </c>
      <c r="IQ274" s="8" cm="1">
        <f t="array" ref="IQ274">SUM(ABS(C274:IH274-'企业的订货量（m³）'!C274:IH274))</f>
        <v>1924</v>
      </c>
    </row>
    <row r="275" spans="1:251">
      <c r="A275" s="2" t="s">
        <v>521</v>
      </c>
      <c r="B275" s="2" t="s">
        <v>248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1</v>
      </c>
      <c r="AL275" s="5">
        <v>0</v>
      </c>
      <c r="AM275" s="5">
        <v>3</v>
      </c>
      <c r="AN275" s="5">
        <v>0</v>
      </c>
      <c r="AO275" s="5">
        <v>4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2</v>
      </c>
      <c r="CI275" s="5">
        <v>0</v>
      </c>
      <c r="CJ275" s="5">
        <v>1</v>
      </c>
      <c r="CK275" s="5">
        <v>0</v>
      </c>
      <c r="CL275" s="5">
        <v>3</v>
      </c>
      <c r="CM275" s="5">
        <v>2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1</v>
      </c>
      <c r="DF275" s="5">
        <v>2</v>
      </c>
      <c r="DG275" s="5">
        <v>0</v>
      </c>
      <c r="DH275" s="5">
        <v>0</v>
      </c>
      <c r="DI275" s="5">
        <v>5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1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0</v>
      </c>
      <c r="EH275" s="5">
        <v>3</v>
      </c>
      <c r="EI275" s="5">
        <v>5</v>
      </c>
      <c r="EJ275" s="5">
        <v>6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2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1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2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</v>
      </c>
      <c r="FX275" s="5">
        <v>1</v>
      </c>
      <c r="FY275" s="5">
        <v>5</v>
      </c>
      <c r="FZ275" s="5">
        <v>0</v>
      </c>
      <c r="GA275" s="5">
        <v>4</v>
      </c>
      <c r="GB275" s="5">
        <v>4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0</v>
      </c>
      <c r="GJ275" s="5">
        <v>2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4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  <c r="II275" s="5">
        <f t="shared" si="22"/>
        <v>0.320833333333333</v>
      </c>
      <c r="IJ275" s="8">
        <f t="shared" si="21"/>
        <v>32</v>
      </c>
      <c r="IK275" s="8">
        <f t="shared" si="23"/>
        <v>1.00270728370357</v>
      </c>
      <c r="IL275" s="8">
        <f t="shared" si="24"/>
        <v>6</v>
      </c>
      <c r="IM275" s="8">
        <f t="shared" si="25"/>
        <v>77</v>
      </c>
      <c r="IN275" s="8" cm="1">
        <f t="array" ref="IN275">SUMPRODUCT(--('企业的订货量（m³）'!C275:IH275&gt;C275:IH275))/IP275</f>
        <v>0.408163265306122</v>
      </c>
      <c r="IO275" s="8" cm="1">
        <f t="array" ref="IO275">SUMPRODUCT(--('企业的订货量（m³）'!D275:II275&lt;D275:II275))/IP275</f>
        <v>0.346938775510204</v>
      </c>
      <c r="IP275" s="8">
        <v>49</v>
      </c>
      <c r="IQ275" s="8" cm="1">
        <f t="array" ref="IQ275">SUM(ABS(C275:IH275-'企业的订货量（m³）'!C275:IH275))</f>
        <v>136</v>
      </c>
    </row>
    <row r="276" spans="1:251">
      <c r="A276" s="2" t="s">
        <v>522</v>
      </c>
      <c r="B276" s="2" t="s">
        <v>248</v>
      </c>
      <c r="C276" s="5">
        <v>395</v>
      </c>
      <c r="D276" s="5">
        <v>525</v>
      </c>
      <c r="E276" s="5">
        <v>577</v>
      </c>
      <c r="F276" s="5">
        <v>546</v>
      </c>
      <c r="G276" s="5">
        <v>643</v>
      </c>
      <c r="H276" s="5">
        <v>651</v>
      </c>
      <c r="I276" s="5">
        <v>487</v>
      </c>
      <c r="J276" s="5">
        <v>618</v>
      </c>
      <c r="K276" s="5">
        <v>697</v>
      </c>
      <c r="L276" s="5">
        <v>583</v>
      </c>
      <c r="M276" s="5">
        <v>597</v>
      </c>
      <c r="N276" s="5">
        <v>633</v>
      </c>
      <c r="O276" s="5">
        <v>767</v>
      </c>
      <c r="P276" s="5">
        <v>598</v>
      </c>
      <c r="Q276" s="5">
        <v>627</v>
      </c>
      <c r="R276" s="5">
        <v>768</v>
      </c>
      <c r="S276" s="5">
        <v>667</v>
      </c>
      <c r="T276" s="5">
        <v>708</v>
      </c>
      <c r="U276" s="5">
        <v>709</v>
      </c>
      <c r="V276" s="5">
        <v>461</v>
      </c>
      <c r="W276" s="5">
        <v>650</v>
      </c>
      <c r="X276" s="5">
        <v>648</v>
      </c>
      <c r="Y276" s="5">
        <v>733</v>
      </c>
      <c r="Z276" s="5">
        <v>690</v>
      </c>
      <c r="AA276" s="5">
        <v>498</v>
      </c>
      <c r="AB276" s="5">
        <v>467</v>
      </c>
      <c r="AC276" s="5">
        <v>658</v>
      </c>
      <c r="AD276" s="5">
        <v>637</v>
      </c>
      <c r="AE276" s="5">
        <v>835</v>
      </c>
      <c r="AF276" s="5">
        <v>808</v>
      </c>
      <c r="AG276" s="5">
        <v>543</v>
      </c>
      <c r="AH276" s="5">
        <v>679</v>
      </c>
      <c r="AI276" s="5">
        <v>704</v>
      </c>
      <c r="AJ276" s="5">
        <v>758</v>
      </c>
      <c r="AK276" s="5">
        <v>715</v>
      </c>
      <c r="AL276" s="5">
        <v>535</v>
      </c>
      <c r="AM276" s="5">
        <v>775</v>
      </c>
      <c r="AN276" s="5">
        <v>700</v>
      </c>
      <c r="AO276" s="5">
        <v>820</v>
      </c>
      <c r="AP276" s="5">
        <v>450</v>
      </c>
      <c r="AQ276" s="5">
        <v>706</v>
      </c>
      <c r="AR276" s="5">
        <v>701</v>
      </c>
      <c r="AS276" s="5">
        <v>753</v>
      </c>
      <c r="AT276" s="5">
        <v>487</v>
      </c>
      <c r="AU276" s="5">
        <v>563</v>
      </c>
      <c r="AV276" s="5">
        <v>685</v>
      </c>
      <c r="AW276" s="5">
        <v>662</v>
      </c>
      <c r="AX276" s="5">
        <v>764</v>
      </c>
      <c r="AY276" s="5">
        <v>665</v>
      </c>
      <c r="AZ276" s="5">
        <v>544</v>
      </c>
      <c r="BA276" s="5">
        <v>701</v>
      </c>
      <c r="BB276" s="5">
        <v>766</v>
      </c>
      <c r="BC276" s="5">
        <v>905</v>
      </c>
      <c r="BD276" s="5">
        <v>942</v>
      </c>
      <c r="BE276" s="5">
        <v>452</v>
      </c>
      <c r="BF276" s="5">
        <v>667</v>
      </c>
      <c r="BG276" s="5">
        <v>903</v>
      </c>
      <c r="BH276" s="5">
        <v>729</v>
      </c>
      <c r="BI276" s="5">
        <v>698</v>
      </c>
      <c r="BJ276" s="5">
        <v>674</v>
      </c>
      <c r="BK276" s="5">
        <v>791</v>
      </c>
      <c r="BL276" s="5">
        <v>814</v>
      </c>
      <c r="BM276" s="5">
        <v>861</v>
      </c>
      <c r="BN276" s="5">
        <v>827</v>
      </c>
      <c r="BO276" s="5">
        <v>906</v>
      </c>
      <c r="BP276" s="5">
        <v>564</v>
      </c>
      <c r="BQ276" s="5">
        <v>756</v>
      </c>
      <c r="BR276" s="5">
        <v>887</v>
      </c>
      <c r="BS276" s="5">
        <v>776</v>
      </c>
      <c r="BT276" s="5">
        <v>696</v>
      </c>
      <c r="BU276" s="5">
        <v>831</v>
      </c>
      <c r="BV276" s="5">
        <v>833</v>
      </c>
      <c r="BW276" s="5">
        <v>655</v>
      </c>
      <c r="BX276" s="5">
        <v>657</v>
      </c>
      <c r="BY276" s="5">
        <v>821</v>
      </c>
      <c r="BZ276" s="5">
        <v>609</v>
      </c>
      <c r="CA276" s="5">
        <v>791</v>
      </c>
      <c r="CB276" s="5">
        <v>854</v>
      </c>
      <c r="CC276" s="5">
        <v>656</v>
      </c>
      <c r="CD276" s="5">
        <v>650</v>
      </c>
      <c r="CE276" s="5">
        <v>518</v>
      </c>
      <c r="CF276" s="5">
        <v>612</v>
      </c>
      <c r="CG276" s="5">
        <v>598</v>
      </c>
      <c r="CH276" s="5">
        <v>570</v>
      </c>
      <c r="CI276" s="5">
        <v>659</v>
      </c>
      <c r="CJ276" s="5">
        <v>738</v>
      </c>
      <c r="CK276" s="5">
        <v>414</v>
      </c>
      <c r="CL276" s="5">
        <v>585</v>
      </c>
      <c r="CM276" s="5">
        <v>621</v>
      </c>
      <c r="CN276" s="5">
        <v>742</v>
      </c>
      <c r="CO276" s="5">
        <v>637</v>
      </c>
      <c r="CP276" s="5">
        <v>562</v>
      </c>
      <c r="CQ276" s="5">
        <v>388</v>
      </c>
      <c r="CR276" s="5">
        <v>656</v>
      </c>
      <c r="CS276" s="5">
        <v>750</v>
      </c>
      <c r="CT276" s="5">
        <v>715</v>
      </c>
      <c r="CU276" s="5">
        <v>624</v>
      </c>
      <c r="CV276" s="5">
        <v>733</v>
      </c>
      <c r="CW276" s="5">
        <v>499</v>
      </c>
      <c r="CX276" s="5">
        <v>730</v>
      </c>
      <c r="CY276" s="5">
        <v>941</v>
      </c>
      <c r="CZ276" s="5">
        <v>846</v>
      </c>
      <c r="DA276" s="5">
        <v>736</v>
      </c>
      <c r="DB276" s="5">
        <v>573</v>
      </c>
      <c r="DC276" s="5">
        <v>787</v>
      </c>
      <c r="DD276" s="5">
        <v>661</v>
      </c>
      <c r="DE276" s="5">
        <v>557</v>
      </c>
      <c r="DF276" s="5">
        <v>740</v>
      </c>
      <c r="DG276" s="5">
        <v>533</v>
      </c>
      <c r="DH276" s="5">
        <v>629</v>
      </c>
      <c r="DI276" s="5">
        <v>609</v>
      </c>
      <c r="DJ276" s="5">
        <v>535</v>
      </c>
      <c r="DK276" s="5">
        <v>426</v>
      </c>
      <c r="DL276" s="5">
        <v>565</v>
      </c>
      <c r="DM276" s="5">
        <v>651</v>
      </c>
      <c r="DN276" s="5">
        <v>607</v>
      </c>
      <c r="DO276" s="5">
        <v>612</v>
      </c>
      <c r="DP276" s="5">
        <v>421</v>
      </c>
      <c r="DQ276" s="5">
        <v>564</v>
      </c>
      <c r="DR276" s="5">
        <v>664</v>
      </c>
      <c r="DS276" s="5">
        <v>579</v>
      </c>
      <c r="DT276" s="5">
        <v>674</v>
      </c>
      <c r="DU276" s="5">
        <v>589</v>
      </c>
      <c r="DV276" s="5">
        <v>714</v>
      </c>
      <c r="DW276" s="5">
        <v>841</v>
      </c>
      <c r="DX276" s="5">
        <v>809</v>
      </c>
      <c r="DY276" s="5">
        <v>689</v>
      </c>
      <c r="DZ276" s="5">
        <v>654</v>
      </c>
      <c r="EA276" s="5">
        <v>643</v>
      </c>
      <c r="EB276" s="5">
        <v>742</v>
      </c>
      <c r="EC276" s="5">
        <v>612</v>
      </c>
      <c r="ED276" s="5">
        <v>613</v>
      </c>
      <c r="EE276" s="5">
        <v>637</v>
      </c>
      <c r="EF276" s="5">
        <v>492</v>
      </c>
      <c r="EG276" s="5">
        <v>666</v>
      </c>
      <c r="EH276" s="5">
        <v>749</v>
      </c>
      <c r="EI276" s="5">
        <v>713</v>
      </c>
      <c r="EJ276" s="5">
        <v>553</v>
      </c>
      <c r="EK276" s="5">
        <v>624</v>
      </c>
      <c r="EL276" s="5">
        <v>471</v>
      </c>
      <c r="EM276" s="5">
        <v>631</v>
      </c>
      <c r="EN276" s="5">
        <v>669</v>
      </c>
      <c r="EO276" s="5">
        <v>715</v>
      </c>
      <c r="EP276" s="5">
        <v>724</v>
      </c>
      <c r="EQ276" s="5">
        <v>674</v>
      </c>
      <c r="ER276" s="5">
        <v>480</v>
      </c>
      <c r="ES276" s="5">
        <v>760</v>
      </c>
      <c r="ET276" s="5">
        <v>768</v>
      </c>
      <c r="EU276" s="5">
        <v>847</v>
      </c>
      <c r="EV276" s="5">
        <v>745</v>
      </c>
      <c r="EW276" s="5">
        <v>595</v>
      </c>
      <c r="EX276" s="5">
        <v>738</v>
      </c>
      <c r="EY276" s="5">
        <v>743</v>
      </c>
      <c r="EZ276" s="5">
        <v>663</v>
      </c>
      <c r="FA276" s="5">
        <v>539</v>
      </c>
      <c r="FB276" s="5">
        <v>560</v>
      </c>
      <c r="FC276" s="5">
        <v>434</v>
      </c>
      <c r="FD276" s="5">
        <v>711</v>
      </c>
      <c r="FE276" s="5">
        <v>722</v>
      </c>
      <c r="FF276" s="5">
        <v>610</v>
      </c>
      <c r="FG276" s="5">
        <v>594</v>
      </c>
      <c r="FH276" s="5">
        <v>601</v>
      </c>
      <c r="FI276" s="5">
        <v>400</v>
      </c>
      <c r="FJ276" s="5">
        <v>548</v>
      </c>
      <c r="FK276" s="5">
        <v>531</v>
      </c>
      <c r="FL276" s="5">
        <v>524</v>
      </c>
      <c r="FM276" s="5">
        <v>447</v>
      </c>
      <c r="FN276" s="5">
        <v>666</v>
      </c>
      <c r="FO276" s="5">
        <v>644</v>
      </c>
      <c r="FP276" s="5">
        <v>569</v>
      </c>
      <c r="FQ276" s="5">
        <v>763</v>
      </c>
      <c r="FR276" s="5">
        <v>708</v>
      </c>
      <c r="FS276" s="5">
        <v>720</v>
      </c>
      <c r="FT276" s="5">
        <v>800</v>
      </c>
      <c r="FU276" s="5">
        <v>688</v>
      </c>
      <c r="FV276" s="5">
        <v>724</v>
      </c>
      <c r="FW276" s="5">
        <v>771</v>
      </c>
      <c r="FX276" s="5">
        <v>750</v>
      </c>
      <c r="FY276" s="5">
        <v>435</v>
      </c>
      <c r="FZ276" s="5">
        <v>600</v>
      </c>
      <c r="GA276" s="5">
        <v>573</v>
      </c>
      <c r="GB276" s="5">
        <v>741</v>
      </c>
      <c r="GC276" s="5">
        <v>759</v>
      </c>
      <c r="GD276" s="5">
        <v>608</v>
      </c>
      <c r="GE276" s="5">
        <v>511</v>
      </c>
      <c r="GF276" s="5">
        <v>626</v>
      </c>
      <c r="GG276" s="5">
        <v>650</v>
      </c>
      <c r="GH276" s="5">
        <v>604</v>
      </c>
      <c r="GI276" s="5">
        <v>560</v>
      </c>
      <c r="GJ276" s="5">
        <v>627</v>
      </c>
      <c r="GK276" s="5">
        <v>456</v>
      </c>
      <c r="GL276" s="5">
        <v>672</v>
      </c>
      <c r="GM276" s="5">
        <v>570</v>
      </c>
      <c r="GN276" s="5">
        <v>527</v>
      </c>
      <c r="GO276" s="5">
        <v>661</v>
      </c>
      <c r="GP276" s="5">
        <v>525</v>
      </c>
      <c r="GQ276" s="5">
        <v>680</v>
      </c>
      <c r="GR276" s="5">
        <v>717</v>
      </c>
      <c r="GS276" s="5">
        <v>595</v>
      </c>
      <c r="GT276" s="5">
        <v>626</v>
      </c>
      <c r="GU276" s="5">
        <v>586</v>
      </c>
      <c r="GV276" s="5">
        <v>516</v>
      </c>
      <c r="GW276" s="5">
        <v>662</v>
      </c>
      <c r="GX276" s="5">
        <v>672</v>
      </c>
      <c r="GY276" s="5">
        <v>650</v>
      </c>
      <c r="GZ276" s="5">
        <v>688</v>
      </c>
      <c r="HA276" s="5">
        <v>595</v>
      </c>
      <c r="HB276" s="5">
        <v>579</v>
      </c>
      <c r="HC276" s="5">
        <v>670</v>
      </c>
      <c r="HD276" s="5">
        <v>754</v>
      </c>
      <c r="HE276" s="5">
        <v>605</v>
      </c>
      <c r="HF276" s="5">
        <v>523</v>
      </c>
      <c r="HG276" s="5">
        <v>476</v>
      </c>
      <c r="HH276" s="5">
        <v>495</v>
      </c>
      <c r="HI276" s="5">
        <v>802</v>
      </c>
      <c r="HJ276" s="5">
        <v>766</v>
      </c>
      <c r="HK276" s="5">
        <v>634</v>
      </c>
      <c r="HL276" s="5">
        <v>617</v>
      </c>
      <c r="HM276" s="5">
        <v>620</v>
      </c>
      <c r="HN276" s="5">
        <v>744</v>
      </c>
      <c r="HO276" s="5">
        <v>853</v>
      </c>
      <c r="HP276" s="5">
        <v>878</v>
      </c>
      <c r="HQ276" s="5">
        <v>703</v>
      </c>
      <c r="HR276" s="5">
        <v>698</v>
      </c>
      <c r="HS276" s="5">
        <v>894</v>
      </c>
      <c r="HT276" s="5">
        <v>552</v>
      </c>
      <c r="HU276" s="5">
        <v>719</v>
      </c>
      <c r="HV276" s="5">
        <v>822</v>
      </c>
      <c r="HW276" s="5">
        <v>831</v>
      </c>
      <c r="HX276" s="5">
        <v>966</v>
      </c>
      <c r="HY276" s="5">
        <v>830</v>
      </c>
      <c r="HZ276" s="5">
        <v>604</v>
      </c>
      <c r="IA276" s="5">
        <v>711</v>
      </c>
      <c r="IB276" s="5">
        <v>671</v>
      </c>
      <c r="IC276" s="5">
        <v>687</v>
      </c>
      <c r="ID276" s="5">
        <v>706</v>
      </c>
      <c r="IE276" s="5">
        <v>744</v>
      </c>
      <c r="IF276" s="5">
        <v>532</v>
      </c>
      <c r="IG276" s="5">
        <v>786</v>
      </c>
      <c r="IH276" s="5">
        <v>779</v>
      </c>
      <c r="II276" s="5">
        <f t="shared" si="22"/>
        <v>660.6375</v>
      </c>
      <c r="IJ276" s="8">
        <f t="shared" si="21"/>
        <v>240</v>
      </c>
      <c r="IK276" s="8">
        <f t="shared" si="23"/>
        <v>115.504667849308</v>
      </c>
      <c r="IL276" s="8">
        <f t="shared" si="24"/>
        <v>966</v>
      </c>
      <c r="IM276" s="8">
        <f t="shared" si="25"/>
        <v>158553</v>
      </c>
      <c r="IN276" s="8" cm="1">
        <f t="array" ref="IN276">SUMPRODUCT(--('企业的订货量（m³）'!C276:IH276&gt;C276:IH276))/IP276</f>
        <v>0.0541666666666667</v>
      </c>
      <c r="IO276" s="8" cm="1">
        <f t="array" ref="IO276">SUMPRODUCT(--('企业的订货量（m³）'!D276:II276&lt;D276:II276))/IP276</f>
        <v>0.8375</v>
      </c>
      <c r="IP276" s="8">
        <v>240</v>
      </c>
      <c r="IQ276" s="8" cm="1">
        <f t="array" ref="IQ276">SUM(ABS(C276:IH276-'企业的订货量（m³）'!C276:IH276))</f>
        <v>1565</v>
      </c>
    </row>
    <row r="277" spans="1:251">
      <c r="A277" s="2" t="s">
        <v>523</v>
      </c>
      <c r="B277" s="2" t="s">
        <v>246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2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4</v>
      </c>
      <c r="DG277" s="5">
        <v>0</v>
      </c>
      <c r="DH277" s="5">
        <v>0</v>
      </c>
      <c r="DI277" s="5">
        <v>2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6</v>
      </c>
      <c r="EJ277" s="5">
        <v>7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3</v>
      </c>
      <c r="FA277" s="5">
        <v>0</v>
      </c>
      <c r="FB277" s="5">
        <v>2</v>
      </c>
      <c r="FC277" s="5">
        <v>1</v>
      </c>
      <c r="FD277" s="5">
        <v>1</v>
      </c>
      <c r="FE277" s="5">
        <v>1</v>
      </c>
      <c r="FF277" s="5">
        <v>0</v>
      </c>
      <c r="FG277" s="5">
        <v>1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2</v>
      </c>
      <c r="FY277" s="5">
        <v>7</v>
      </c>
      <c r="FZ277" s="5">
        <v>2</v>
      </c>
      <c r="GA277" s="5">
        <v>4</v>
      </c>
      <c r="GB277" s="5">
        <v>4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1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  <c r="II277" s="5">
        <f t="shared" si="22"/>
        <v>0.216666666666667</v>
      </c>
      <c r="IJ277" s="8">
        <f t="shared" si="21"/>
        <v>19</v>
      </c>
      <c r="IK277" s="8">
        <f t="shared" si="23"/>
        <v>0.930050012902158</v>
      </c>
      <c r="IL277" s="8">
        <f t="shared" si="24"/>
        <v>7</v>
      </c>
      <c r="IM277" s="8">
        <f t="shared" si="25"/>
        <v>52</v>
      </c>
      <c r="IN277" s="8" cm="1">
        <f t="array" ref="IN277">SUMPRODUCT(--('企业的订货量（m³）'!C277:IH277&gt;C277:IH277))/IP277</f>
        <v>0.807692307692308</v>
      </c>
      <c r="IO277" s="8" cm="1">
        <f t="array" ref="IO277">SUMPRODUCT(--('企业的订货量（m³）'!D277:II277&lt;D277:II277))/IP277</f>
        <v>0.115384615384615</v>
      </c>
      <c r="IP277" s="8">
        <v>78</v>
      </c>
      <c r="IQ277" s="8" cm="1">
        <f t="array" ref="IQ277">SUM(ABS(C277:IH277-'企业的订货量（m³）'!C277:IH277))</f>
        <v>696</v>
      </c>
    </row>
    <row r="278" spans="1:251">
      <c r="A278" s="2" t="s">
        <v>524</v>
      </c>
      <c r="B278" s="2" t="s">
        <v>250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3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3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1</v>
      </c>
      <c r="DG278" s="5">
        <v>0</v>
      </c>
      <c r="DH278" s="5">
        <v>0</v>
      </c>
      <c r="DI278" s="5">
        <v>2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6</v>
      </c>
      <c r="EJ278" s="5">
        <v>2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1</v>
      </c>
      <c r="FB278" s="5">
        <v>0</v>
      </c>
      <c r="FC278" s="5">
        <v>0</v>
      </c>
      <c r="FD278" s="5">
        <v>1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1</v>
      </c>
      <c r="FY278" s="5">
        <v>0</v>
      </c>
      <c r="FZ278" s="5">
        <v>2</v>
      </c>
      <c r="GA278" s="5">
        <v>0</v>
      </c>
      <c r="GB278" s="5">
        <v>2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  <c r="II278" s="5">
        <f t="shared" si="22"/>
        <v>0.125</v>
      </c>
      <c r="IJ278" s="8">
        <f t="shared" si="21"/>
        <v>16</v>
      </c>
      <c r="IK278" s="8">
        <f t="shared" si="23"/>
        <v>0.572193898727159</v>
      </c>
      <c r="IL278" s="8">
        <f t="shared" si="24"/>
        <v>6</v>
      </c>
      <c r="IM278" s="8">
        <f t="shared" si="25"/>
        <v>30</v>
      </c>
      <c r="IN278" s="8" cm="1">
        <f t="array" ref="IN278">SUMPRODUCT(--('企业的订货量（m³）'!C278:IH278&gt;C278:IH278))/IP278</f>
        <v>0.853658536585366</v>
      </c>
      <c r="IO278" s="8" cm="1">
        <f t="array" ref="IO278">SUMPRODUCT(--('企业的订货量（m³）'!D278:II278&lt;D278:II278))/IP278</f>
        <v>0.0731707317073171</v>
      </c>
      <c r="IP278" s="8">
        <v>82</v>
      </c>
      <c r="IQ278" s="8" cm="1">
        <f t="array" ref="IQ278">SUM(ABS(C278:IH278-'企业的订货量（m³）'!C278:IH278))</f>
        <v>1671</v>
      </c>
    </row>
    <row r="279" spans="1:251">
      <c r="A279" s="2" t="s">
        <v>525</v>
      </c>
      <c r="B279" s="2" t="s">
        <v>248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2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2</v>
      </c>
      <c r="CI279" s="5">
        <v>0</v>
      </c>
      <c r="CJ279" s="5">
        <v>0</v>
      </c>
      <c r="CK279" s="5">
        <v>1</v>
      </c>
      <c r="CL279" s="5">
        <v>0</v>
      </c>
      <c r="CM279" s="5">
        <v>2</v>
      </c>
      <c r="CN279" s="5">
        <v>0</v>
      </c>
      <c r="CO279" s="5">
        <v>0</v>
      </c>
      <c r="CP279" s="5">
        <v>2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4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1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5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4</v>
      </c>
      <c r="FA279" s="5">
        <v>1</v>
      </c>
      <c r="FB279" s="5">
        <v>0</v>
      </c>
      <c r="FC279" s="5">
        <v>2</v>
      </c>
      <c r="FD279" s="5">
        <v>1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4</v>
      </c>
      <c r="FZ279" s="5">
        <v>1</v>
      </c>
      <c r="GA279" s="5">
        <v>8</v>
      </c>
      <c r="GB279" s="5">
        <v>4</v>
      </c>
      <c r="GC279" s="5">
        <v>0</v>
      </c>
      <c r="GD279" s="5">
        <v>0</v>
      </c>
      <c r="GE279" s="5">
        <v>0</v>
      </c>
      <c r="GF279" s="5">
        <v>0</v>
      </c>
      <c r="GG279" s="5">
        <v>2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1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  <c r="II279" s="5">
        <f t="shared" si="22"/>
        <v>0.258333333333333</v>
      </c>
      <c r="IJ279" s="8">
        <f t="shared" si="21"/>
        <v>26</v>
      </c>
      <c r="IK279" s="8">
        <f t="shared" si="23"/>
        <v>0.919303295714671</v>
      </c>
      <c r="IL279" s="8">
        <f t="shared" si="24"/>
        <v>8</v>
      </c>
      <c r="IM279" s="8">
        <f t="shared" si="25"/>
        <v>62</v>
      </c>
      <c r="IN279" s="8" cm="1">
        <f t="array" ref="IN279">SUMPRODUCT(--('企业的订货量（m³）'!C279:IH279&gt;C279:IH279))/IP279</f>
        <v>0.783132530120482</v>
      </c>
      <c r="IO279" s="8" cm="1">
        <f t="array" ref="IO279">SUMPRODUCT(--('企业的订货量（m³）'!D279:II279&lt;D279:II279))/IP279</f>
        <v>0.108433734939759</v>
      </c>
      <c r="IP279" s="8">
        <v>83</v>
      </c>
      <c r="IQ279" s="8" cm="1">
        <f t="array" ref="IQ279">SUM(ABS(C279:IH279-'企业的订货量（m³）'!C279:IH279))</f>
        <v>387</v>
      </c>
    </row>
    <row r="280" spans="1:251">
      <c r="A280" s="2" t="s">
        <v>526</v>
      </c>
      <c r="B280" s="2" t="s">
        <v>250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1</v>
      </c>
      <c r="S280" s="5">
        <v>8</v>
      </c>
      <c r="T280" s="5">
        <v>1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3</v>
      </c>
      <c r="AP280" s="5">
        <v>2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2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1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</v>
      </c>
      <c r="DF280" s="5">
        <v>3</v>
      </c>
      <c r="DG280" s="5">
        <v>0</v>
      </c>
      <c r="DH280" s="5">
        <v>0</v>
      </c>
      <c r="DI280" s="5">
        <v>10</v>
      </c>
      <c r="DJ280" s="5">
        <v>4</v>
      </c>
      <c r="DK280" s="5">
        <v>3</v>
      </c>
      <c r="DL280" s="5">
        <v>2</v>
      </c>
      <c r="DM280" s="5">
        <v>0</v>
      </c>
      <c r="DN280" s="5">
        <v>0</v>
      </c>
      <c r="DO280" s="5">
        <v>0</v>
      </c>
      <c r="DP280" s="5">
        <v>1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5</v>
      </c>
      <c r="EJ280" s="5">
        <v>3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2</v>
      </c>
      <c r="FA280" s="5">
        <v>1</v>
      </c>
      <c r="FB280" s="5">
        <v>0</v>
      </c>
      <c r="FC280" s="5">
        <v>1</v>
      </c>
      <c r="FD280" s="5">
        <v>1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4</v>
      </c>
      <c r="FY280" s="5">
        <v>9</v>
      </c>
      <c r="FZ280" s="5">
        <v>2</v>
      </c>
      <c r="GA280" s="5">
        <v>3</v>
      </c>
      <c r="GB280" s="5">
        <v>1</v>
      </c>
      <c r="GC280" s="5">
        <v>0</v>
      </c>
      <c r="GD280" s="5">
        <v>0</v>
      </c>
      <c r="GE280" s="5">
        <v>0</v>
      </c>
      <c r="GF280" s="5">
        <v>0</v>
      </c>
      <c r="GG280" s="5">
        <v>1</v>
      </c>
      <c r="GH280" s="5">
        <v>0</v>
      </c>
      <c r="GI280" s="5">
        <v>0</v>
      </c>
      <c r="GJ280" s="5">
        <v>1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3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f t="shared" si="22"/>
        <v>0.370833333333333</v>
      </c>
      <c r="IJ280" s="8">
        <f t="shared" si="21"/>
        <v>36</v>
      </c>
      <c r="IK280" s="8">
        <f t="shared" si="23"/>
        <v>1.24085918629922</v>
      </c>
      <c r="IL280" s="8">
        <f t="shared" si="24"/>
        <v>10</v>
      </c>
      <c r="IM280" s="8">
        <f t="shared" si="25"/>
        <v>89</v>
      </c>
      <c r="IN280" s="8" cm="1">
        <f t="array" ref="IN280">SUMPRODUCT(--('企业的订货量（m³）'!C280:IH280&gt;C280:IH280))/IP280</f>
        <v>0.306122448979592</v>
      </c>
      <c r="IO280" s="8" cm="1">
        <f t="array" ref="IO280">SUMPRODUCT(--('企业的订货量（m³）'!D280:II280&lt;D280:II280))/IP280</f>
        <v>0.387755102040816</v>
      </c>
      <c r="IP280" s="8">
        <v>49</v>
      </c>
      <c r="IQ280" s="8" cm="1">
        <f t="array" ref="IQ280">SUM(ABS(C280:IH280-'企业的订货量（m³）'!C280:IH280))</f>
        <v>233</v>
      </c>
    </row>
    <row r="281" spans="1:251">
      <c r="A281" s="2" t="s">
        <v>527</v>
      </c>
      <c r="B281" s="2" t="s">
        <v>246</v>
      </c>
      <c r="C281" s="5">
        <v>3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3</v>
      </c>
      <c r="O281" s="5">
        <v>1</v>
      </c>
      <c r="P281" s="5">
        <v>0</v>
      </c>
      <c r="Q281" s="5">
        <v>2</v>
      </c>
      <c r="R281" s="5">
        <v>0</v>
      </c>
      <c r="S281" s="5">
        <v>14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5">
        <v>0</v>
      </c>
      <c r="AD281" s="5">
        <v>0</v>
      </c>
      <c r="AE281" s="5">
        <v>2</v>
      </c>
      <c r="AF281" s="5">
        <v>0</v>
      </c>
      <c r="AG281" s="5">
        <v>0</v>
      </c>
      <c r="AH281" s="5">
        <v>0</v>
      </c>
      <c r="AI281" s="5">
        <v>1</v>
      </c>
      <c r="AJ281" s="5">
        <v>0</v>
      </c>
      <c r="AK281" s="5">
        <v>1</v>
      </c>
      <c r="AL281" s="5">
        <v>0</v>
      </c>
      <c r="AM281" s="5">
        <v>1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1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2</v>
      </c>
      <c r="BF281" s="5">
        <v>0</v>
      </c>
      <c r="BG281" s="5">
        <v>2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2</v>
      </c>
      <c r="BN281" s="5">
        <v>0</v>
      </c>
      <c r="BO281" s="5">
        <v>2</v>
      </c>
      <c r="BP281" s="5">
        <v>0</v>
      </c>
      <c r="BQ281" s="5">
        <v>1</v>
      </c>
      <c r="BR281" s="5">
        <v>0</v>
      </c>
      <c r="BS281" s="5">
        <v>1</v>
      </c>
      <c r="BT281" s="5">
        <v>0</v>
      </c>
      <c r="BU281" s="5">
        <v>1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0</v>
      </c>
      <c r="CC281" s="5">
        <v>0</v>
      </c>
      <c r="CD281" s="5">
        <v>0</v>
      </c>
      <c r="CE281" s="5">
        <v>1</v>
      </c>
      <c r="CF281" s="5">
        <v>0</v>
      </c>
      <c r="CG281" s="5">
        <v>1</v>
      </c>
      <c r="CH281" s="5">
        <v>0</v>
      </c>
      <c r="CI281" s="5">
        <v>1</v>
      </c>
      <c r="CJ281" s="5">
        <v>0</v>
      </c>
      <c r="CK281" s="5">
        <v>2</v>
      </c>
      <c r="CL281" s="5">
        <v>0</v>
      </c>
      <c r="CM281" s="5">
        <v>1</v>
      </c>
      <c r="CN281" s="5">
        <v>0</v>
      </c>
      <c r="CO281" s="5">
        <v>1</v>
      </c>
      <c r="CP281" s="5">
        <v>0</v>
      </c>
      <c r="CQ281" s="5">
        <v>2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</v>
      </c>
      <c r="CX281" s="5">
        <v>0</v>
      </c>
      <c r="CY281" s="5">
        <v>1</v>
      </c>
      <c r="CZ281" s="5">
        <v>0</v>
      </c>
      <c r="DA281" s="5">
        <v>1</v>
      </c>
      <c r="DB281" s="5">
        <v>0</v>
      </c>
      <c r="DC281" s="5">
        <v>1</v>
      </c>
      <c r="DD281" s="5">
        <v>3</v>
      </c>
      <c r="DE281" s="5">
        <v>0</v>
      </c>
      <c r="DF281" s="5">
        <v>0</v>
      </c>
      <c r="DG281" s="5">
        <v>0</v>
      </c>
      <c r="DH281" s="5">
        <v>0</v>
      </c>
      <c r="DI281" s="5">
        <v>1</v>
      </c>
      <c r="DJ281" s="5">
        <v>2</v>
      </c>
      <c r="DK281" s="5">
        <v>0</v>
      </c>
      <c r="DL281" s="5">
        <v>0</v>
      </c>
      <c r="DM281" s="5">
        <v>0</v>
      </c>
      <c r="DN281" s="5">
        <v>0</v>
      </c>
      <c r="DO281" s="5">
        <v>1</v>
      </c>
      <c r="DP281" s="5">
        <v>0</v>
      </c>
      <c r="DQ281" s="5">
        <v>0</v>
      </c>
      <c r="DR281" s="5">
        <v>0</v>
      </c>
      <c r="DS281" s="5">
        <v>2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8</v>
      </c>
      <c r="EH281" s="5">
        <v>0</v>
      </c>
      <c r="EI281" s="5">
        <v>0</v>
      </c>
      <c r="EJ281" s="5">
        <v>0</v>
      </c>
      <c r="EK281" s="5">
        <v>7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2</v>
      </c>
      <c r="ER281" s="5">
        <v>0</v>
      </c>
      <c r="ES281" s="5">
        <v>1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1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2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1</v>
      </c>
      <c r="FN281" s="5">
        <v>0</v>
      </c>
      <c r="FO281" s="5">
        <v>1</v>
      </c>
      <c r="FP281" s="5">
        <v>0</v>
      </c>
      <c r="FQ281" s="5">
        <v>1</v>
      </c>
      <c r="FR281" s="5">
        <v>0</v>
      </c>
      <c r="FS281" s="5">
        <v>0</v>
      </c>
      <c r="FT281" s="5">
        <v>0</v>
      </c>
      <c r="FU281" s="5">
        <v>1</v>
      </c>
      <c r="FV281" s="5">
        <v>0</v>
      </c>
      <c r="FW281" s="5">
        <v>1</v>
      </c>
      <c r="FX281" s="5">
        <v>0</v>
      </c>
      <c r="FY281" s="5">
        <v>0</v>
      </c>
      <c r="FZ281" s="5">
        <v>0</v>
      </c>
      <c r="GA281" s="5">
        <v>1</v>
      </c>
      <c r="GB281" s="5">
        <v>0</v>
      </c>
      <c r="GC281" s="5">
        <v>1</v>
      </c>
      <c r="GD281" s="5">
        <v>0</v>
      </c>
      <c r="GE281" s="5">
        <v>2</v>
      </c>
      <c r="GF281" s="5">
        <v>0</v>
      </c>
      <c r="GG281" s="5">
        <v>0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1</v>
      </c>
      <c r="GN281" s="5">
        <v>0</v>
      </c>
      <c r="GO281" s="5">
        <v>3</v>
      </c>
      <c r="GP281" s="5">
        <v>0</v>
      </c>
      <c r="GQ281" s="5">
        <v>1</v>
      </c>
      <c r="GR281" s="5">
        <v>0</v>
      </c>
      <c r="GS281" s="5">
        <v>1</v>
      </c>
      <c r="GT281" s="5">
        <v>0</v>
      </c>
      <c r="GU281" s="5">
        <v>0</v>
      </c>
      <c r="GV281" s="5">
        <v>0</v>
      </c>
      <c r="GW281" s="5">
        <v>1</v>
      </c>
      <c r="GX281" s="5">
        <v>0</v>
      </c>
      <c r="GY281" s="5">
        <v>0</v>
      </c>
      <c r="GZ281" s="5">
        <v>0</v>
      </c>
      <c r="HA281" s="5">
        <v>1</v>
      </c>
      <c r="HB281" s="5">
        <v>0</v>
      </c>
      <c r="HC281" s="5">
        <v>1</v>
      </c>
      <c r="HD281" s="5">
        <v>0</v>
      </c>
      <c r="HE281" s="5">
        <v>2</v>
      </c>
      <c r="HF281" s="5">
        <v>0</v>
      </c>
      <c r="HG281" s="5">
        <v>1</v>
      </c>
      <c r="HH281" s="5">
        <v>0</v>
      </c>
      <c r="HI281" s="5">
        <v>2</v>
      </c>
      <c r="HJ281" s="5">
        <v>0</v>
      </c>
      <c r="HK281" s="5">
        <v>2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1</v>
      </c>
      <c r="HT281" s="5">
        <v>0</v>
      </c>
      <c r="HU281" s="5">
        <v>1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1</v>
      </c>
      <c r="IB281" s="5">
        <v>0</v>
      </c>
      <c r="IC281" s="5">
        <v>1</v>
      </c>
      <c r="ID281" s="5">
        <v>0</v>
      </c>
      <c r="IE281" s="5">
        <v>1</v>
      </c>
      <c r="IF281" s="5">
        <v>0</v>
      </c>
      <c r="IG281" s="5">
        <v>0</v>
      </c>
      <c r="IH281" s="5">
        <v>0</v>
      </c>
      <c r="II281" s="5">
        <f t="shared" si="22"/>
        <v>0.529166666666667</v>
      </c>
      <c r="IJ281" s="8">
        <f t="shared" si="21"/>
        <v>75</v>
      </c>
      <c r="IK281" s="8">
        <f t="shared" si="23"/>
        <v>1.2933622514704</v>
      </c>
      <c r="IL281" s="8">
        <f t="shared" si="24"/>
        <v>14</v>
      </c>
      <c r="IM281" s="8">
        <f t="shared" si="25"/>
        <v>127</v>
      </c>
      <c r="IN281" s="8" cm="1">
        <f t="array" ref="IN281">SUMPRODUCT(--('企业的订货量（m³）'!C281:IH281&gt;C281:IH281))/IP281</f>
        <v>0.525862068965517</v>
      </c>
      <c r="IO281" s="8" cm="1">
        <f t="array" ref="IO281">SUMPRODUCT(--('企业的订货量（m³）'!D281:II281&lt;D281:II281))/IP281</f>
        <v>0.155172413793103</v>
      </c>
      <c r="IP281" s="8">
        <v>116</v>
      </c>
      <c r="IQ281" s="8" cm="1">
        <f t="array" ref="IQ281">SUM(ABS(C281:IH281-'企业的订货量（m³）'!C281:IH281))</f>
        <v>784</v>
      </c>
    </row>
    <row r="282" spans="1:251">
      <c r="A282" s="2" t="s">
        <v>528</v>
      </c>
      <c r="B282" s="2" t="s">
        <v>248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18</v>
      </c>
      <c r="DD282" s="5">
        <v>0</v>
      </c>
      <c r="DE282" s="5">
        <v>1</v>
      </c>
      <c r="DF282" s="5">
        <v>0</v>
      </c>
      <c r="DG282" s="5">
        <v>0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1</v>
      </c>
      <c r="EB282" s="5">
        <v>1</v>
      </c>
      <c r="EC282" s="5">
        <v>0</v>
      </c>
      <c r="ED282" s="5">
        <v>0</v>
      </c>
      <c r="EE282" s="5">
        <v>0</v>
      </c>
      <c r="EF282" s="5">
        <v>0</v>
      </c>
      <c r="EG282" s="5">
        <v>1</v>
      </c>
      <c r="EH282" s="5">
        <v>0</v>
      </c>
      <c r="EI282" s="5">
        <v>0</v>
      </c>
      <c r="EJ282" s="5">
        <v>1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1</v>
      </c>
      <c r="FX282" s="5">
        <v>0</v>
      </c>
      <c r="FY282" s="5">
        <v>0</v>
      </c>
      <c r="FZ282" s="5">
        <v>0</v>
      </c>
      <c r="GA282" s="5">
        <v>1</v>
      </c>
      <c r="GB282" s="5">
        <v>1</v>
      </c>
      <c r="GC282" s="5">
        <v>3</v>
      </c>
      <c r="GD282" s="5">
        <v>1</v>
      </c>
      <c r="GE282" s="5">
        <v>0</v>
      </c>
      <c r="GF282" s="5">
        <v>1</v>
      </c>
      <c r="GG282" s="5">
        <v>2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f t="shared" si="22"/>
        <v>0.15</v>
      </c>
      <c r="IJ282" s="8">
        <f t="shared" ref="IJ282:IJ345" si="26">COUNTIF(C282:IH282,"&gt;0")</f>
        <v>15</v>
      </c>
      <c r="IK282" s="8">
        <f t="shared" si="23"/>
        <v>1.2042463224029</v>
      </c>
      <c r="IL282" s="8">
        <f t="shared" si="24"/>
        <v>18</v>
      </c>
      <c r="IM282" s="8">
        <f t="shared" si="25"/>
        <v>36</v>
      </c>
      <c r="IN282" s="8" cm="1">
        <f t="array" ref="IN282">SUMPRODUCT(--('企业的订货量（m³）'!C282:IH282&gt;C282:IH282))/IP282</f>
        <v>0.73469387755102</v>
      </c>
      <c r="IO282" s="8" cm="1">
        <f t="array" ref="IO282">SUMPRODUCT(--('企业的订货量（m³）'!D282:II282&lt;D282:II282))/IP282</f>
        <v>0.0612244897959184</v>
      </c>
      <c r="IP282" s="8">
        <v>49</v>
      </c>
      <c r="IQ282" s="8" cm="1">
        <f t="array" ref="IQ282">SUM(ABS(C282:IH282-'企业的订货量（m³）'!C282:IH282))</f>
        <v>53</v>
      </c>
    </row>
    <row r="283" spans="1:251">
      <c r="A283" s="2" t="s">
        <v>529</v>
      </c>
      <c r="B283" s="2" t="s">
        <v>248</v>
      </c>
      <c r="C283" s="5">
        <v>2</v>
      </c>
      <c r="D283" s="5">
        <v>162</v>
      </c>
      <c r="E283" s="5">
        <v>116</v>
      </c>
      <c r="F283" s="5">
        <v>108</v>
      </c>
      <c r="G283" s="5">
        <v>139</v>
      </c>
      <c r="H283" s="5">
        <v>237</v>
      </c>
      <c r="I283" s="5">
        <v>367</v>
      </c>
      <c r="J283" s="5">
        <v>470</v>
      </c>
      <c r="K283" s="5">
        <v>478</v>
      </c>
      <c r="L283" s="5">
        <v>523</v>
      </c>
      <c r="M283" s="5">
        <v>487</v>
      </c>
      <c r="N283" s="5">
        <v>573</v>
      </c>
      <c r="O283" s="5">
        <v>817</v>
      </c>
      <c r="P283" s="5">
        <v>835</v>
      </c>
      <c r="Q283" s="5">
        <v>724</v>
      </c>
      <c r="R283" s="5">
        <v>787</v>
      </c>
      <c r="S283" s="5">
        <v>816</v>
      </c>
      <c r="T283" s="5">
        <v>941</v>
      </c>
      <c r="U283" s="5">
        <v>1121</v>
      </c>
      <c r="V283" s="5">
        <v>1268</v>
      </c>
      <c r="W283" s="5">
        <v>1386</v>
      </c>
      <c r="X283" s="5">
        <v>1336</v>
      </c>
      <c r="Y283" s="5">
        <v>1052</v>
      </c>
      <c r="Z283" s="5">
        <v>637</v>
      </c>
      <c r="AA283" s="5">
        <v>305</v>
      </c>
      <c r="AB283" s="5">
        <v>201</v>
      </c>
      <c r="AC283" s="5">
        <v>147</v>
      </c>
      <c r="AD283" s="5">
        <v>134</v>
      </c>
      <c r="AE283" s="5">
        <v>162</v>
      </c>
      <c r="AF283" s="5">
        <v>278</v>
      </c>
      <c r="AG283" s="5">
        <v>379</v>
      </c>
      <c r="AH283" s="5">
        <v>550</v>
      </c>
      <c r="AI283" s="5">
        <v>650</v>
      </c>
      <c r="AJ283" s="5">
        <v>681</v>
      </c>
      <c r="AK283" s="5">
        <v>673</v>
      </c>
      <c r="AL283" s="5">
        <v>798</v>
      </c>
      <c r="AM283" s="5">
        <v>967</v>
      </c>
      <c r="AN283" s="5">
        <v>950</v>
      </c>
      <c r="AO283" s="5">
        <v>901</v>
      </c>
      <c r="AP283" s="5">
        <v>852</v>
      </c>
      <c r="AQ283" s="5">
        <v>896</v>
      </c>
      <c r="AR283" s="5">
        <v>1075</v>
      </c>
      <c r="AS283" s="5">
        <v>1193</v>
      </c>
      <c r="AT283" s="5">
        <v>1153</v>
      </c>
      <c r="AU283" s="5">
        <v>1380</v>
      </c>
      <c r="AV283" s="5">
        <v>1346</v>
      </c>
      <c r="AW283" s="5">
        <v>1135</v>
      </c>
      <c r="AX283" s="5">
        <v>781</v>
      </c>
      <c r="AY283" s="5">
        <v>415</v>
      </c>
      <c r="AZ283" s="5">
        <v>218</v>
      </c>
      <c r="BA283" s="5">
        <v>172</v>
      </c>
      <c r="BB283" s="5">
        <v>140</v>
      </c>
      <c r="BC283" s="5">
        <v>158</v>
      </c>
      <c r="BD283" s="5">
        <v>284</v>
      </c>
      <c r="BE283" s="5">
        <v>352</v>
      </c>
      <c r="BF283" s="5">
        <v>553</v>
      </c>
      <c r="BG283" s="5">
        <v>671</v>
      </c>
      <c r="BH283" s="5">
        <v>765</v>
      </c>
      <c r="BI283" s="5">
        <v>697</v>
      </c>
      <c r="BJ283" s="5">
        <v>936</v>
      </c>
      <c r="BK283" s="5">
        <v>1068</v>
      </c>
      <c r="BL283" s="5">
        <v>1072</v>
      </c>
      <c r="BM283" s="5">
        <v>1049</v>
      </c>
      <c r="BN283" s="5">
        <v>1077</v>
      </c>
      <c r="BO283" s="5">
        <v>1169</v>
      </c>
      <c r="BP283" s="5">
        <v>1138</v>
      </c>
      <c r="BQ283" s="5">
        <v>1302</v>
      </c>
      <c r="BR283" s="5">
        <v>1657</v>
      </c>
      <c r="BS283" s="5">
        <v>1724</v>
      </c>
      <c r="BT283" s="5">
        <v>1651</v>
      </c>
      <c r="BU283" s="5">
        <v>1344</v>
      </c>
      <c r="BV283" s="5">
        <v>809</v>
      </c>
      <c r="BW283" s="5">
        <v>378</v>
      </c>
      <c r="BX283" s="5">
        <v>217</v>
      </c>
      <c r="BY283" s="5">
        <v>154</v>
      </c>
      <c r="BZ283" s="5">
        <v>113</v>
      </c>
      <c r="CA283" s="5">
        <v>53</v>
      </c>
      <c r="CB283" s="5">
        <v>107</v>
      </c>
      <c r="CC283" s="5">
        <v>292</v>
      </c>
      <c r="CD283" s="5">
        <v>392</v>
      </c>
      <c r="CE283" s="5">
        <v>443</v>
      </c>
      <c r="CF283" s="5">
        <v>481</v>
      </c>
      <c r="CG283" s="5">
        <v>447</v>
      </c>
      <c r="CH283" s="5">
        <v>515</v>
      </c>
      <c r="CI283" s="5">
        <v>709</v>
      </c>
      <c r="CJ283" s="5">
        <v>704</v>
      </c>
      <c r="CK283" s="5">
        <v>591</v>
      </c>
      <c r="CL283" s="5">
        <v>584</v>
      </c>
      <c r="CM283" s="5">
        <v>677</v>
      </c>
      <c r="CN283" s="5">
        <v>823</v>
      </c>
      <c r="CO283" s="5">
        <v>957</v>
      </c>
      <c r="CP283" s="5">
        <v>1046</v>
      </c>
      <c r="CQ283" s="5">
        <v>1077</v>
      </c>
      <c r="CR283" s="5">
        <v>1133</v>
      </c>
      <c r="CS283" s="5">
        <v>940</v>
      </c>
      <c r="CT283" s="5">
        <v>644</v>
      </c>
      <c r="CU283" s="5">
        <v>317</v>
      </c>
      <c r="CV283" s="5">
        <v>194</v>
      </c>
      <c r="CW283" s="5">
        <v>140</v>
      </c>
      <c r="CX283" s="5">
        <v>121</v>
      </c>
      <c r="CY283" s="5">
        <v>155</v>
      </c>
      <c r="CZ283" s="5">
        <v>259</v>
      </c>
      <c r="DA283" s="5">
        <v>376</v>
      </c>
      <c r="DB283" s="5">
        <v>516</v>
      </c>
      <c r="DC283" s="5">
        <v>566</v>
      </c>
      <c r="DD283" s="5">
        <v>560</v>
      </c>
      <c r="DE283" s="5">
        <v>590</v>
      </c>
      <c r="DF283" s="5">
        <v>706</v>
      </c>
      <c r="DG283" s="5">
        <v>872</v>
      </c>
      <c r="DH283" s="5">
        <v>868</v>
      </c>
      <c r="DI283" s="5">
        <v>795</v>
      </c>
      <c r="DJ283" s="5">
        <v>712</v>
      </c>
      <c r="DK283" s="5">
        <v>782</v>
      </c>
      <c r="DL283" s="5">
        <v>839</v>
      </c>
      <c r="DM283" s="5">
        <v>1127</v>
      </c>
      <c r="DN283" s="5">
        <v>1234</v>
      </c>
      <c r="DO283" s="5">
        <v>1192</v>
      </c>
      <c r="DP283" s="5">
        <v>1079</v>
      </c>
      <c r="DQ283" s="5">
        <v>860</v>
      </c>
      <c r="DR283" s="5">
        <v>638</v>
      </c>
      <c r="DS283" s="5">
        <v>345</v>
      </c>
      <c r="DT283" s="5">
        <v>217</v>
      </c>
      <c r="DU283" s="5">
        <v>180</v>
      </c>
      <c r="DV283" s="5">
        <v>141</v>
      </c>
      <c r="DW283" s="5">
        <v>181</v>
      </c>
      <c r="DX283" s="5">
        <v>271</v>
      </c>
      <c r="DY283" s="5">
        <v>413</v>
      </c>
      <c r="DZ283" s="5">
        <v>561</v>
      </c>
      <c r="EA283" s="5">
        <v>687</v>
      </c>
      <c r="EB283" s="5">
        <v>738</v>
      </c>
      <c r="EC283" s="5">
        <v>687</v>
      </c>
      <c r="ED283" s="5">
        <v>692</v>
      </c>
      <c r="EE283" s="5">
        <v>876</v>
      </c>
      <c r="EF283" s="5">
        <v>886</v>
      </c>
      <c r="EG283" s="5">
        <v>865</v>
      </c>
      <c r="EH283" s="5">
        <v>918</v>
      </c>
      <c r="EI283" s="5">
        <v>829</v>
      </c>
      <c r="EJ283" s="5">
        <v>841</v>
      </c>
      <c r="EK283" s="5">
        <v>1092</v>
      </c>
      <c r="EL283" s="5">
        <v>1308</v>
      </c>
      <c r="EM283" s="5">
        <v>1243</v>
      </c>
      <c r="EN283" s="5">
        <v>1216</v>
      </c>
      <c r="EO283" s="5">
        <v>1008</v>
      </c>
      <c r="EP283" s="5">
        <v>680</v>
      </c>
      <c r="EQ283" s="5">
        <v>372</v>
      </c>
      <c r="ER283" s="5">
        <v>228</v>
      </c>
      <c r="ES283" s="5">
        <v>168</v>
      </c>
      <c r="ET283" s="5">
        <v>140</v>
      </c>
      <c r="EU283" s="5">
        <v>155</v>
      </c>
      <c r="EV283" s="5">
        <v>260</v>
      </c>
      <c r="EW283" s="5">
        <v>397</v>
      </c>
      <c r="EX283" s="5">
        <v>533</v>
      </c>
      <c r="EY283" s="5">
        <v>615</v>
      </c>
      <c r="EZ283" s="5">
        <v>700</v>
      </c>
      <c r="FA283" s="5">
        <v>615</v>
      </c>
      <c r="FB283" s="5">
        <v>622</v>
      </c>
      <c r="FC283" s="5">
        <v>731</v>
      </c>
      <c r="FD283" s="5">
        <v>761</v>
      </c>
      <c r="FE283" s="5">
        <v>798</v>
      </c>
      <c r="FF283" s="5">
        <v>730</v>
      </c>
      <c r="FG283" s="5">
        <v>716</v>
      </c>
      <c r="FH283" s="5">
        <v>748</v>
      </c>
      <c r="FI283" s="5">
        <v>890</v>
      </c>
      <c r="FJ283" s="5">
        <v>1034</v>
      </c>
      <c r="FK283" s="5">
        <v>1170</v>
      </c>
      <c r="FL283" s="5">
        <v>1162</v>
      </c>
      <c r="FM283" s="5">
        <v>1022</v>
      </c>
      <c r="FN283" s="5">
        <v>700</v>
      </c>
      <c r="FO283" s="5">
        <v>362</v>
      </c>
      <c r="FP283" s="5">
        <v>225</v>
      </c>
      <c r="FQ283" s="5">
        <v>171</v>
      </c>
      <c r="FR283" s="5">
        <v>144</v>
      </c>
      <c r="FS283" s="5">
        <v>180</v>
      </c>
      <c r="FT283" s="5">
        <v>267</v>
      </c>
      <c r="FU283" s="5">
        <v>425</v>
      </c>
      <c r="FV283" s="5">
        <v>536</v>
      </c>
      <c r="FW283" s="5">
        <v>622</v>
      </c>
      <c r="FX283" s="5">
        <v>662</v>
      </c>
      <c r="FY283" s="5">
        <v>608</v>
      </c>
      <c r="FZ283" s="5">
        <v>656</v>
      </c>
      <c r="GA283" s="5">
        <v>778</v>
      </c>
      <c r="GB283" s="5">
        <v>820</v>
      </c>
      <c r="GC283" s="5">
        <v>825</v>
      </c>
      <c r="GD283" s="5">
        <v>811</v>
      </c>
      <c r="GE283" s="5">
        <v>789</v>
      </c>
      <c r="GF283" s="5">
        <v>1042</v>
      </c>
      <c r="GG283" s="5">
        <v>1211</v>
      </c>
      <c r="GH283" s="5">
        <v>1372</v>
      </c>
      <c r="GI283" s="5">
        <v>1329</v>
      </c>
      <c r="GJ283" s="5">
        <v>1209</v>
      </c>
      <c r="GK283" s="5">
        <v>1132</v>
      </c>
      <c r="GL283" s="5">
        <v>763</v>
      </c>
      <c r="GM283" s="5">
        <v>412</v>
      </c>
      <c r="GN283" s="5">
        <v>242</v>
      </c>
      <c r="GO283" s="5">
        <v>175</v>
      </c>
      <c r="GP283" s="5">
        <v>152</v>
      </c>
      <c r="GQ283" s="5">
        <v>170</v>
      </c>
      <c r="GR283" s="5">
        <v>285</v>
      </c>
      <c r="GS283" s="5">
        <v>426</v>
      </c>
      <c r="GT283" s="5">
        <v>592</v>
      </c>
      <c r="GU283" s="5">
        <v>757</v>
      </c>
      <c r="GV283" s="5">
        <v>860</v>
      </c>
      <c r="GW283" s="5">
        <v>887</v>
      </c>
      <c r="GX283" s="5">
        <v>917</v>
      </c>
      <c r="GY283" s="5">
        <v>994</v>
      </c>
      <c r="GZ283" s="5">
        <v>1022</v>
      </c>
      <c r="HA283" s="5">
        <v>1046</v>
      </c>
      <c r="HB283" s="5">
        <v>1057</v>
      </c>
      <c r="HC283" s="5">
        <v>1128</v>
      </c>
      <c r="HD283" s="5">
        <v>1224</v>
      </c>
      <c r="HE283" s="5">
        <v>1343</v>
      </c>
      <c r="HF283" s="5">
        <v>1692</v>
      </c>
      <c r="HG283" s="5">
        <v>335</v>
      </c>
      <c r="HH283" s="5">
        <v>1413</v>
      </c>
      <c r="HI283" s="5">
        <v>1101</v>
      </c>
      <c r="HJ283" s="5">
        <v>715</v>
      </c>
      <c r="HK283" s="5">
        <v>413</v>
      </c>
      <c r="HL283" s="5">
        <v>258</v>
      </c>
      <c r="HM283" s="5">
        <v>207</v>
      </c>
      <c r="HN283" s="5">
        <v>162</v>
      </c>
      <c r="HO283" s="5">
        <v>178</v>
      </c>
      <c r="HP283" s="5">
        <v>303</v>
      </c>
      <c r="HQ283" s="5">
        <v>448</v>
      </c>
      <c r="HR283" s="5">
        <v>625</v>
      </c>
      <c r="HS283" s="5">
        <v>770</v>
      </c>
      <c r="HT283" s="5">
        <v>839</v>
      </c>
      <c r="HU283" s="5">
        <v>856</v>
      </c>
      <c r="HV283" s="5">
        <v>889</v>
      </c>
      <c r="HW283" s="5">
        <v>926</v>
      </c>
      <c r="HX283" s="5">
        <v>1119</v>
      </c>
      <c r="HY283" s="5">
        <v>995</v>
      </c>
      <c r="HZ283" s="5">
        <v>936</v>
      </c>
      <c r="IA283" s="5">
        <v>959</v>
      </c>
      <c r="IB283" s="5">
        <v>1072</v>
      </c>
      <c r="IC283" s="5">
        <v>1216</v>
      </c>
      <c r="ID283" s="5">
        <v>1351</v>
      </c>
      <c r="IE283" s="5">
        <v>1412</v>
      </c>
      <c r="IF283" s="5">
        <v>1271</v>
      </c>
      <c r="IG283" s="5">
        <v>1036</v>
      </c>
      <c r="IH283" s="5">
        <v>708</v>
      </c>
      <c r="II283" s="5">
        <f t="shared" si="22"/>
        <v>705.583333333333</v>
      </c>
      <c r="IJ283" s="8">
        <f t="shared" si="26"/>
        <v>240</v>
      </c>
      <c r="IK283" s="8">
        <f t="shared" si="23"/>
        <v>386.778554124017</v>
      </c>
      <c r="IL283" s="8">
        <f t="shared" si="24"/>
        <v>1724</v>
      </c>
      <c r="IM283" s="8">
        <f t="shared" si="25"/>
        <v>169340</v>
      </c>
      <c r="IN283" s="8" cm="1">
        <f t="array" ref="IN283">SUMPRODUCT(--('企业的订货量（m³）'!C283:IH283&gt;C283:IH283))/IP283</f>
        <v>0.0125</v>
      </c>
      <c r="IO283" s="8" cm="1">
        <f t="array" ref="IO283">SUMPRODUCT(--('企业的订货量（m³）'!D283:II283&lt;D283:II283))/IP283</f>
        <v>0.883333333333333</v>
      </c>
      <c r="IP283" s="8">
        <v>240</v>
      </c>
      <c r="IQ283" s="8" cm="1">
        <f t="array" ref="IQ283">SUM(ABS(C283:IH283-'企业的订货量（m³）'!C283:IH283))</f>
        <v>1247</v>
      </c>
    </row>
    <row r="284" spans="1:251">
      <c r="A284" s="2" t="s">
        <v>530</v>
      </c>
      <c r="B284" s="2" t="s">
        <v>248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2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1</v>
      </c>
      <c r="DG284" s="5">
        <v>0</v>
      </c>
      <c r="DH284" s="5">
        <v>0</v>
      </c>
      <c r="DI284" s="5">
        <v>2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6</v>
      </c>
      <c r="EJ284" s="5">
        <v>3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3</v>
      </c>
      <c r="GB284" s="5">
        <v>2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f t="shared" si="22"/>
        <v>0.125</v>
      </c>
      <c r="IJ284" s="8">
        <f t="shared" si="26"/>
        <v>14</v>
      </c>
      <c r="IK284" s="8">
        <f t="shared" si="23"/>
        <v>0.593725913407059</v>
      </c>
      <c r="IL284" s="8">
        <f t="shared" si="24"/>
        <v>6</v>
      </c>
      <c r="IM284" s="8">
        <f t="shared" si="25"/>
        <v>30</v>
      </c>
      <c r="IN284" s="8" cm="1">
        <f t="array" ref="IN284">SUMPRODUCT(--('企业的订货量（m³）'!C284:IH284&gt;C284:IH284))/IP284</f>
        <v>0.911764705882353</v>
      </c>
      <c r="IO284" s="8" cm="1">
        <f t="array" ref="IO284">SUMPRODUCT(--('企业的订货量（m³）'!D284:II284&lt;D284:II284))/IP284</f>
        <v>0.0588235294117647</v>
      </c>
      <c r="IP284" s="8">
        <v>68</v>
      </c>
      <c r="IQ284" s="8" cm="1">
        <f t="array" ref="IQ284">SUM(ABS(C284:IH284-'企业的订货量（m³）'!C284:IH284))</f>
        <v>107</v>
      </c>
    </row>
    <row r="285" spans="1:251">
      <c r="A285" s="2" t="s">
        <v>531</v>
      </c>
      <c r="B285" s="2" t="s">
        <v>250</v>
      </c>
      <c r="C285" s="5">
        <v>71</v>
      </c>
      <c r="D285" s="5">
        <v>6</v>
      </c>
      <c r="E285" s="5">
        <v>82</v>
      </c>
      <c r="F285" s="5">
        <v>54</v>
      </c>
      <c r="G285" s="5">
        <v>59</v>
      </c>
      <c r="H285" s="5">
        <v>125</v>
      </c>
      <c r="I285" s="5">
        <v>195</v>
      </c>
      <c r="J285" s="5">
        <v>123</v>
      </c>
      <c r="K285" s="5">
        <v>189</v>
      </c>
      <c r="L285" s="5">
        <v>360</v>
      </c>
      <c r="M285" s="5">
        <v>255</v>
      </c>
      <c r="N285" s="5">
        <v>238</v>
      </c>
      <c r="O285" s="5">
        <v>324</v>
      </c>
      <c r="P285" s="5">
        <v>240</v>
      </c>
      <c r="Q285" s="5">
        <v>370</v>
      </c>
      <c r="R285" s="5">
        <v>397</v>
      </c>
      <c r="S285" s="5">
        <v>522</v>
      </c>
      <c r="T285" s="5">
        <v>509</v>
      </c>
      <c r="U285" s="5">
        <v>127</v>
      </c>
      <c r="V285" s="5">
        <v>101</v>
      </c>
      <c r="W285" s="5">
        <v>134</v>
      </c>
      <c r="X285" s="5">
        <v>102</v>
      </c>
      <c r="Y285" s="5">
        <v>107</v>
      </c>
      <c r="Z285" s="5">
        <v>101</v>
      </c>
      <c r="AA285" s="5">
        <v>80</v>
      </c>
      <c r="AB285" s="5">
        <v>61</v>
      </c>
      <c r="AC285" s="5">
        <v>148</v>
      </c>
      <c r="AD285" s="5">
        <v>106</v>
      </c>
      <c r="AE285" s="5">
        <v>211</v>
      </c>
      <c r="AF285" s="5">
        <v>171</v>
      </c>
      <c r="AG285" s="5">
        <v>244</v>
      </c>
      <c r="AH285" s="5">
        <v>133</v>
      </c>
      <c r="AI285" s="5">
        <v>195</v>
      </c>
      <c r="AJ285" s="5">
        <v>199</v>
      </c>
      <c r="AK285" s="5">
        <v>241</v>
      </c>
      <c r="AL285" s="5">
        <v>377</v>
      </c>
      <c r="AM285" s="5">
        <v>304</v>
      </c>
      <c r="AN285" s="5">
        <v>287</v>
      </c>
      <c r="AO285" s="5">
        <v>341</v>
      </c>
      <c r="AP285" s="5">
        <v>282</v>
      </c>
      <c r="AQ285" s="5">
        <v>237</v>
      </c>
      <c r="AR285" s="5">
        <v>265</v>
      </c>
      <c r="AS285" s="5">
        <v>216</v>
      </c>
      <c r="AT285" s="5">
        <v>201</v>
      </c>
      <c r="AU285" s="5">
        <v>205</v>
      </c>
      <c r="AV285" s="5">
        <v>325</v>
      </c>
      <c r="AW285" s="5">
        <v>130</v>
      </c>
      <c r="AX285" s="5">
        <v>140</v>
      </c>
      <c r="AY285" s="5">
        <v>81</v>
      </c>
      <c r="AZ285" s="5">
        <v>60</v>
      </c>
      <c r="BA285" s="5">
        <v>151</v>
      </c>
      <c r="BB285" s="5">
        <v>99</v>
      </c>
      <c r="BC285" s="5">
        <v>78</v>
      </c>
      <c r="BD285" s="5">
        <v>144</v>
      </c>
      <c r="BE285" s="5">
        <v>135</v>
      </c>
      <c r="BF285" s="5">
        <v>115</v>
      </c>
      <c r="BG285" s="5">
        <v>163</v>
      </c>
      <c r="BH285" s="5">
        <v>317</v>
      </c>
      <c r="BI285" s="5">
        <v>164</v>
      </c>
      <c r="BJ285" s="5">
        <v>158</v>
      </c>
      <c r="BK285" s="5">
        <v>314</v>
      </c>
      <c r="BL285" s="5">
        <v>292</v>
      </c>
      <c r="BM285" s="5">
        <v>339</v>
      </c>
      <c r="BN285" s="5">
        <v>537</v>
      </c>
      <c r="BO285" s="5">
        <v>202</v>
      </c>
      <c r="BP285" s="5">
        <v>108</v>
      </c>
      <c r="BQ285" s="5">
        <v>84</v>
      </c>
      <c r="BR285" s="5">
        <v>59</v>
      </c>
      <c r="BS285" s="5">
        <v>193</v>
      </c>
      <c r="BT285" s="5">
        <v>89</v>
      </c>
      <c r="BU285" s="5">
        <v>88</v>
      </c>
      <c r="BV285" s="5">
        <v>85</v>
      </c>
      <c r="BW285" s="5">
        <v>121</v>
      </c>
      <c r="BX285" s="5">
        <v>60</v>
      </c>
      <c r="BY285" s="5">
        <v>182</v>
      </c>
      <c r="BZ285" s="5">
        <v>86</v>
      </c>
      <c r="CA285" s="5">
        <v>82</v>
      </c>
      <c r="CB285" s="5">
        <v>177</v>
      </c>
      <c r="CC285" s="5">
        <v>129</v>
      </c>
      <c r="CD285" s="5">
        <v>77</v>
      </c>
      <c r="CE285" s="5">
        <v>184</v>
      </c>
      <c r="CF285" s="5">
        <v>336</v>
      </c>
      <c r="CG285" s="5">
        <v>231</v>
      </c>
      <c r="CH285" s="5">
        <v>233</v>
      </c>
      <c r="CI285" s="5">
        <v>203</v>
      </c>
      <c r="CJ285" s="5">
        <v>185</v>
      </c>
      <c r="CK285" s="5">
        <v>309</v>
      </c>
      <c r="CL285" s="5">
        <v>388</v>
      </c>
      <c r="CM285" s="5">
        <v>302</v>
      </c>
      <c r="CN285" s="5">
        <v>296</v>
      </c>
      <c r="CO285" s="5">
        <v>197</v>
      </c>
      <c r="CP285" s="5">
        <v>315</v>
      </c>
      <c r="CQ285" s="5">
        <v>506</v>
      </c>
      <c r="CR285" s="5">
        <v>58</v>
      </c>
      <c r="CS285" s="5">
        <v>83</v>
      </c>
      <c r="CT285" s="5">
        <v>281</v>
      </c>
      <c r="CU285" s="5">
        <v>123</v>
      </c>
      <c r="CV285" s="5">
        <v>46</v>
      </c>
      <c r="CW285" s="5">
        <v>129</v>
      </c>
      <c r="CX285" s="5">
        <v>118</v>
      </c>
      <c r="CY285" s="5">
        <v>106</v>
      </c>
      <c r="CZ285" s="5">
        <v>152</v>
      </c>
      <c r="DA285" s="5">
        <v>154</v>
      </c>
      <c r="DB285" s="5">
        <v>114</v>
      </c>
      <c r="DC285" s="5">
        <v>164</v>
      </c>
      <c r="DD285" s="5">
        <v>359</v>
      </c>
      <c r="DE285" s="5">
        <v>316</v>
      </c>
      <c r="DF285" s="5">
        <v>269</v>
      </c>
      <c r="DG285" s="5">
        <v>315</v>
      </c>
      <c r="DH285" s="5">
        <v>335</v>
      </c>
      <c r="DI285" s="5">
        <v>363</v>
      </c>
      <c r="DJ285" s="5">
        <v>227</v>
      </c>
      <c r="DK285" s="5">
        <v>287</v>
      </c>
      <c r="DL285" s="5">
        <v>187</v>
      </c>
      <c r="DM285" s="5">
        <v>115</v>
      </c>
      <c r="DN285" s="5">
        <v>84</v>
      </c>
      <c r="DO285" s="5">
        <v>71</v>
      </c>
      <c r="DP285" s="5">
        <v>69</v>
      </c>
      <c r="DQ285" s="5">
        <v>99</v>
      </c>
      <c r="DR285" s="5">
        <v>125</v>
      </c>
      <c r="DS285" s="5">
        <v>126</v>
      </c>
      <c r="DT285" s="5">
        <v>106</v>
      </c>
      <c r="DU285" s="5">
        <v>225</v>
      </c>
      <c r="DV285" s="5">
        <v>188</v>
      </c>
      <c r="DW285" s="5">
        <v>158</v>
      </c>
      <c r="DX285" s="5">
        <v>350</v>
      </c>
      <c r="DY285" s="5">
        <v>495</v>
      </c>
      <c r="DZ285" s="5">
        <v>245</v>
      </c>
      <c r="EA285" s="5">
        <v>127</v>
      </c>
      <c r="EB285" s="5">
        <v>359</v>
      </c>
      <c r="EC285" s="5">
        <v>271</v>
      </c>
      <c r="ED285" s="5">
        <v>230</v>
      </c>
      <c r="EE285" s="5">
        <v>224</v>
      </c>
      <c r="EF285" s="5">
        <v>233</v>
      </c>
      <c r="EG285" s="5">
        <v>353</v>
      </c>
      <c r="EH285" s="5">
        <v>330</v>
      </c>
      <c r="EI285" s="5">
        <v>412</v>
      </c>
      <c r="EJ285" s="5">
        <v>214</v>
      </c>
      <c r="EK285" s="5">
        <v>133</v>
      </c>
      <c r="EL285" s="5">
        <v>124</v>
      </c>
      <c r="EM285" s="5">
        <v>110</v>
      </c>
      <c r="EN285" s="5">
        <v>53</v>
      </c>
      <c r="EO285" s="5">
        <v>97</v>
      </c>
      <c r="EP285" s="5">
        <v>65</v>
      </c>
      <c r="EQ285" s="5">
        <v>77</v>
      </c>
      <c r="ER285" s="5">
        <v>61</v>
      </c>
      <c r="ES285" s="5">
        <v>144</v>
      </c>
      <c r="ET285" s="5">
        <v>136</v>
      </c>
      <c r="EU285" s="5">
        <v>117</v>
      </c>
      <c r="EV285" s="5">
        <v>206</v>
      </c>
      <c r="EW285" s="5">
        <v>255</v>
      </c>
      <c r="EX285" s="5">
        <v>428</v>
      </c>
      <c r="EY285" s="5">
        <v>225</v>
      </c>
      <c r="EZ285" s="5">
        <v>338</v>
      </c>
      <c r="FA285" s="5">
        <v>226</v>
      </c>
      <c r="FB285" s="5">
        <v>215</v>
      </c>
      <c r="FC285" s="5">
        <v>206</v>
      </c>
      <c r="FD285" s="5">
        <v>171</v>
      </c>
      <c r="FE285" s="5">
        <v>259</v>
      </c>
      <c r="FF285" s="5">
        <v>317</v>
      </c>
      <c r="FG285" s="5">
        <v>282</v>
      </c>
      <c r="FH285" s="5">
        <v>203</v>
      </c>
      <c r="FI285" s="5">
        <v>149</v>
      </c>
      <c r="FJ285" s="5">
        <v>79</v>
      </c>
      <c r="FK285" s="5">
        <v>80</v>
      </c>
      <c r="FL285" s="5">
        <v>94</v>
      </c>
      <c r="FM285" s="5">
        <v>131</v>
      </c>
      <c r="FN285" s="5">
        <v>91</v>
      </c>
      <c r="FO285" s="5">
        <v>40</v>
      </c>
      <c r="FP285" s="5">
        <v>26</v>
      </c>
      <c r="FQ285" s="5">
        <v>99</v>
      </c>
      <c r="FR285" s="5">
        <v>292</v>
      </c>
      <c r="FS285" s="5">
        <v>192</v>
      </c>
      <c r="FT285" s="5">
        <v>185</v>
      </c>
      <c r="FU285" s="5">
        <v>250</v>
      </c>
      <c r="FV285" s="5">
        <v>182</v>
      </c>
      <c r="FW285" s="5">
        <v>260</v>
      </c>
      <c r="FX285" s="5">
        <v>377</v>
      </c>
      <c r="FY285" s="5">
        <v>258</v>
      </c>
      <c r="FZ285" s="5">
        <v>221</v>
      </c>
      <c r="GA285" s="5">
        <v>223</v>
      </c>
      <c r="GB285" s="5">
        <v>179</v>
      </c>
      <c r="GC285" s="5">
        <v>235</v>
      </c>
      <c r="GD285" s="5">
        <v>283</v>
      </c>
      <c r="GE285" s="5">
        <v>323</v>
      </c>
      <c r="GF285" s="5">
        <v>225</v>
      </c>
      <c r="GG285" s="5">
        <v>481</v>
      </c>
      <c r="GH285" s="5">
        <v>2005</v>
      </c>
      <c r="GI285" s="5">
        <v>686</v>
      </c>
      <c r="GJ285" s="5">
        <v>116</v>
      </c>
      <c r="GK285" s="5">
        <v>66</v>
      </c>
      <c r="GL285" s="5">
        <v>62</v>
      </c>
      <c r="GM285" s="5">
        <v>101</v>
      </c>
      <c r="GN285" s="5">
        <v>39</v>
      </c>
      <c r="GO285" s="5">
        <v>139</v>
      </c>
      <c r="GP285" s="5">
        <v>223</v>
      </c>
      <c r="GQ285" s="5">
        <v>152</v>
      </c>
      <c r="GR285" s="5">
        <v>261</v>
      </c>
      <c r="GS285" s="5">
        <v>327</v>
      </c>
      <c r="GT285" s="5">
        <v>40</v>
      </c>
      <c r="GU285" s="5">
        <v>48</v>
      </c>
      <c r="GV285" s="5">
        <v>68</v>
      </c>
      <c r="GW285" s="5">
        <v>185</v>
      </c>
      <c r="GX285" s="5">
        <v>125</v>
      </c>
      <c r="GY285" s="5">
        <v>83</v>
      </c>
      <c r="GZ285" s="5">
        <v>205</v>
      </c>
      <c r="HA285" s="5">
        <v>144</v>
      </c>
      <c r="HB285" s="5">
        <v>107</v>
      </c>
      <c r="HC285" s="5">
        <v>110</v>
      </c>
      <c r="HD285" s="5">
        <v>158</v>
      </c>
      <c r="HE285" s="5">
        <v>119</v>
      </c>
      <c r="HF285" s="5">
        <v>78</v>
      </c>
      <c r="HG285" s="5">
        <v>55</v>
      </c>
      <c r="HH285" s="5">
        <v>111</v>
      </c>
      <c r="HI285" s="5">
        <v>133</v>
      </c>
      <c r="HJ285" s="5">
        <v>64</v>
      </c>
      <c r="HK285" s="5">
        <v>67</v>
      </c>
      <c r="HL285" s="5">
        <v>42</v>
      </c>
      <c r="HM285" s="5">
        <v>81</v>
      </c>
      <c r="HN285" s="5">
        <v>180</v>
      </c>
      <c r="HO285" s="5">
        <v>144</v>
      </c>
      <c r="HP285" s="5">
        <v>105</v>
      </c>
      <c r="HQ285" s="5">
        <v>219</v>
      </c>
      <c r="HR285" s="5">
        <v>208</v>
      </c>
      <c r="HS285" s="5">
        <v>283</v>
      </c>
      <c r="HT285" s="5">
        <v>250</v>
      </c>
      <c r="HU285" s="5">
        <v>64</v>
      </c>
      <c r="HV285" s="5">
        <v>74</v>
      </c>
      <c r="HW285" s="5">
        <v>157</v>
      </c>
      <c r="HX285" s="5">
        <v>188</v>
      </c>
      <c r="HY285" s="5">
        <v>140</v>
      </c>
      <c r="HZ285" s="5">
        <v>133</v>
      </c>
      <c r="IA285" s="5">
        <v>113</v>
      </c>
      <c r="IB285" s="5">
        <v>153</v>
      </c>
      <c r="IC285" s="5">
        <v>163</v>
      </c>
      <c r="ID285" s="5">
        <v>85</v>
      </c>
      <c r="IE285" s="5">
        <v>110</v>
      </c>
      <c r="IF285" s="5">
        <v>144</v>
      </c>
      <c r="IG285" s="5">
        <v>83</v>
      </c>
      <c r="IH285" s="5">
        <v>59</v>
      </c>
      <c r="II285" s="5">
        <f t="shared" si="22"/>
        <v>194.154166666667</v>
      </c>
      <c r="IJ285" s="8">
        <f t="shared" si="26"/>
        <v>240</v>
      </c>
      <c r="IK285" s="8">
        <f t="shared" si="23"/>
        <v>161.573814314405</v>
      </c>
      <c r="IL285" s="8">
        <f t="shared" si="24"/>
        <v>2005</v>
      </c>
      <c r="IM285" s="8">
        <f t="shared" si="25"/>
        <v>46597</v>
      </c>
      <c r="IN285" s="8" cm="1">
        <f t="array" ref="IN285">SUMPRODUCT(--('企业的订货量（m³）'!C285:IH285&gt;C285:IH285))/IP285</f>
        <v>0</v>
      </c>
      <c r="IO285" s="8" cm="1">
        <f t="array" ref="IO285">SUMPRODUCT(--('企业的订货量（m³）'!D285:II285&lt;D285:II285))/IP285</f>
        <v>0.908333333333333</v>
      </c>
      <c r="IP285" s="8">
        <v>240</v>
      </c>
      <c r="IQ285" s="8" cm="1">
        <f t="array" ref="IQ285">SUM(ABS(C285:IH285-'企业的订货量（m³）'!C285:IH285))</f>
        <v>1082</v>
      </c>
    </row>
    <row r="286" spans="1:251">
      <c r="A286" s="2" t="s">
        <v>532</v>
      </c>
      <c r="B286" s="2" t="s">
        <v>248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2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1</v>
      </c>
      <c r="DP286" s="5">
        <v>0</v>
      </c>
      <c r="DQ286" s="5">
        <v>1</v>
      </c>
      <c r="DR286" s="5">
        <v>1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2</v>
      </c>
      <c r="EC286" s="5">
        <v>2</v>
      </c>
      <c r="ED286" s="5">
        <v>0</v>
      </c>
      <c r="EE286" s="5">
        <v>0</v>
      </c>
      <c r="EF286" s="5">
        <v>0</v>
      </c>
      <c r="EG286" s="5">
        <v>8</v>
      </c>
      <c r="EH286" s="5">
        <v>1</v>
      </c>
      <c r="EI286" s="5">
        <v>0</v>
      </c>
      <c r="EJ286" s="5">
        <v>2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1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1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1</v>
      </c>
      <c r="GD286" s="5">
        <v>0</v>
      </c>
      <c r="GE286" s="5">
        <v>2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  <c r="II286" s="5">
        <f t="shared" si="22"/>
        <v>0.145833333333333</v>
      </c>
      <c r="IJ286" s="8">
        <f t="shared" si="26"/>
        <v>19</v>
      </c>
      <c r="IK286" s="8">
        <f t="shared" si="23"/>
        <v>0.696361834639135</v>
      </c>
      <c r="IL286" s="8">
        <f t="shared" si="24"/>
        <v>8</v>
      </c>
      <c r="IM286" s="8">
        <f t="shared" si="25"/>
        <v>35</v>
      </c>
      <c r="IN286" s="8" cm="1">
        <f t="array" ref="IN286">SUMPRODUCT(--('企业的订货量（m³）'!C286:IH286&gt;C286:IH286))/IP286</f>
        <v>0.822784810126582</v>
      </c>
      <c r="IO286" s="8" cm="1">
        <f t="array" ref="IO286">SUMPRODUCT(--('企业的订货量（m³）'!D286:II286&lt;D286:II286))/IP286</f>
        <v>0.0759493670886076</v>
      </c>
      <c r="IP286" s="8">
        <v>79</v>
      </c>
      <c r="IQ286" s="8" cm="1">
        <f t="array" ref="IQ286">SUM(ABS(C286:IH286-'企业的订货量（m³）'!C286:IH286))</f>
        <v>6599</v>
      </c>
    </row>
    <row r="287" spans="1:251">
      <c r="A287" s="2" t="s">
        <v>533</v>
      </c>
      <c r="B287" s="2" t="s">
        <v>246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</v>
      </c>
      <c r="O287" s="5">
        <v>0</v>
      </c>
      <c r="P287" s="5">
        <v>0</v>
      </c>
      <c r="Q287" s="5">
        <v>0</v>
      </c>
      <c r="R287" s="5">
        <v>1</v>
      </c>
      <c r="S287" s="5">
        <v>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2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2</v>
      </c>
      <c r="CI287" s="5">
        <v>0</v>
      </c>
      <c r="CJ287" s="5">
        <v>2</v>
      </c>
      <c r="CK287" s="5">
        <v>0</v>
      </c>
      <c r="CL287" s="5">
        <v>0</v>
      </c>
      <c r="CM287" s="5">
        <v>1</v>
      </c>
      <c r="CN287" s="5">
        <v>0</v>
      </c>
      <c r="CO287" s="5">
        <v>0</v>
      </c>
      <c r="CP287" s="5">
        <v>2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1</v>
      </c>
      <c r="DF287" s="5">
        <v>1</v>
      </c>
      <c r="DG287" s="5">
        <v>0</v>
      </c>
      <c r="DH287" s="5">
        <v>0</v>
      </c>
      <c r="DI287" s="5">
        <v>3</v>
      </c>
      <c r="DJ287" s="5">
        <v>1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5</v>
      </c>
      <c r="EJ287" s="5">
        <v>2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1</v>
      </c>
      <c r="FC287" s="5">
        <v>2</v>
      </c>
      <c r="FD287" s="5">
        <v>0</v>
      </c>
      <c r="FE287" s="5">
        <v>1</v>
      </c>
      <c r="FF287" s="5">
        <v>0</v>
      </c>
      <c r="FG287" s="5">
        <v>2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2</v>
      </c>
      <c r="FX287" s="5">
        <v>2</v>
      </c>
      <c r="FY287" s="5">
        <v>11</v>
      </c>
      <c r="FZ287" s="5">
        <v>2</v>
      </c>
      <c r="GA287" s="5">
        <v>2</v>
      </c>
      <c r="GB287" s="5">
        <v>3</v>
      </c>
      <c r="GC287" s="5">
        <v>0</v>
      </c>
      <c r="GD287" s="5">
        <v>0</v>
      </c>
      <c r="GE287" s="5">
        <v>0</v>
      </c>
      <c r="GF287" s="5">
        <v>0</v>
      </c>
      <c r="GG287" s="5">
        <v>3</v>
      </c>
      <c r="GH287" s="5">
        <v>0</v>
      </c>
      <c r="GI287" s="5">
        <v>0</v>
      </c>
      <c r="GJ287" s="5">
        <v>1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  <c r="II287" s="5">
        <f t="shared" si="22"/>
        <v>0.279166666666667</v>
      </c>
      <c r="IJ287" s="8">
        <f t="shared" si="26"/>
        <v>30</v>
      </c>
      <c r="IK287" s="8">
        <f t="shared" si="23"/>
        <v>0.998525761287795</v>
      </c>
      <c r="IL287" s="8">
        <f t="shared" si="24"/>
        <v>11</v>
      </c>
      <c r="IM287" s="8">
        <f t="shared" si="25"/>
        <v>67</v>
      </c>
      <c r="IN287" s="8" cm="1">
        <f t="array" ref="IN287">SUMPRODUCT(--('企业的订货量（m³）'!C287:IH287&gt;C287:IH287))/IP287</f>
        <v>0.275</v>
      </c>
      <c r="IO287" s="8" cm="1">
        <f t="array" ref="IO287">SUMPRODUCT(--('企业的订货量（m³）'!D287:II287&lt;D287:II287))/IP287</f>
        <v>0.475</v>
      </c>
      <c r="IP287" s="8">
        <v>40</v>
      </c>
      <c r="IQ287" s="8" cm="1">
        <f t="array" ref="IQ287">SUM(ABS(C287:IH287-'企业的订货量（m³）'!C287:IH287))</f>
        <v>29</v>
      </c>
    </row>
    <row r="288" spans="1:251">
      <c r="A288" s="2" t="s">
        <v>534</v>
      </c>
      <c r="B288" s="2" t="s">
        <v>246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19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1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1</v>
      </c>
      <c r="EK288" s="5">
        <v>0</v>
      </c>
      <c r="EL288" s="5">
        <v>13</v>
      </c>
      <c r="EM288" s="5">
        <v>0</v>
      </c>
      <c r="EN288" s="5">
        <v>31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1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  <c r="II288" s="5">
        <f t="shared" si="22"/>
        <v>0.275</v>
      </c>
      <c r="IJ288" s="8">
        <f t="shared" si="26"/>
        <v>6</v>
      </c>
      <c r="IK288" s="8">
        <f t="shared" si="23"/>
        <v>2.48497577503493</v>
      </c>
      <c r="IL288" s="8">
        <f t="shared" si="24"/>
        <v>31</v>
      </c>
      <c r="IM288" s="8">
        <f t="shared" si="25"/>
        <v>66</v>
      </c>
      <c r="IN288" s="8" cm="1">
        <f t="array" ref="IN288">SUMPRODUCT(--('企业的订货量（m³）'!C288:IH288&gt;C288:IH288))/IP288</f>
        <v>0.9</v>
      </c>
      <c r="IO288" s="8" cm="1">
        <f t="array" ref="IO288">SUMPRODUCT(--('企业的订货量（m³）'!D288:II288&lt;D288:II288))/IP288</f>
        <v>0.05</v>
      </c>
      <c r="IP288" s="8">
        <v>60</v>
      </c>
      <c r="IQ288" s="8" cm="1">
        <f t="array" ref="IQ288">SUM(ABS(C288:IH288-'企业的订货量（m³）'!C288:IH288))</f>
        <v>798</v>
      </c>
    </row>
    <row r="289" spans="1:251">
      <c r="A289" s="2" t="s">
        <v>535</v>
      </c>
      <c r="B289" s="2" t="s">
        <v>248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3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6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4</v>
      </c>
      <c r="DG289" s="5">
        <v>0</v>
      </c>
      <c r="DH289" s="5">
        <v>0</v>
      </c>
      <c r="DI289" s="5">
        <v>2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5</v>
      </c>
      <c r="EJ289" s="5">
        <v>1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2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</v>
      </c>
      <c r="FY289" s="5">
        <v>0</v>
      </c>
      <c r="FZ289" s="5">
        <v>0</v>
      </c>
      <c r="GA289" s="5">
        <v>0</v>
      </c>
      <c r="GB289" s="5">
        <v>1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  <c r="II289" s="5">
        <f t="shared" si="22"/>
        <v>0.125</v>
      </c>
      <c r="IJ289" s="8">
        <f t="shared" si="26"/>
        <v>13</v>
      </c>
      <c r="IK289" s="8">
        <f t="shared" si="23"/>
        <v>0.647654280419428</v>
      </c>
      <c r="IL289" s="8">
        <f t="shared" si="24"/>
        <v>6</v>
      </c>
      <c r="IM289" s="8">
        <f t="shared" si="25"/>
        <v>30</v>
      </c>
      <c r="IN289" s="8" cm="1">
        <f t="array" ref="IN289">SUMPRODUCT(--('企业的订货量（m³）'!C289:IH289&gt;C289:IH289))/IP289</f>
        <v>0.666666666666667</v>
      </c>
      <c r="IO289" s="8" cm="1">
        <f t="array" ref="IO289">SUMPRODUCT(--('企业的订货量（m³）'!D289:II289&lt;D289:II289))/IP289</f>
        <v>0.181818181818182</v>
      </c>
      <c r="IP289" s="8">
        <v>33</v>
      </c>
      <c r="IQ289" s="8" cm="1">
        <f t="array" ref="IQ289">SUM(ABS(C289:IH289-'企业的订货量（m³）'!C289:IH289))</f>
        <v>28</v>
      </c>
    </row>
    <row r="290" spans="1:251">
      <c r="A290" s="2" t="s">
        <v>536</v>
      </c>
      <c r="B290" s="2" t="s">
        <v>248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2</v>
      </c>
      <c r="AL290" s="5">
        <v>2</v>
      </c>
      <c r="AM290" s="5">
        <v>2</v>
      </c>
      <c r="AN290" s="5">
        <v>0</v>
      </c>
      <c r="AO290" s="5">
        <v>0</v>
      </c>
      <c r="AP290" s="5">
        <v>7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1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5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5</v>
      </c>
      <c r="GD290" s="5">
        <v>4</v>
      </c>
      <c r="GE290" s="5">
        <v>1</v>
      </c>
      <c r="GF290" s="5">
        <v>0</v>
      </c>
      <c r="GG290" s="5">
        <v>1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  <c r="II290" s="5">
        <f t="shared" si="22"/>
        <v>0.166666666666667</v>
      </c>
      <c r="IJ290" s="8">
        <f t="shared" si="26"/>
        <v>14</v>
      </c>
      <c r="IK290" s="8">
        <f t="shared" si="23"/>
        <v>0.811355942746364</v>
      </c>
      <c r="IL290" s="8">
        <f t="shared" si="24"/>
        <v>7</v>
      </c>
      <c r="IM290" s="8">
        <f t="shared" si="25"/>
        <v>40</v>
      </c>
      <c r="IN290" s="8" cm="1">
        <f t="array" ref="IN290">SUMPRODUCT(--('企业的订货量（m³）'!C290:IH290&gt;C290:IH290))/IP290</f>
        <v>0.785714285714286</v>
      </c>
      <c r="IO290" s="8" cm="1">
        <f t="array" ref="IO290">SUMPRODUCT(--('企业的订货量（m³）'!D290:II290&lt;D290:II290))/IP290</f>
        <v>0.125</v>
      </c>
      <c r="IP290" s="8">
        <v>56</v>
      </c>
      <c r="IQ290" s="8" cm="1">
        <f t="array" ref="IQ290">SUM(ABS(C290:IH290-'企业的订货量（m³）'!C290:IH290))</f>
        <v>1168</v>
      </c>
    </row>
    <row r="291" spans="1:251">
      <c r="A291" s="2" t="s">
        <v>537</v>
      </c>
      <c r="B291" s="2" t="s">
        <v>250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</v>
      </c>
      <c r="DO291" s="5">
        <v>0</v>
      </c>
      <c r="DP291" s="5">
        <v>0</v>
      </c>
      <c r="DQ291" s="5">
        <v>0</v>
      </c>
      <c r="DR291" s="5">
        <v>1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2</v>
      </c>
      <c r="EC291" s="5">
        <v>1</v>
      </c>
      <c r="ED291" s="5">
        <v>0</v>
      </c>
      <c r="EE291" s="5">
        <v>0</v>
      </c>
      <c r="EF291" s="5">
        <v>0</v>
      </c>
      <c r="EG291" s="5">
        <v>5</v>
      </c>
      <c r="EH291" s="5">
        <v>1</v>
      </c>
      <c r="EI291" s="5">
        <v>0</v>
      </c>
      <c r="EJ291" s="5">
        <v>3</v>
      </c>
      <c r="EK291" s="5">
        <v>0</v>
      </c>
      <c r="EL291" s="5">
        <v>0</v>
      </c>
      <c r="EM291" s="5">
        <v>0</v>
      </c>
      <c r="EN291" s="5">
        <v>1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1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</v>
      </c>
      <c r="FZ291" s="5">
        <v>0</v>
      </c>
      <c r="GA291" s="5">
        <v>0</v>
      </c>
      <c r="GB291" s="5">
        <v>0</v>
      </c>
      <c r="GC291" s="5">
        <v>3</v>
      </c>
      <c r="GD291" s="5">
        <v>3</v>
      </c>
      <c r="GE291" s="5">
        <v>2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  <c r="II291" s="5">
        <f t="shared" si="22"/>
        <v>0.129166666666667</v>
      </c>
      <c r="IJ291" s="8">
        <f t="shared" si="26"/>
        <v>19</v>
      </c>
      <c r="IK291" s="8">
        <f t="shared" si="23"/>
        <v>0.537294607378995</v>
      </c>
      <c r="IL291" s="8">
        <f t="shared" si="24"/>
        <v>5</v>
      </c>
      <c r="IM291" s="8">
        <f t="shared" si="25"/>
        <v>31</v>
      </c>
      <c r="IN291" s="8" cm="1">
        <f t="array" ref="IN291">SUMPRODUCT(--('企业的订货量（m³）'!C291:IH291&gt;C291:IH291))/IP291</f>
        <v>0.753424657534247</v>
      </c>
      <c r="IO291" s="8" cm="1">
        <f t="array" ref="IO291">SUMPRODUCT(--('企业的订货量（m³）'!D291:II291&lt;D291:II291))/IP291</f>
        <v>0.0684931506849315</v>
      </c>
      <c r="IP291" s="8">
        <v>73</v>
      </c>
      <c r="IQ291" s="8" cm="1">
        <f t="array" ref="IQ291">SUM(ABS(C291:IH291-'企业的订货量（m³）'!C291:IH291))</f>
        <v>2965</v>
      </c>
    </row>
    <row r="292" spans="1:251">
      <c r="A292" s="2" t="s">
        <v>538</v>
      </c>
      <c r="B292" s="2" t="s">
        <v>248</v>
      </c>
      <c r="C292" s="5">
        <v>6</v>
      </c>
      <c r="D292" s="5">
        <v>0</v>
      </c>
      <c r="E292" s="5">
        <v>0</v>
      </c>
      <c r="F292" s="5">
        <v>0</v>
      </c>
      <c r="G292" s="5">
        <v>686</v>
      </c>
      <c r="H292" s="5">
        <v>3</v>
      </c>
      <c r="I292" s="5">
        <v>4</v>
      </c>
      <c r="J292" s="5">
        <v>10</v>
      </c>
      <c r="K292" s="5">
        <v>11</v>
      </c>
      <c r="L292" s="5">
        <v>2</v>
      </c>
      <c r="M292" s="5">
        <v>5</v>
      </c>
      <c r="N292" s="5">
        <v>5</v>
      </c>
      <c r="O292" s="5">
        <v>12</v>
      </c>
      <c r="P292" s="5">
        <v>4</v>
      </c>
      <c r="Q292" s="5">
        <v>9</v>
      </c>
      <c r="R292" s="5">
        <v>4</v>
      </c>
      <c r="S292" s="5">
        <v>9</v>
      </c>
      <c r="T292" s="5">
        <v>6</v>
      </c>
      <c r="U292" s="5">
        <v>10</v>
      </c>
      <c r="V292" s="5">
        <v>5</v>
      </c>
      <c r="W292" s="5">
        <v>6</v>
      </c>
      <c r="X292" s="5">
        <v>6</v>
      </c>
      <c r="Y292" s="5">
        <v>10</v>
      </c>
      <c r="Z292" s="5">
        <v>3</v>
      </c>
      <c r="AA292" s="5">
        <v>238</v>
      </c>
      <c r="AB292" s="5">
        <v>0</v>
      </c>
      <c r="AC292" s="5">
        <v>1</v>
      </c>
      <c r="AD292" s="5">
        <v>0</v>
      </c>
      <c r="AE292" s="5">
        <v>358</v>
      </c>
      <c r="AF292" s="5">
        <v>7</v>
      </c>
      <c r="AG292" s="5">
        <v>11</v>
      </c>
      <c r="AH292" s="5">
        <v>5</v>
      </c>
      <c r="AI292" s="5">
        <v>13</v>
      </c>
      <c r="AJ292" s="5">
        <v>6</v>
      </c>
      <c r="AK292" s="5">
        <v>6</v>
      </c>
      <c r="AL292" s="5">
        <v>5</v>
      </c>
      <c r="AM292" s="5">
        <v>9</v>
      </c>
      <c r="AN292" s="5">
        <v>4</v>
      </c>
      <c r="AO292" s="5">
        <v>7</v>
      </c>
      <c r="AP292" s="5">
        <v>5</v>
      </c>
      <c r="AQ292" s="5">
        <v>9</v>
      </c>
      <c r="AR292" s="5">
        <v>6</v>
      </c>
      <c r="AS292" s="5">
        <v>11</v>
      </c>
      <c r="AT292" s="5">
        <v>5</v>
      </c>
      <c r="AU292" s="5">
        <v>6</v>
      </c>
      <c r="AV292" s="5">
        <v>1</v>
      </c>
      <c r="AW292" s="5">
        <v>10</v>
      </c>
      <c r="AX292" s="5">
        <v>4</v>
      </c>
      <c r="AY292" s="5">
        <v>346</v>
      </c>
      <c r="AZ292" s="5">
        <v>0</v>
      </c>
      <c r="BA292" s="5">
        <v>3</v>
      </c>
      <c r="BB292" s="5">
        <v>0</v>
      </c>
      <c r="BC292" s="5">
        <v>356</v>
      </c>
      <c r="BD292" s="5">
        <v>7</v>
      </c>
      <c r="BE292" s="5">
        <v>9</v>
      </c>
      <c r="BF292" s="5">
        <v>4</v>
      </c>
      <c r="BG292" s="5">
        <v>8</v>
      </c>
      <c r="BH292" s="5">
        <v>2</v>
      </c>
      <c r="BI292" s="5">
        <v>5</v>
      </c>
      <c r="BJ292" s="5">
        <v>2</v>
      </c>
      <c r="BK292" s="5">
        <v>7</v>
      </c>
      <c r="BL292" s="5">
        <v>4</v>
      </c>
      <c r="BM292" s="5">
        <v>7</v>
      </c>
      <c r="BN292" s="5">
        <v>7</v>
      </c>
      <c r="BO292" s="5">
        <v>9</v>
      </c>
      <c r="BP292" s="5">
        <v>6</v>
      </c>
      <c r="BQ292" s="5">
        <v>10</v>
      </c>
      <c r="BR292" s="5">
        <v>3</v>
      </c>
      <c r="BS292" s="5">
        <v>4</v>
      </c>
      <c r="BT292" s="5">
        <v>3</v>
      </c>
      <c r="BU292" s="5">
        <v>7</v>
      </c>
      <c r="BV292" s="5">
        <v>7</v>
      </c>
      <c r="BW292" s="5">
        <v>319</v>
      </c>
      <c r="BX292" s="5">
        <v>0</v>
      </c>
      <c r="BY292" s="5">
        <v>5</v>
      </c>
      <c r="BZ292" s="5">
        <v>0</v>
      </c>
      <c r="CA292" s="5">
        <v>266</v>
      </c>
      <c r="CB292" s="5">
        <v>6</v>
      </c>
      <c r="CC292" s="5">
        <v>5</v>
      </c>
      <c r="CD292" s="5">
        <v>3</v>
      </c>
      <c r="CE292" s="5">
        <v>12</v>
      </c>
      <c r="CF292" s="5">
        <v>4</v>
      </c>
      <c r="CG292" s="5">
        <v>10</v>
      </c>
      <c r="CH292" s="5">
        <v>5</v>
      </c>
      <c r="CI292" s="5">
        <v>8</v>
      </c>
      <c r="CJ292" s="5">
        <v>4</v>
      </c>
      <c r="CK292" s="5">
        <v>11</v>
      </c>
      <c r="CL292" s="5">
        <v>2</v>
      </c>
      <c r="CM292" s="5">
        <v>10</v>
      </c>
      <c r="CN292" s="5">
        <v>5</v>
      </c>
      <c r="CO292" s="5">
        <v>8</v>
      </c>
      <c r="CP292" s="5">
        <v>4</v>
      </c>
      <c r="CQ292" s="5">
        <v>7</v>
      </c>
      <c r="CR292" s="5">
        <v>3</v>
      </c>
      <c r="CS292" s="5">
        <v>7</v>
      </c>
      <c r="CT292" s="5">
        <v>4</v>
      </c>
      <c r="CU292" s="5">
        <v>192</v>
      </c>
      <c r="CV292" s="5">
        <v>0</v>
      </c>
      <c r="CW292" s="5">
        <v>1</v>
      </c>
      <c r="CX292" s="5">
        <v>0</v>
      </c>
      <c r="CY292" s="5">
        <v>222</v>
      </c>
      <c r="CZ292" s="5">
        <v>8</v>
      </c>
      <c r="DA292" s="5">
        <v>8</v>
      </c>
      <c r="DB292" s="5">
        <v>10</v>
      </c>
      <c r="DC292" s="5">
        <v>10</v>
      </c>
      <c r="DD292" s="5">
        <v>7</v>
      </c>
      <c r="DE292" s="5">
        <v>5</v>
      </c>
      <c r="DF292" s="5">
        <v>8</v>
      </c>
      <c r="DG292" s="5">
        <v>7</v>
      </c>
      <c r="DH292" s="5">
        <v>1</v>
      </c>
      <c r="DI292" s="5">
        <v>5</v>
      </c>
      <c r="DJ292" s="5">
        <v>8</v>
      </c>
      <c r="DK292" s="5">
        <v>8</v>
      </c>
      <c r="DL292" s="5">
        <v>1</v>
      </c>
      <c r="DM292" s="5">
        <v>9</v>
      </c>
      <c r="DN292" s="5">
        <v>7</v>
      </c>
      <c r="DO292" s="5">
        <v>6</v>
      </c>
      <c r="DP292" s="5">
        <v>3</v>
      </c>
      <c r="DQ292" s="5">
        <v>8</v>
      </c>
      <c r="DR292" s="5">
        <v>0</v>
      </c>
      <c r="DS292" s="5">
        <v>356</v>
      </c>
      <c r="DT292" s="5">
        <v>0</v>
      </c>
      <c r="DU292" s="5">
        <v>2</v>
      </c>
      <c r="DV292" s="5">
        <v>0</v>
      </c>
      <c r="DW292" s="5">
        <v>452</v>
      </c>
      <c r="DX292" s="5">
        <v>6</v>
      </c>
      <c r="DY292" s="5">
        <v>5</v>
      </c>
      <c r="DZ292" s="5">
        <v>8</v>
      </c>
      <c r="EA292" s="5">
        <v>13</v>
      </c>
      <c r="EB292" s="5">
        <v>5</v>
      </c>
      <c r="EC292" s="5">
        <v>5</v>
      </c>
      <c r="ED292" s="5">
        <v>6</v>
      </c>
      <c r="EE292" s="5">
        <v>5</v>
      </c>
      <c r="EF292" s="5">
        <v>3</v>
      </c>
      <c r="EG292" s="5">
        <v>5</v>
      </c>
      <c r="EH292" s="5">
        <v>6</v>
      </c>
      <c r="EI292" s="5">
        <v>5</v>
      </c>
      <c r="EJ292" s="5">
        <v>2</v>
      </c>
      <c r="EK292" s="5">
        <v>7</v>
      </c>
      <c r="EL292" s="5">
        <v>2</v>
      </c>
      <c r="EM292" s="5">
        <v>10</v>
      </c>
      <c r="EN292" s="5">
        <v>4</v>
      </c>
      <c r="EO292" s="5">
        <v>12</v>
      </c>
      <c r="EP292" s="5">
        <v>4</v>
      </c>
      <c r="EQ292" s="5">
        <v>268</v>
      </c>
      <c r="ER292" s="5">
        <v>0</v>
      </c>
      <c r="ES292" s="5">
        <v>5</v>
      </c>
      <c r="ET292" s="5">
        <v>0</v>
      </c>
      <c r="EU292" s="5">
        <v>451</v>
      </c>
      <c r="EV292" s="5">
        <v>6</v>
      </c>
      <c r="EW292" s="5">
        <v>10</v>
      </c>
      <c r="EX292" s="5">
        <v>5</v>
      </c>
      <c r="EY292" s="5">
        <v>11</v>
      </c>
      <c r="EZ292" s="5">
        <v>2</v>
      </c>
      <c r="FA292" s="5">
        <v>6</v>
      </c>
      <c r="FB292" s="5">
        <v>3</v>
      </c>
      <c r="FC292" s="5">
        <v>5</v>
      </c>
      <c r="FD292" s="5">
        <v>3</v>
      </c>
      <c r="FE292" s="5">
        <v>4</v>
      </c>
      <c r="FF292" s="5">
        <v>5</v>
      </c>
      <c r="FG292" s="5">
        <v>3</v>
      </c>
      <c r="FH292" s="5">
        <v>4</v>
      </c>
      <c r="FI292" s="5">
        <v>6</v>
      </c>
      <c r="FJ292" s="5">
        <v>1</v>
      </c>
      <c r="FK292" s="5">
        <v>5</v>
      </c>
      <c r="FL292" s="5">
        <v>3</v>
      </c>
      <c r="FM292" s="5">
        <v>8</v>
      </c>
      <c r="FN292" s="5">
        <v>5</v>
      </c>
      <c r="FO292" s="5">
        <v>221</v>
      </c>
      <c r="FP292" s="5">
        <v>0</v>
      </c>
      <c r="FQ292" s="5">
        <v>4</v>
      </c>
      <c r="FR292" s="5">
        <v>560</v>
      </c>
      <c r="FS292" s="5">
        <v>5</v>
      </c>
      <c r="FT292" s="5">
        <v>12</v>
      </c>
      <c r="FU292" s="5">
        <v>6</v>
      </c>
      <c r="FV292" s="5">
        <v>9</v>
      </c>
      <c r="FW292" s="5">
        <v>10</v>
      </c>
      <c r="FX292" s="5">
        <v>5</v>
      </c>
      <c r="FY292" s="5">
        <v>9</v>
      </c>
      <c r="FZ292" s="5">
        <v>3</v>
      </c>
      <c r="GA292" s="5">
        <v>7</v>
      </c>
      <c r="GB292" s="5">
        <v>2</v>
      </c>
      <c r="GC292" s="5">
        <v>9</v>
      </c>
      <c r="GD292" s="5">
        <v>3</v>
      </c>
      <c r="GE292" s="5">
        <v>8</v>
      </c>
      <c r="GF292" s="5">
        <v>1</v>
      </c>
      <c r="GG292" s="5">
        <v>6</v>
      </c>
      <c r="GH292" s="5">
        <v>4</v>
      </c>
      <c r="GI292" s="5">
        <v>6</v>
      </c>
      <c r="GJ292" s="5">
        <v>6</v>
      </c>
      <c r="GK292" s="5">
        <v>5</v>
      </c>
      <c r="GL292" s="5">
        <v>1</v>
      </c>
      <c r="GM292" s="5">
        <v>277</v>
      </c>
      <c r="GN292" s="5">
        <v>0</v>
      </c>
      <c r="GO292" s="5">
        <v>6</v>
      </c>
      <c r="GP292" s="5">
        <v>0</v>
      </c>
      <c r="GQ292" s="5">
        <v>340</v>
      </c>
      <c r="GR292" s="5">
        <v>6</v>
      </c>
      <c r="GS292" s="5">
        <v>11</v>
      </c>
      <c r="GT292" s="5">
        <v>5</v>
      </c>
      <c r="GU292" s="5">
        <v>14</v>
      </c>
      <c r="GV292" s="5">
        <v>1</v>
      </c>
      <c r="GW292" s="5">
        <v>6</v>
      </c>
      <c r="GX292" s="5">
        <v>1</v>
      </c>
      <c r="GY292" s="5">
        <v>3</v>
      </c>
      <c r="GZ292" s="5">
        <v>3</v>
      </c>
      <c r="HA292" s="5">
        <v>4</v>
      </c>
      <c r="HB292" s="5">
        <v>3</v>
      </c>
      <c r="HC292" s="5">
        <v>8</v>
      </c>
      <c r="HD292" s="5">
        <v>6</v>
      </c>
      <c r="HE292" s="5">
        <v>3</v>
      </c>
      <c r="HF292" s="5">
        <v>5</v>
      </c>
      <c r="HG292" s="5">
        <v>6</v>
      </c>
      <c r="HH292" s="5">
        <v>5</v>
      </c>
      <c r="HI292" s="5">
        <v>4</v>
      </c>
      <c r="HJ292" s="5">
        <v>4</v>
      </c>
      <c r="HK292" s="5">
        <v>341</v>
      </c>
      <c r="HL292" s="5">
        <v>0</v>
      </c>
      <c r="HM292" s="5">
        <v>2</v>
      </c>
      <c r="HN292" s="5">
        <v>0</v>
      </c>
      <c r="HO292" s="5">
        <v>555</v>
      </c>
      <c r="HP292" s="5">
        <v>9</v>
      </c>
      <c r="HQ292" s="5">
        <v>6</v>
      </c>
      <c r="HR292" s="5">
        <v>7</v>
      </c>
      <c r="HS292" s="5">
        <v>17</v>
      </c>
      <c r="HT292" s="5">
        <v>5</v>
      </c>
      <c r="HU292" s="5">
        <v>6</v>
      </c>
      <c r="HV292" s="5">
        <v>6</v>
      </c>
      <c r="HW292" s="5">
        <v>12</v>
      </c>
      <c r="HX292" s="5">
        <v>4</v>
      </c>
      <c r="HY292" s="5">
        <v>8</v>
      </c>
      <c r="HZ292" s="5">
        <v>3</v>
      </c>
      <c r="IA292" s="5">
        <v>3</v>
      </c>
      <c r="IB292" s="5">
        <v>4</v>
      </c>
      <c r="IC292" s="5">
        <v>7</v>
      </c>
      <c r="ID292" s="5">
        <v>3</v>
      </c>
      <c r="IE292" s="5">
        <v>6</v>
      </c>
      <c r="IF292" s="5">
        <v>3</v>
      </c>
      <c r="IG292" s="5">
        <v>9</v>
      </c>
      <c r="IH292" s="5">
        <v>2</v>
      </c>
      <c r="II292" s="5">
        <f t="shared" si="22"/>
        <v>33.2666666666667</v>
      </c>
      <c r="IJ292" s="8">
        <f t="shared" si="26"/>
        <v>219</v>
      </c>
      <c r="IK292" s="8">
        <f t="shared" si="23"/>
        <v>102.049395975517</v>
      </c>
      <c r="IL292" s="8">
        <f t="shared" si="24"/>
        <v>686</v>
      </c>
      <c r="IM292" s="8">
        <f t="shared" si="25"/>
        <v>7984</v>
      </c>
      <c r="IN292" s="8" cm="1">
        <f t="array" ref="IN292">SUMPRODUCT(--('企业的订货量（m³）'!C292:IH292&gt;C292:IH292))/IP292</f>
        <v>0.13963963963964</v>
      </c>
      <c r="IO292" s="8" cm="1">
        <f t="array" ref="IO292">SUMPRODUCT(--('企业的订货量（m³）'!D292:II292&lt;D292:II292))/IP292</f>
        <v>0.806306306306306</v>
      </c>
      <c r="IP292" s="8">
        <v>222</v>
      </c>
      <c r="IQ292" s="8" cm="1">
        <f t="array" ref="IQ292">SUM(ABS(C292:IH292-'企业的订货量（m³）'!C292:IH292))</f>
        <v>5988</v>
      </c>
    </row>
    <row r="293" spans="1:251">
      <c r="A293" s="2" t="s">
        <v>539</v>
      </c>
      <c r="B293" s="2" t="s">
        <v>248</v>
      </c>
      <c r="C293" s="5">
        <v>177</v>
      </c>
      <c r="D293" s="5">
        <v>0</v>
      </c>
      <c r="E293" s="5">
        <v>0</v>
      </c>
      <c r="F293" s="5">
        <v>220</v>
      </c>
      <c r="G293" s="5">
        <v>0</v>
      </c>
      <c r="H293" s="5">
        <v>0</v>
      </c>
      <c r="I293" s="5">
        <v>277</v>
      </c>
      <c r="J293" s="5">
        <v>0</v>
      </c>
      <c r="K293" s="5">
        <v>274</v>
      </c>
      <c r="L293" s="5">
        <v>0</v>
      </c>
      <c r="M293" s="5">
        <v>0</v>
      </c>
      <c r="N293" s="5">
        <v>31</v>
      </c>
      <c r="O293" s="5">
        <v>0</v>
      </c>
      <c r="P293" s="5">
        <v>0</v>
      </c>
      <c r="Q293" s="5">
        <v>78</v>
      </c>
      <c r="R293" s="5">
        <v>0</v>
      </c>
      <c r="S293" s="5">
        <v>0</v>
      </c>
      <c r="T293" s="5">
        <v>73</v>
      </c>
      <c r="U293" s="5">
        <v>0</v>
      </c>
      <c r="V293" s="5">
        <v>0</v>
      </c>
      <c r="W293" s="5">
        <v>98</v>
      </c>
      <c r="X293" s="5">
        <v>0</v>
      </c>
      <c r="Y293" s="5">
        <v>0</v>
      </c>
      <c r="Z293" s="5">
        <v>126</v>
      </c>
      <c r="AA293" s="5">
        <v>0</v>
      </c>
      <c r="AB293" s="5">
        <v>112</v>
      </c>
      <c r="AC293" s="5">
        <v>0</v>
      </c>
      <c r="AD293" s="5">
        <v>0</v>
      </c>
      <c r="AE293" s="5">
        <v>198</v>
      </c>
      <c r="AF293" s="5">
        <v>0</v>
      </c>
      <c r="AG293" s="5">
        <v>0</v>
      </c>
      <c r="AH293" s="5">
        <v>198</v>
      </c>
      <c r="AI293" s="5">
        <v>0</v>
      </c>
      <c r="AJ293" s="5">
        <v>0</v>
      </c>
      <c r="AK293" s="5">
        <v>234</v>
      </c>
      <c r="AL293" s="5">
        <v>0</v>
      </c>
      <c r="AM293" s="5">
        <v>0</v>
      </c>
      <c r="AN293" s="5">
        <v>31</v>
      </c>
      <c r="AO293" s="5">
        <v>0</v>
      </c>
      <c r="AP293" s="5">
        <v>0</v>
      </c>
      <c r="AQ293" s="5">
        <v>53</v>
      </c>
      <c r="AR293" s="5">
        <v>0</v>
      </c>
      <c r="AS293" s="5">
        <v>57</v>
      </c>
      <c r="AT293" s="5">
        <v>0</v>
      </c>
      <c r="AU293" s="5">
        <v>0</v>
      </c>
      <c r="AV293" s="5">
        <v>73</v>
      </c>
      <c r="AW293" s="5">
        <v>0</v>
      </c>
      <c r="AX293" s="5">
        <v>0</v>
      </c>
      <c r="AY293" s="5">
        <v>106</v>
      </c>
      <c r="AZ293" s="5">
        <v>0</v>
      </c>
      <c r="BA293" s="5">
        <v>0</v>
      </c>
      <c r="BB293" s="5">
        <v>110</v>
      </c>
      <c r="BC293" s="5">
        <v>0</v>
      </c>
      <c r="BD293" s="5">
        <v>0</v>
      </c>
      <c r="BE293" s="5">
        <v>135</v>
      </c>
      <c r="BF293" s="5">
        <v>0</v>
      </c>
      <c r="BG293" s="5">
        <v>170</v>
      </c>
      <c r="BH293" s="5">
        <v>0</v>
      </c>
      <c r="BI293" s="5">
        <v>0</v>
      </c>
      <c r="BJ293" s="5">
        <v>19</v>
      </c>
      <c r="BK293" s="5">
        <v>0</v>
      </c>
      <c r="BL293" s="5">
        <v>0</v>
      </c>
      <c r="BM293" s="5">
        <v>25</v>
      </c>
      <c r="BN293" s="5">
        <v>0</v>
      </c>
      <c r="BO293" s="5">
        <v>0</v>
      </c>
      <c r="BP293" s="5">
        <v>48</v>
      </c>
      <c r="BQ293" s="5">
        <v>0</v>
      </c>
      <c r="BR293" s="5">
        <v>0</v>
      </c>
      <c r="BS293" s="5">
        <v>51</v>
      </c>
      <c r="BT293" s="5">
        <v>0</v>
      </c>
      <c r="BU293" s="5">
        <v>108</v>
      </c>
      <c r="BV293" s="5">
        <v>0</v>
      </c>
      <c r="BW293" s="5">
        <v>0</v>
      </c>
      <c r="BX293" s="5">
        <v>86</v>
      </c>
      <c r="BY293" s="5">
        <v>0</v>
      </c>
      <c r="BZ293" s="5">
        <v>0</v>
      </c>
      <c r="CA293" s="5">
        <v>112</v>
      </c>
      <c r="CB293" s="5">
        <v>0</v>
      </c>
      <c r="CC293" s="5">
        <v>0</v>
      </c>
      <c r="CD293" s="5">
        <v>173</v>
      </c>
      <c r="CE293" s="5">
        <v>0</v>
      </c>
      <c r="CF293" s="5">
        <v>0</v>
      </c>
      <c r="CG293" s="5">
        <v>123</v>
      </c>
      <c r="CH293" s="5">
        <v>0</v>
      </c>
      <c r="CI293" s="5">
        <v>25</v>
      </c>
      <c r="CJ293" s="5">
        <v>0</v>
      </c>
      <c r="CK293" s="5">
        <v>0</v>
      </c>
      <c r="CL293" s="5">
        <v>59</v>
      </c>
      <c r="CM293" s="5">
        <v>0</v>
      </c>
      <c r="CN293" s="5">
        <v>0</v>
      </c>
      <c r="CO293" s="5">
        <v>32</v>
      </c>
      <c r="CP293" s="5">
        <v>0</v>
      </c>
      <c r="CQ293" s="5">
        <v>0</v>
      </c>
      <c r="CR293" s="5">
        <v>124</v>
      </c>
      <c r="CS293" s="5">
        <v>0</v>
      </c>
      <c r="CT293" s="5">
        <v>0</v>
      </c>
      <c r="CU293" s="5">
        <v>98</v>
      </c>
      <c r="CV293" s="5">
        <v>0</v>
      </c>
      <c r="CW293" s="5">
        <v>132</v>
      </c>
      <c r="CX293" s="5">
        <v>0</v>
      </c>
      <c r="CY293" s="5">
        <v>0</v>
      </c>
      <c r="CZ293" s="5">
        <v>179</v>
      </c>
      <c r="DA293" s="5">
        <v>0</v>
      </c>
      <c r="DB293" s="5">
        <v>0</v>
      </c>
      <c r="DC293" s="5">
        <v>157</v>
      </c>
      <c r="DD293" s="5">
        <v>0</v>
      </c>
      <c r="DE293" s="5">
        <v>0</v>
      </c>
      <c r="DF293" s="5">
        <v>28</v>
      </c>
      <c r="DG293" s="5">
        <v>0</v>
      </c>
      <c r="DH293" s="5">
        <v>0</v>
      </c>
      <c r="DI293" s="5">
        <v>42</v>
      </c>
      <c r="DJ293" s="5">
        <v>0</v>
      </c>
      <c r="DK293" s="5">
        <v>58</v>
      </c>
      <c r="DL293" s="5">
        <v>4</v>
      </c>
      <c r="DM293" s="5">
        <v>0</v>
      </c>
      <c r="DN293" s="5">
        <v>57</v>
      </c>
      <c r="DO293" s="5">
        <v>7</v>
      </c>
      <c r="DP293" s="5">
        <v>0</v>
      </c>
      <c r="DQ293" s="5">
        <v>76</v>
      </c>
      <c r="DR293" s="5">
        <v>0</v>
      </c>
      <c r="DS293" s="5">
        <v>0</v>
      </c>
      <c r="DT293" s="5">
        <v>155</v>
      </c>
      <c r="DU293" s="5">
        <v>0</v>
      </c>
      <c r="DV293" s="5">
        <v>0</v>
      </c>
      <c r="DW293" s="5">
        <v>115</v>
      </c>
      <c r="DX293" s="5">
        <v>0</v>
      </c>
      <c r="DY293" s="5">
        <v>0</v>
      </c>
      <c r="DZ293" s="5">
        <v>133</v>
      </c>
      <c r="EA293" s="5">
        <v>0</v>
      </c>
      <c r="EB293" s="5">
        <v>121</v>
      </c>
      <c r="EC293" s="5">
        <v>34</v>
      </c>
      <c r="ED293" s="5">
        <v>0</v>
      </c>
      <c r="EE293" s="5">
        <v>25</v>
      </c>
      <c r="EF293" s="5">
        <v>0</v>
      </c>
      <c r="EG293" s="5">
        <v>3</v>
      </c>
      <c r="EH293" s="5">
        <v>58</v>
      </c>
      <c r="EI293" s="5">
        <v>0</v>
      </c>
      <c r="EJ293" s="5">
        <v>0</v>
      </c>
      <c r="EK293" s="5">
        <v>61</v>
      </c>
      <c r="EL293" s="5">
        <v>0</v>
      </c>
      <c r="EM293" s="5">
        <v>0</v>
      </c>
      <c r="EN293" s="5">
        <v>65</v>
      </c>
      <c r="EO293" s="5">
        <v>0</v>
      </c>
      <c r="EP293" s="5">
        <v>0</v>
      </c>
      <c r="EQ293" s="5">
        <v>101</v>
      </c>
      <c r="ER293" s="5">
        <v>0</v>
      </c>
      <c r="ES293" s="5">
        <v>191</v>
      </c>
      <c r="ET293" s="5">
        <v>0</v>
      </c>
      <c r="EU293" s="5">
        <v>0</v>
      </c>
      <c r="EV293" s="5">
        <v>192</v>
      </c>
      <c r="EW293" s="5">
        <v>0</v>
      </c>
      <c r="EX293" s="5">
        <v>0</v>
      </c>
      <c r="EY293" s="5">
        <v>187</v>
      </c>
      <c r="EZ293" s="5">
        <v>0</v>
      </c>
      <c r="FA293" s="5">
        <v>0</v>
      </c>
      <c r="FB293" s="5">
        <v>18</v>
      </c>
      <c r="FC293" s="5">
        <v>0</v>
      </c>
      <c r="FD293" s="5">
        <v>0</v>
      </c>
      <c r="FE293" s="5">
        <v>54</v>
      </c>
      <c r="FF293" s="5">
        <v>0</v>
      </c>
      <c r="FG293" s="5">
        <v>78</v>
      </c>
      <c r="FH293" s="5">
        <v>0</v>
      </c>
      <c r="FI293" s="5">
        <v>0</v>
      </c>
      <c r="FJ293" s="5">
        <v>60</v>
      </c>
      <c r="FK293" s="5">
        <v>0</v>
      </c>
      <c r="FL293" s="5">
        <v>0</v>
      </c>
      <c r="FM293" s="5">
        <v>74</v>
      </c>
      <c r="FN293" s="5">
        <v>0</v>
      </c>
      <c r="FO293" s="5">
        <v>0</v>
      </c>
      <c r="FP293" s="5">
        <v>85</v>
      </c>
      <c r="FQ293" s="5">
        <v>0</v>
      </c>
      <c r="FR293" s="5">
        <v>0</v>
      </c>
      <c r="FS293" s="5">
        <v>155</v>
      </c>
      <c r="FT293" s="5">
        <v>0</v>
      </c>
      <c r="FU293" s="5">
        <v>0</v>
      </c>
      <c r="FV293" s="5">
        <v>147</v>
      </c>
      <c r="FW293" s="5">
        <v>0</v>
      </c>
      <c r="FX293" s="5">
        <v>226</v>
      </c>
      <c r="FY293" s="5">
        <v>0</v>
      </c>
      <c r="FZ293" s="5">
        <v>0</v>
      </c>
      <c r="GA293" s="5">
        <v>17</v>
      </c>
      <c r="GB293" s="5">
        <v>0</v>
      </c>
      <c r="GC293" s="5">
        <v>0</v>
      </c>
      <c r="GD293" s="5">
        <v>36</v>
      </c>
      <c r="GE293" s="5">
        <v>0</v>
      </c>
      <c r="GF293" s="5">
        <v>0</v>
      </c>
      <c r="GG293" s="5">
        <v>50</v>
      </c>
      <c r="GH293" s="5">
        <v>0</v>
      </c>
      <c r="GI293" s="5">
        <v>0</v>
      </c>
      <c r="GJ293" s="5">
        <v>67</v>
      </c>
      <c r="GK293" s="5">
        <v>0</v>
      </c>
      <c r="GL293" s="5">
        <v>110</v>
      </c>
      <c r="GM293" s="5">
        <v>0</v>
      </c>
      <c r="GN293" s="5">
        <v>0</v>
      </c>
      <c r="GO293" s="5">
        <v>137</v>
      </c>
      <c r="GP293" s="5">
        <v>0</v>
      </c>
      <c r="GQ293" s="5">
        <v>0</v>
      </c>
      <c r="GR293" s="5">
        <v>238</v>
      </c>
      <c r="GS293" s="5">
        <v>0</v>
      </c>
      <c r="GT293" s="5">
        <v>0</v>
      </c>
      <c r="GU293" s="5">
        <v>224</v>
      </c>
      <c r="GV293" s="5">
        <v>0</v>
      </c>
      <c r="GW293" s="5">
        <v>0</v>
      </c>
      <c r="GX293" s="5">
        <v>22</v>
      </c>
      <c r="GY293" s="5">
        <v>0</v>
      </c>
      <c r="GZ293" s="5">
        <v>0</v>
      </c>
      <c r="HA293" s="5">
        <v>30</v>
      </c>
      <c r="HB293" s="5">
        <v>0</v>
      </c>
      <c r="HC293" s="5">
        <v>37</v>
      </c>
      <c r="HD293" s="5">
        <v>0</v>
      </c>
      <c r="HE293" s="5">
        <v>0</v>
      </c>
      <c r="HF293" s="5">
        <v>103</v>
      </c>
      <c r="HG293" s="5">
        <v>0</v>
      </c>
      <c r="HH293" s="5">
        <v>0</v>
      </c>
      <c r="HI293" s="5">
        <v>66</v>
      </c>
      <c r="HJ293" s="5">
        <v>0</v>
      </c>
      <c r="HK293" s="5">
        <v>0</v>
      </c>
      <c r="HL293" s="5">
        <v>113</v>
      </c>
      <c r="HM293" s="5">
        <v>0</v>
      </c>
      <c r="HN293" s="5">
        <v>0</v>
      </c>
      <c r="HO293" s="5">
        <v>197</v>
      </c>
      <c r="HP293" s="5">
        <v>0</v>
      </c>
      <c r="HQ293" s="5">
        <v>223</v>
      </c>
      <c r="HR293" s="5">
        <v>0</v>
      </c>
      <c r="HS293" s="5">
        <v>0</v>
      </c>
      <c r="HT293" s="5">
        <v>233</v>
      </c>
      <c r="HU293" s="5">
        <v>0</v>
      </c>
      <c r="HV293" s="5">
        <v>0</v>
      </c>
      <c r="HW293" s="5">
        <v>34</v>
      </c>
      <c r="HX293" s="5">
        <v>0</v>
      </c>
      <c r="HY293" s="5">
        <v>0</v>
      </c>
      <c r="HZ293" s="5">
        <v>15</v>
      </c>
      <c r="IA293" s="5">
        <v>0</v>
      </c>
      <c r="IB293" s="5">
        <v>0</v>
      </c>
      <c r="IC293" s="5">
        <v>49</v>
      </c>
      <c r="ID293" s="5">
        <v>0</v>
      </c>
      <c r="IE293" s="5">
        <v>84</v>
      </c>
      <c r="IF293" s="5">
        <v>0</v>
      </c>
      <c r="IG293" s="5">
        <v>0</v>
      </c>
      <c r="IH293" s="5">
        <v>83</v>
      </c>
      <c r="II293" s="5">
        <f t="shared" si="22"/>
        <v>38.1666666666667</v>
      </c>
      <c r="IJ293" s="8">
        <f t="shared" si="26"/>
        <v>90</v>
      </c>
      <c r="IK293" s="8">
        <f t="shared" si="23"/>
        <v>65.0365630455321</v>
      </c>
      <c r="IL293" s="8">
        <f t="shared" si="24"/>
        <v>277</v>
      </c>
      <c r="IM293" s="8">
        <f t="shared" si="25"/>
        <v>9160</v>
      </c>
      <c r="IN293" s="8" cm="1">
        <f t="array" ref="IN293">SUMPRODUCT(--('企业的订货量（m³）'!C293:IH293&gt;C293:IH293))/IP293</f>
        <v>0.38135593220339</v>
      </c>
      <c r="IO293" s="8" cm="1">
        <f t="array" ref="IO293">SUMPRODUCT(--('企业的订货量（m³）'!D293:II293&lt;D293:II293))/IP293</f>
        <v>0.576271186440678</v>
      </c>
      <c r="IP293" s="8">
        <v>118</v>
      </c>
      <c r="IQ293" s="8" cm="1">
        <f t="array" ref="IQ293">SUM(ABS(C293:IH293-'企业的订货量（m³）'!C293:IH293))</f>
        <v>2554</v>
      </c>
    </row>
    <row r="294" spans="1:251">
      <c r="A294" s="2" t="s">
        <v>540</v>
      </c>
      <c r="B294" s="2" t="s">
        <v>248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174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2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7</v>
      </c>
      <c r="EI294" s="5">
        <v>1</v>
      </c>
      <c r="EJ294" s="5">
        <v>0</v>
      </c>
      <c r="EK294" s="5">
        <v>0</v>
      </c>
      <c r="EL294" s="5">
        <v>3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f t="shared" si="22"/>
        <v>0.8</v>
      </c>
      <c r="IJ294" s="8">
        <f t="shared" si="26"/>
        <v>8</v>
      </c>
      <c r="IK294" s="8">
        <f t="shared" si="23"/>
        <v>11.2399466935408</v>
      </c>
      <c r="IL294" s="8">
        <f t="shared" si="24"/>
        <v>174</v>
      </c>
      <c r="IM294" s="8">
        <f t="shared" si="25"/>
        <v>192</v>
      </c>
      <c r="IN294" s="8" cm="1">
        <f t="array" ref="IN294">SUMPRODUCT(--('企业的订货量（m³）'!C294:IH294&gt;C294:IH294))/IP294</f>
        <v>0.880597014925373</v>
      </c>
      <c r="IO294" s="8" cm="1">
        <f t="array" ref="IO294">SUMPRODUCT(--('企业的订货量（m³）'!D294:II294&lt;D294:II294))/IP294</f>
        <v>0.0895522388059701</v>
      </c>
      <c r="IP294" s="8">
        <v>67</v>
      </c>
      <c r="IQ294" s="8" cm="1">
        <f t="array" ref="IQ294">SUM(ABS(C294:IH294-'企业的订货量（m³）'!C294:IH294))</f>
        <v>1165</v>
      </c>
    </row>
    <row r="295" spans="1:251">
      <c r="A295" s="2" t="s">
        <v>541</v>
      </c>
      <c r="B295" s="2" t="s">
        <v>250</v>
      </c>
      <c r="C295" s="5">
        <v>1</v>
      </c>
      <c r="D295" s="5">
        <v>68</v>
      </c>
      <c r="E295" s="5">
        <v>75</v>
      </c>
      <c r="F295" s="5">
        <v>64</v>
      </c>
      <c r="G295" s="5">
        <v>82</v>
      </c>
      <c r="H295" s="5">
        <v>87</v>
      </c>
      <c r="I295" s="5">
        <v>68</v>
      </c>
      <c r="J295" s="5">
        <v>65</v>
      </c>
      <c r="K295" s="5">
        <v>72</v>
      </c>
      <c r="L295" s="5">
        <v>67</v>
      </c>
      <c r="M295" s="5">
        <v>65</v>
      </c>
      <c r="N295" s="5">
        <v>59</v>
      </c>
      <c r="O295" s="5">
        <v>71</v>
      </c>
      <c r="P295" s="5">
        <v>90</v>
      </c>
      <c r="Q295" s="5">
        <v>87</v>
      </c>
      <c r="R295" s="5">
        <v>90</v>
      </c>
      <c r="S295" s="5">
        <v>87</v>
      </c>
      <c r="T295" s="5">
        <v>81</v>
      </c>
      <c r="U295" s="5">
        <v>67</v>
      </c>
      <c r="V295" s="5">
        <v>70</v>
      </c>
      <c r="W295" s="5">
        <v>85</v>
      </c>
      <c r="X295" s="5">
        <v>89</v>
      </c>
      <c r="Y295" s="5">
        <v>89</v>
      </c>
      <c r="Z295" s="5">
        <v>72</v>
      </c>
      <c r="AA295" s="5">
        <v>71</v>
      </c>
      <c r="AB295" s="5">
        <v>64</v>
      </c>
      <c r="AC295" s="5">
        <v>75</v>
      </c>
      <c r="AD295" s="5">
        <v>79</v>
      </c>
      <c r="AE295" s="5">
        <v>80</v>
      </c>
      <c r="AF295" s="5">
        <v>94</v>
      </c>
      <c r="AG295" s="5">
        <v>77</v>
      </c>
      <c r="AH295" s="5">
        <v>94</v>
      </c>
      <c r="AI295" s="5">
        <v>81</v>
      </c>
      <c r="AJ295" s="5">
        <v>76</v>
      </c>
      <c r="AK295" s="5">
        <v>84</v>
      </c>
      <c r="AL295" s="5">
        <v>81</v>
      </c>
      <c r="AM295" s="5">
        <v>92</v>
      </c>
      <c r="AN295" s="5">
        <v>95</v>
      </c>
      <c r="AO295" s="5">
        <v>91</v>
      </c>
      <c r="AP295" s="5">
        <v>81</v>
      </c>
      <c r="AQ295" s="5">
        <v>80</v>
      </c>
      <c r="AR295" s="5">
        <v>75</v>
      </c>
      <c r="AS295" s="5">
        <v>78</v>
      </c>
      <c r="AT295" s="5">
        <v>70</v>
      </c>
      <c r="AU295" s="5">
        <v>59</v>
      </c>
      <c r="AV295" s="5">
        <v>94</v>
      </c>
      <c r="AW295" s="5">
        <v>99</v>
      </c>
      <c r="AX295" s="5">
        <v>86</v>
      </c>
      <c r="AY295" s="5">
        <v>75</v>
      </c>
      <c r="AZ295" s="5">
        <v>71</v>
      </c>
      <c r="BA295" s="5">
        <v>86</v>
      </c>
      <c r="BB295" s="5">
        <v>73</v>
      </c>
      <c r="BC295" s="5">
        <v>96</v>
      </c>
      <c r="BD295" s="5">
        <v>107</v>
      </c>
      <c r="BE295" s="5">
        <v>68</v>
      </c>
      <c r="BF295" s="5">
        <v>78</v>
      </c>
      <c r="BG295" s="5">
        <v>94</v>
      </c>
      <c r="BH295" s="5">
        <v>96</v>
      </c>
      <c r="BI295" s="5">
        <v>77</v>
      </c>
      <c r="BJ295" s="5">
        <v>93</v>
      </c>
      <c r="BK295" s="5">
        <v>88</v>
      </c>
      <c r="BL295" s="5">
        <v>86</v>
      </c>
      <c r="BM295" s="5">
        <v>101</v>
      </c>
      <c r="BN295" s="5">
        <v>93</v>
      </c>
      <c r="BO295" s="5">
        <v>95</v>
      </c>
      <c r="BP295" s="5">
        <v>98</v>
      </c>
      <c r="BQ295" s="5">
        <v>90</v>
      </c>
      <c r="BR295" s="5">
        <v>93</v>
      </c>
      <c r="BS295" s="5">
        <v>92</v>
      </c>
      <c r="BT295" s="5">
        <v>95</v>
      </c>
      <c r="BU295" s="5">
        <v>113</v>
      </c>
      <c r="BV295" s="5">
        <v>105</v>
      </c>
      <c r="BW295" s="5">
        <v>75</v>
      </c>
      <c r="BX295" s="5">
        <v>64</v>
      </c>
      <c r="BY295" s="5">
        <v>74</v>
      </c>
      <c r="BZ295" s="5">
        <v>85</v>
      </c>
      <c r="CA295" s="5">
        <v>81</v>
      </c>
      <c r="CB295" s="5">
        <v>98</v>
      </c>
      <c r="CC295" s="5">
        <v>78</v>
      </c>
      <c r="CD295" s="5">
        <v>63</v>
      </c>
      <c r="CE295" s="5">
        <v>83</v>
      </c>
      <c r="CF295" s="5">
        <v>60</v>
      </c>
      <c r="CG295" s="5">
        <v>66</v>
      </c>
      <c r="CH295" s="5">
        <v>75</v>
      </c>
      <c r="CI295" s="5">
        <v>80</v>
      </c>
      <c r="CJ295" s="5">
        <v>81</v>
      </c>
      <c r="CK295" s="5">
        <v>66</v>
      </c>
      <c r="CL295" s="5">
        <v>63</v>
      </c>
      <c r="CM295" s="5">
        <v>66</v>
      </c>
      <c r="CN295" s="5">
        <v>70</v>
      </c>
      <c r="CO295" s="5">
        <v>79</v>
      </c>
      <c r="CP295" s="5">
        <v>59</v>
      </c>
      <c r="CQ295" s="5">
        <v>53</v>
      </c>
      <c r="CR295" s="5">
        <v>79</v>
      </c>
      <c r="CS295" s="5">
        <v>93</v>
      </c>
      <c r="CT295" s="5">
        <v>78</v>
      </c>
      <c r="CU295" s="5">
        <v>53</v>
      </c>
      <c r="CV295" s="5">
        <v>79</v>
      </c>
      <c r="CW295" s="5">
        <v>86</v>
      </c>
      <c r="CX295" s="5">
        <v>83</v>
      </c>
      <c r="CY295" s="5">
        <v>90</v>
      </c>
      <c r="CZ295" s="5">
        <v>95</v>
      </c>
      <c r="DA295" s="5">
        <v>81</v>
      </c>
      <c r="DB295" s="5">
        <v>91</v>
      </c>
      <c r="DC295" s="5">
        <v>86</v>
      </c>
      <c r="DD295" s="5">
        <v>79</v>
      </c>
      <c r="DE295" s="5">
        <v>57</v>
      </c>
      <c r="DF295" s="5">
        <v>79</v>
      </c>
      <c r="DG295" s="5">
        <v>80</v>
      </c>
      <c r="DH295" s="5">
        <v>96</v>
      </c>
      <c r="DI295" s="5">
        <v>72</v>
      </c>
      <c r="DJ295" s="5">
        <v>77</v>
      </c>
      <c r="DK295" s="5">
        <v>56</v>
      </c>
      <c r="DL295" s="5">
        <v>67</v>
      </c>
      <c r="DM295" s="5">
        <v>100</v>
      </c>
      <c r="DN295" s="5">
        <v>68</v>
      </c>
      <c r="DO295" s="5">
        <v>56</v>
      </c>
      <c r="DP295" s="5">
        <v>73</v>
      </c>
      <c r="DQ295" s="5">
        <v>66</v>
      </c>
      <c r="DR295" s="5">
        <v>71</v>
      </c>
      <c r="DS295" s="5">
        <v>69</v>
      </c>
      <c r="DT295" s="5">
        <v>70</v>
      </c>
      <c r="DU295" s="5">
        <v>98</v>
      </c>
      <c r="DV295" s="5">
        <v>99</v>
      </c>
      <c r="DW295" s="5">
        <v>95</v>
      </c>
      <c r="DX295" s="5">
        <v>95</v>
      </c>
      <c r="DY295" s="5">
        <v>91</v>
      </c>
      <c r="DZ295" s="5">
        <v>67</v>
      </c>
      <c r="EA295" s="5">
        <v>81</v>
      </c>
      <c r="EB295" s="5">
        <v>89</v>
      </c>
      <c r="EC295" s="5">
        <v>75</v>
      </c>
      <c r="ED295" s="5">
        <v>63</v>
      </c>
      <c r="EE295" s="5">
        <v>87</v>
      </c>
      <c r="EF295" s="5">
        <v>84</v>
      </c>
      <c r="EG295" s="5">
        <v>97</v>
      </c>
      <c r="EH295" s="5">
        <v>86</v>
      </c>
      <c r="EI295" s="5">
        <v>79</v>
      </c>
      <c r="EJ295" s="5">
        <v>62</v>
      </c>
      <c r="EK295" s="5">
        <v>81</v>
      </c>
      <c r="EL295" s="5">
        <v>63</v>
      </c>
      <c r="EM295" s="5">
        <v>69</v>
      </c>
      <c r="EN295" s="5">
        <v>67</v>
      </c>
      <c r="EO295" s="5">
        <v>106</v>
      </c>
      <c r="EP295" s="5">
        <v>87</v>
      </c>
      <c r="EQ295" s="5">
        <v>76</v>
      </c>
      <c r="ER295" s="5">
        <v>82</v>
      </c>
      <c r="ES295" s="5">
        <v>86</v>
      </c>
      <c r="ET295" s="5">
        <v>95</v>
      </c>
      <c r="EU295" s="5">
        <v>81</v>
      </c>
      <c r="EV295" s="5">
        <v>98</v>
      </c>
      <c r="EW295" s="5">
        <v>81</v>
      </c>
      <c r="EX295" s="5">
        <v>80</v>
      </c>
      <c r="EY295" s="5">
        <v>74</v>
      </c>
      <c r="EZ295" s="5">
        <v>79</v>
      </c>
      <c r="FA295" s="5">
        <v>66</v>
      </c>
      <c r="FB295" s="5">
        <v>78</v>
      </c>
      <c r="FC295" s="5">
        <v>71</v>
      </c>
      <c r="FD295" s="5">
        <v>77</v>
      </c>
      <c r="FE295" s="5">
        <v>77</v>
      </c>
      <c r="FF295" s="5">
        <v>72</v>
      </c>
      <c r="FG295" s="5">
        <v>54</v>
      </c>
      <c r="FH295" s="5">
        <v>53</v>
      </c>
      <c r="FI295" s="5">
        <v>73</v>
      </c>
      <c r="FJ295" s="5">
        <v>59</v>
      </c>
      <c r="FK295" s="5">
        <v>58</v>
      </c>
      <c r="FL295" s="5">
        <v>70</v>
      </c>
      <c r="FM295" s="5">
        <v>85</v>
      </c>
      <c r="FN295" s="5">
        <v>99</v>
      </c>
      <c r="FO295" s="5">
        <v>66</v>
      </c>
      <c r="FP295" s="5">
        <v>66</v>
      </c>
      <c r="FQ295" s="5">
        <v>83</v>
      </c>
      <c r="FR295" s="5">
        <v>79</v>
      </c>
      <c r="FS295" s="5">
        <v>104</v>
      </c>
      <c r="FT295" s="5">
        <v>86</v>
      </c>
      <c r="FU295" s="5">
        <v>84</v>
      </c>
      <c r="FV295" s="5">
        <v>83</v>
      </c>
      <c r="FW295" s="5">
        <v>97</v>
      </c>
      <c r="FX295" s="5">
        <v>86</v>
      </c>
      <c r="FY295" s="5">
        <v>60</v>
      </c>
      <c r="FZ295" s="5">
        <v>84</v>
      </c>
      <c r="GA295" s="5">
        <v>81</v>
      </c>
      <c r="GB295" s="5">
        <v>86</v>
      </c>
      <c r="GC295" s="5">
        <v>101</v>
      </c>
      <c r="GD295" s="5">
        <v>68</v>
      </c>
      <c r="GE295" s="5">
        <v>67</v>
      </c>
      <c r="GF295" s="5">
        <v>59</v>
      </c>
      <c r="GG295" s="5">
        <v>67</v>
      </c>
      <c r="GH295" s="5">
        <v>73</v>
      </c>
      <c r="GI295" s="5">
        <v>60</v>
      </c>
      <c r="GJ295" s="5">
        <v>65</v>
      </c>
      <c r="GK295" s="5">
        <v>74</v>
      </c>
      <c r="GL295" s="5">
        <v>86</v>
      </c>
      <c r="GM295" s="5">
        <v>67</v>
      </c>
      <c r="GN295" s="5">
        <v>57</v>
      </c>
      <c r="GO295" s="5">
        <v>72</v>
      </c>
      <c r="GP295" s="5">
        <v>83</v>
      </c>
      <c r="GQ295" s="5">
        <v>87</v>
      </c>
      <c r="GR295" s="5">
        <v>97</v>
      </c>
      <c r="GS295" s="5">
        <v>87</v>
      </c>
      <c r="GT295" s="5">
        <v>59</v>
      </c>
      <c r="GU295" s="5">
        <v>75</v>
      </c>
      <c r="GV295" s="5">
        <v>68</v>
      </c>
      <c r="GW295" s="5">
        <v>72</v>
      </c>
      <c r="GX295" s="5">
        <v>71</v>
      </c>
      <c r="GY295" s="5">
        <v>80</v>
      </c>
      <c r="GZ295" s="5">
        <v>78</v>
      </c>
      <c r="HA295" s="5">
        <v>64</v>
      </c>
      <c r="HB295" s="5">
        <v>81</v>
      </c>
      <c r="HC295" s="5">
        <v>77</v>
      </c>
      <c r="HD295" s="5">
        <v>70</v>
      </c>
      <c r="HE295" s="5">
        <v>98</v>
      </c>
      <c r="HF295" s="5">
        <v>105</v>
      </c>
      <c r="HG295" s="5">
        <v>75</v>
      </c>
      <c r="HH295" s="5">
        <v>64</v>
      </c>
      <c r="HI295" s="5">
        <v>75</v>
      </c>
      <c r="HJ295" s="5">
        <v>65</v>
      </c>
      <c r="HK295" s="5">
        <v>60</v>
      </c>
      <c r="HL295" s="5">
        <v>67</v>
      </c>
      <c r="HM295" s="5">
        <v>72</v>
      </c>
      <c r="HN295" s="5">
        <v>83</v>
      </c>
      <c r="HO295" s="5">
        <v>84</v>
      </c>
      <c r="HP295" s="5">
        <v>105</v>
      </c>
      <c r="HQ295" s="5">
        <v>80</v>
      </c>
      <c r="HR295" s="5">
        <v>71</v>
      </c>
      <c r="HS295" s="5">
        <v>77</v>
      </c>
      <c r="HT295" s="5">
        <v>82</v>
      </c>
      <c r="HU295" s="5">
        <v>85</v>
      </c>
      <c r="HV295" s="5">
        <v>84</v>
      </c>
      <c r="HW295" s="5">
        <v>89</v>
      </c>
      <c r="HX295" s="5">
        <v>96</v>
      </c>
      <c r="HY295" s="5">
        <v>81</v>
      </c>
      <c r="HZ295" s="5">
        <v>71</v>
      </c>
      <c r="IA295" s="5">
        <v>70</v>
      </c>
      <c r="IB295" s="5">
        <v>70</v>
      </c>
      <c r="IC295" s="5">
        <v>79</v>
      </c>
      <c r="ID295" s="5">
        <v>77</v>
      </c>
      <c r="IE295" s="5">
        <v>83</v>
      </c>
      <c r="IF295" s="5">
        <v>72</v>
      </c>
      <c r="IG295" s="5">
        <v>67</v>
      </c>
      <c r="IH295" s="5">
        <v>81</v>
      </c>
      <c r="II295" s="5">
        <f t="shared" si="22"/>
        <v>78.5083333333333</v>
      </c>
      <c r="IJ295" s="8">
        <f t="shared" si="26"/>
        <v>240</v>
      </c>
      <c r="IK295" s="8">
        <f t="shared" si="23"/>
        <v>13.3052327663939</v>
      </c>
      <c r="IL295" s="8">
        <f t="shared" si="24"/>
        <v>113</v>
      </c>
      <c r="IM295" s="8">
        <f t="shared" si="25"/>
        <v>18842</v>
      </c>
      <c r="IN295" s="8" cm="1">
        <f t="array" ref="IN295">SUMPRODUCT(--('企业的订货量（m³）'!C295:IH295&gt;C295:IH295))/IP295</f>
        <v>0.120833333333333</v>
      </c>
      <c r="IO295" s="8" cm="1">
        <f t="array" ref="IO295">SUMPRODUCT(--('企业的订货量（m³）'!D295:II295&lt;D295:II295))/IP295</f>
        <v>0.8</v>
      </c>
      <c r="IP295" s="8">
        <v>240</v>
      </c>
      <c r="IQ295" s="8" cm="1">
        <f t="array" ref="IQ295">SUM(ABS(C295:IH295-'企业的订货量（m³）'!C295:IH295))</f>
        <v>1357</v>
      </c>
    </row>
    <row r="296" spans="1:251">
      <c r="A296" s="2" t="s">
        <v>542</v>
      </c>
      <c r="B296" s="2" t="s">
        <v>248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1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1</v>
      </c>
      <c r="BC296" s="5">
        <v>1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1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1</v>
      </c>
      <c r="CJ296" s="5">
        <v>0</v>
      </c>
      <c r="CK296" s="5">
        <v>0</v>
      </c>
      <c r="CL296" s="5">
        <v>1</v>
      </c>
      <c r="CM296" s="5">
        <v>1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1</v>
      </c>
      <c r="CT296" s="5">
        <v>0</v>
      </c>
      <c r="CU296" s="5">
        <v>0</v>
      </c>
      <c r="CV296" s="5">
        <v>0</v>
      </c>
      <c r="CW296" s="5">
        <v>1</v>
      </c>
      <c r="CX296" s="5">
        <v>1</v>
      </c>
      <c r="CY296" s="5">
        <v>1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1</v>
      </c>
      <c r="DN296" s="5">
        <v>0</v>
      </c>
      <c r="DO296" s="5">
        <v>1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  <c r="EQ296" s="5">
        <v>0</v>
      </c>
      <c r="ER296" s="5">
        <v>1</v>
      </c>
      <c r="ES296" s="5">
        <v>0</v>
      </c>
      <c r="ET296" s="5">
        <v>0</v>
      </c>
      <c r="EU296" s="5">
        <v>0</v>
      </c>
      <c r="EV296" s="5">
        <v>0</v>
      </c>
      <c r="EW296" s="5">
        <v>1</v>
      </c>
      <c r="EX296" s="5">
        <v>0</v>
      </c>
      <c r="EY296" s="5">
        <v>1</v>
      </c>
      <c r="EZ296" s="5">
        <v>0</v>
      </c>
      <c r="FA296" s="5">
        <v>0</v>
      </c>
      <c r="FB296" s="5">
        <v>0</v>
      </c>
      <c r="FC296" s="5">
        <v>0</v>
      </c>
      <c r="FD296" s="5">
        <v>1</v>
      </c>
      <c r="FE296" s="5">
        <v>1</v>
      </c>
      <c r="FF296" s="5">
        <v>1</v>
      </c>
      <c r="FG296" s="5">
        <v>0</v>
      </c>
      <c r="FH296" s="5">
        <v>0</v>
      </c>
      <c r="FI296" s="5">
        <v>0</v>
      </c>
      <c r="FJ296" s="5">
        <v>1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1</v>
      </c>
      <c r="FY296" s="5">
        <v>0</v>
      </c>
      <c r="FZ296" s="5">
        <v>0</v>
      </c>
      <c r="GA296" s="5">
        <v>1</v>
      </c>
      <c r="GB296" s="5">
        <v>0</v>
      </c>
      <c r="GC296" s="5">
        <v>0</v>
      </c>
      <c r="GD296" s="5">
        <v>0</v>
      </c>
      <c r="GE296" s="5">
        <v>1</v>
      </c>
      <c r="GF296" s="5">
        <v>0</v>
      </c>
      <c r="GG296" s="5">
        <v>1</v>
      </c>
      <c r="GH296" s="5">
        <v>0</v>
      </c>
      <c r="GI296" s="5">
        <v>1</v>
      </c>
      <c r="GJ296" s="5">
        <v>0</v>
      </c>
      <c r="GK296" s="5">
        <v>0</v>
      </c>
      <c r="GL296" s="5">
        <v>1</v>
      </c>
      <c r="GM296" s="5">
        <v>0</v>
      </c>
      <c r="GN296" s="5">
        <v>0</v>
      </c>
      <c r="GO296" s="5">
        <v>1</v>
      </c>
      <c r="GP296" s="5">
        <v>1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1</v>
      </c>
      <c r="HB296" s="5">
        <v>0</v>
      </c>
      <c r="HC296" s="5">
        <v>1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1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1</v>
      </c>
      <c r="ID296" s="5">
        <v>1</v>
      </c>
      <c r="IE296" s="5">
        <v>0</v>
      </c>
      <c r="IF296" s="5">
        <v>0</v>
      </c>
      <c r="IG296" s="5">
        <v>0</v>
      </c>
      <c r="IH296" s="5">
        <v>0</v>
      </c>
      <c r="II296" s="5">
        <f t="shared" si="22"/>
        <v>0.233333333333333</v>
      </c>
      <c r="IJ296" s="8">
        <f t="shared" si="26"/>
        <v>56</v>
      </c>
      <c r="IK296" s="8">
        <f t="shared" si="23"/>
        <v>0.423836499093386</v>
      </c>
      <c r="IL296" s="8">
        <f t="shared" si="24"/>
        <v>1</v>
      </c>
      <c r="IM296" s="8">
        <f t="shared" si="25"/>
        <v>56</v>
      </c>
      <c r="IN296" s="8" cm="1">
        <f t="array" ref="IN296">SUMPRODUCT(--('企业的订货量（m³）'!C296:IH296&gt;C296:IH296))/IP296</f>
        <v>0.409638554216867</v>
      </c>
      <c r="IO296" s="8" cm="1">
        <f t="array" ref="IO296">SUMPRODUCT(--('企业的订货量（m³）'!D296:II296&lt;D296:II296))/IP296</f>
        <v>0</v>
      </c>
      <c r="IP296" s="8">
        <v>83</v>
      </c>
      <c r="IQ296" s="8" cm="1">
        <f t="array" ref="IQ296">SUM(ABS(C296:IH296-'企业的订货量（m³）'!C296:IH296))</f>
        <v>1176</v>
      </c>
    </row>
    <row r="297" spans="1:251">
      <c r="A297" s="2" t="s">
        <v>543</v>
      </c>
      <c r="B297" s="2" t="s">
        <v>248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4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3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1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3</v>
      </c>
      <c r="CI297" s="5">
        <v>0</v>
      </c>
      <c r="CJ297" s="5">
        <v>3</v>
      </c>
      <c r="CK297" s="5">
        <v>0</v>
      </c>
      <c r="CL297" s="5">
        <v>0</v>
      </c>
      <c r="CM297" s="5">
        <v>1</v>
      </c>
      <c r="CN297" s="5">
        <v>2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3</v>
      </c>
      <c r="DG297" s="5">
        <v>0</v>
      </c>
      <c r="DH297" s="5">
        <v>0</v>
      </c>
      <c r="DI297" s="5">
        <v>1</v>
      </c>
      <c r="DJ297" s="5">
        <v>1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4</v>
      </c>
      <c r="EJ297" s="5">
        <v>2</v>
      </c>
      <c r="EK297" s="5">
        <v>0</v>
      </c>
      <c r="EL297" s="5">
        <v>0</v>
      </c>
      <c r="EM297" s="5">
        <v>1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2</v>
      </c>
      <c r="FA297" s="5">
        <v>0</v>
      </c>
      <c r="FB297" s="5">
        <v>0</v>
      </c>
      <c r="FC297" s="5">
        <v>2</v>
      </c>
      <c r="FD297" s="5">
        <v>1</v>
      </c>
      <c r="FE297" s="5">
        <v>2</v>
      </c>
      <c r="FF297" s="5">
        <v>0</v>
      </c>
      <c r="FG297" s="5">
        <v>1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1</v>
      </c>
      <c r="FY297" s="5">
        <v>7</v>
      </c>
      <c r="FZ297" s="5">
        <v>1</v>
      </c>
      <c r="GA297" s="5">
        <v>2</v>
      </c>
      <c r="GB297" s="5">
        <v>2</v>
      </c>
      <c r="GC297" s="5">
        <v>0</v>
      </c>
      <c r="GD297" s="5">
        <v>0</v>
      </c>
      <c r="GE297" s="5">
        <v>0</v>
      </c>
      <c r="GF297" s="5">
        <v>0</v>
      </c>
      <c r="GG297" s="5">
        <v>2</v>
      </c>
      <c r="GH297" s="5">
        <v>0</v>
      </c>
      <c r="GI297" s="5">
        <v>0</v>
      </c>
      <c r="GJ297" s="5">
        <v>1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2</v>
      </c>
      <c r="HD297" s="5">
        <v>0</v>
      </c>
      <c r="HE297" s="5">
        <v>1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  <c r="II297" s="5">
        <f t="shared" si="22"/>
        <v>0.258333333333333</v>
      </c>
      <c r="IJ297" s="8">
        <f t="shared" si="26"/>
        <v>33</v>
      </c>
      <c r="IK297" s="8">
        <f t="shared" si="23"/>
        <v>0.802671619921979</v>
      </c>
      <c r="IL297" s="8">
        <f t="shared" si="24"/>
        <v>7</v>
      </c>
      <c r="IM297" s="8">
        <f t="shared" si="25"/>
        <v>62</v>
      </c>
      <c r="IN297" s="8" cm="1">
        <f t="array" ref="IN297">SUMPRODUCT(--('企业的订货量（m³）'!C297:IH297&gt;C297:IH297))/IP297</f>
        <v>0.38</v>
      </c>
      <c r="IO297" s="8" cm="1">
        <f t="array" ref="IO297">SUMPRODUCT(--('企业的订货量（m³）'!D297:II297&lt;D297:II297))/IP297</f>
        <v>0.28</v>
      </c>
      <c r="IP297" s="8">
        <v>50</v>
      </c>
      <c r="IQ297" s="8" cm="1">
        <f t="array" ref="IQ297">SUM(ABS(C297:IH297-'企业的订货量（m³）'!C297:IH297))</f>
        <v>33</v>
      </c>
    </row>
    <row r="298" spans="1:251">
      <c r="A298" s="2" t="s">
        <v>544</v>
      </c>
      <c r="B298" s="2" t="s">
        <v>250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3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2</v>
      </c>
      <c r="DG298" s="5">
        <v>0</v>
      </c>
      <c r="DH298" s="5">
        <v>0</v>
      </c>
      <c r="DI298" s="5">
        <v>6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4</v>
      </c>
      <c r="EJ298" s="5">
        <v>1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1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3</v>
      </c>
      <c r="FY298" s="5">
        <v>0</v>
      </c>
      <c r="FZ298" s="5">
        <v>2</v>
      </c>
      <c r="GA298" s="5">
        <v>2</v>
      </c>
      <c r="GB298" s="5">
        <v>1</v>
      </c>
      <c r="GC298" s="5">
        <v>0</v>
      </c>
      <c r="GD298" s="5">
        <v>0</v>
      </c>
      <c r="GE298" s="5">
        <v>0</v>
      </c>
      <c r="GF298" s="5">
        <v>0</v>
      </c>
      <c r="GG298" s="5">
        <v>1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f t="shared" si="22"/>
        <v>0.129166666666667</v>
      </c>
      <c r="IJ298" s="8">
        <f t="shared" si="26"/>
        <v>14</v>
      </c>
      <c r="IK298" s="8">
        <f t="shared" si="23"/>
        <v>0.623781937186696</v>
      </c>
      <c r="IL298" s="8">
        <f t="shared" si="24"/>
        <v>6</v>
      </c>
      <c r="IM298" s="8">
        <f t="shared" si="25"/>
        <v>31</v>
      </c>
      <c r="IN298" s="8" cm="1">
        <f t="array" ref="IN298">SUMPRODUCT(--('企业的订货量（m³）'!C298:IH298&gt;C298:IH298))/IP298</f>
        <v>0.837837837837838</v>
      </c>
      <c r="IO298" s="8" cm="1">
        <f t="array" ref="IO298">SUMPRODUCT(--('企业的订货量（m³）'!D298:II298&lt;D298:II298))/IP298</f>
        <v>0.108108108108108</v>
      </c>
      <c r="IP298" s="8">
        <v>74</v>
      </c>
      <c r="IQ298" s="8" cm="1">
        <f t="array" ref="IQ298">SUM(ABS(C298:IH298-'企业的订货量（m³）'!C298:IH298))</f>
        <v>4874</v>
      </c>
    </row>
    <row r="299" spans="1:251">
      <c r="A299" s="2" t="s">
        <v>545</v>
      </c>
      <c r="B299" s="2" t="s">
        <v>246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6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11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5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8</v>
      </c>
      <c r="ED299" s="5">
        <v>0</v>
      </c>
      <c r="EE299" s="5">
        <v>0</v>
      </c>
      <c r="EF299" s="5">
        <v>1</v>
      </c>
      <c r="EG299" s="5">
        <v>0</v>
      </c>
      <c r="EH299" s="5">
        <v>0</v>
      </c>
      <c r="EI299" s="5">
        <v>1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12</v>
      </c>
      <c r="FX299" s="5">
        <v>1</v>
      </c>
      <c r="FY299" s="5">
        <v>1</v>
      </c>
      <c r="FZ299" s="5">
        <v>2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f t="shared" si="22"/>
        <v>0.2125</v>
      </c>
      <c r="IJ299" s="8">
        <f t="shared" si="26"/>
        <v>13</v>
      </c>
      <c r="IK299" s="8">
        <f t="shared" si="23"/>
        <v>1.27768504706673</v>
      </c>
      <c r="IL299" s="8">
        <f t="shared" si="24"/>
        <v>12</v>
      </c>
      <c r="IM299" s="8">
        <f t="shared" si="25"/>
        <v>51</v>
      </c>
      <c r="IN299" s="8" cm="1">
        <f t="array" ref="IN299">SUMPRODUCT(--('企业的订货量（m³）'!C299:IH299&gt;C299:IH299))/IP299</f>
        <v>0.235294117647059</v>
      </c>
      <c r="IO299" s="8" cm="1">
        <f t="array" ref="IO299">SUMPRODUCT(--('企业的订货量（m³）'!D299:II299&lt;D299:II299))/IP299</f>
        <v>0.411764705882353</v>
      </c>
      <c r="IP299" s="8">
        <v>17</v>
      </c>
      <c r="IQ299" s="8" cm="1">
        <f t="array" ref="IQ299">SUM(ABS(C299:IH299-'企业的订货量（m³）'!C299:IH299))</f>
        <v>11</v>
      </c>
    </row>
    <row r="300" spans="1:251">
      <c r="A300" s="2" t="s">
        <v>546</v>
      </c>
      <c r="B300" s="2" t="s">
        <v>248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1</v>
      </c>
      <c r="AG300" s="5">
        <v>1</v>
      </c>
      <c r="AH300" s="5">
        <v>0</v>
      </c>
      <c r="AI300" s="5">
        <v>1</v>
      </c>
      <c r="AJ300" s="5">
        <v>0</v>
      </c>
      <c r="AK300" s="5">
        <v>1</v>
      </c>
      <c r="AL300" s="5">
        <v>0</v>
      </c>
      <c r="AM300" s="5">
        <v>0</v>
      </c>
      <c r="AN300" s="5">
        <v>1</v>
      </c>
      <c r="AO300" s="5">
        <v>0</v>
      </c>
      <c r="AP300" s="5">
        <v>1</v>
      </c>
      <c r="AQ300" s="5">
        <v>1</v>
      </c>
      <c r="AR300" s="5">
        <v>1</v>
      </c>
      <c r="AS300" s="5">
        <v>0</v>
      </c>
      <c r="AT300" s="5">
        <v>1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</v>
      </c>
      <c r="BH300" s="5">
        <v>0</v>
      </c>
      <c r="BI300" s="5">
        <v>1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</v>
      </c>
      <c r="BP300" s="5">
        <v>1</v>
      </c>
      <c r="BQ300" s="5">
        <v>0</v>
      </c>
      <c r="BR300" s="5">
        <v>1</v>
      </c>
      <c r="BS300" s="5">
        <v>1</v>
      </c>
      <c r="BT300" s="5">
        <v>1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1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1</v>
      </c>
      <c r="CS300" s="5">
        <v>1</v>
      </c>
      <c r="CT300" s="5">
        <v>0</v>
      </c>
      <c r="CU300" s="5">
        <v>1</v>
      </c>
      <c r="CV300" s="5">
        <v>1</v>
      </c>
      <c r="CW300" s="5">
        <v>0</v>
      </c>
      <c r="CX300" s="5">
        <v>1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1</v>
      </c>
      <c r="DW300" s="5">
        <v>1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1</v>
      </c>
      <c r="EI300" s="5">
        <v>0</v>
      </c>
      <c r="EJ300" s="5">
        <v>0</v>
      </c>
      <c r="EK300" s="5">
        <v>1</v>
      </c>
      <c r="EL300" s="5">
        <v>0</v>
      </c>
      <c r="EM300" s="5">
        <v>1</v>
      </c>
      <c r="EN300" s="5">
        <v>0</v>
      </c>
      <c r="EO300" s="5">
        <v>0</v>
      </c>
      <c r="EP300" s="5">
        <v>0</v>
      </c>
      <c r="EQ300" s="5">
        <v>0</v>
      </c>
      <c r="ER300" s="5">
        <v>1</v>
      </c>
      <c r="ES300" s="5">
        <v>0</v>
      </c>
      <c r="ET300" s="5">
        <v>0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1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1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1</v>
      </c>
      <c r="FX300" s="5">
        <v>1</v>
      </c>
      <c r="FY300" s="5">
        <v>0</v>
      </c>
      <c r="FZ300" s="5">
        <v>0</v>
      </c>
      <c r="GA300" s="5">
        <v>1</v>
      </c>
      <c r="GB300" s="5">
        <v>1</v>
      </c>
      <c r="GC300" s="5">
        <v>0</v>
      </c>
      <c r="GD300" s="5">
        <v>0</v>
      </c>
      <c r="GE300" s="5">
        <v>0</v>
      </c>
      <c r="GF300" s="5">
        <v>1</v>
      </c>
      <c r="GG300" s="5">
        <v>0</v>
      </c>
      <c r="GH300" s="5">
        <v>0</v>
      </c>
      <c r="GI300" s="5">
        <v>0</v>
      </c>
      <c r="GJ300" s="5">
        <v>1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1</v>
      </c>
      <c r="HF300" s="5">
        <v>0</v>
      </c>
      <c r="HG300" s="5">
        <v>0</v>
      </c>
      <c r="HH300" s="5">
        <v>1</v>
      </c>
      <c r="HI300" s="5">
        <v>0</v>
      </c>
      <c r="HJ300" s="5">
        <v>1</v>
      </c>
      <c r="HK300" s="5">
        <v>1</v>
      </c>
      <c r="HL300" s="5">
        <v>0</v>
      </c>
      <c r="HM300" s="5">
        <v>1</v>
      </c>
      <c r="HN300" s="5">
        <v>0</v>
      </c>
      <c r="HO300" s="5">
        <v>1</v>
      </c>
      <c r="HP300" s="5">
        <v>0</v>
      </c>
      <c r="HQ300" s="5">
        <v>1</v>
      </c>
      <c r="HR300" s="5">
        <v>0</v>
      </c>
      <c r="HS300" s="5">
        <v>1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1</v>
      </c>
      <c r="IE300" s="5">
        <v>0</v>
      </c>
      <c r="IF300" s="5">
        <v>1</v>
      </c>
      <c r="IG300" s="5">
        <v>0</v>
      </c>
      <c r="IH300" s="5">
        <v>0</v>
      </c>
      <c r="II300" s="5">
        <f t="shared" si="22"/>
        <v>0.258333333333333</v>
      </c>
      <c r="IJ300" s="8">
        <f t="shared" si="26"/>
        <v>62</v>
      </c>
      <c r="IK300" s="8">
        <f t="shared" si="23"/>
        <v>0.438632972130333</v>
      </c>
      <c r="IL300" s="8">
        <f t="shared" si="24"/>
        <v>1</v>
      </c>
      <c r="IM300" s="8">
        <f t="shared" si="25"/>
        <v>62</v>
      </c>
      <c r="IN300" s="8" cm="1">
        <f t="array" ref="IN300">SUMPRODUCT(--('企业的订货量（m³）'!C300:IH300&gt;C300:IH300))/IP300</f>
        <v>0.654411764705882</v>
      </c>
      <c r="IO300" s="8" cm="1">
        <f t="array" ref="IO300">SUMPRODUCT(--('企业的订货量（m³）'!D300:II300&lt;D300:II300))/IP300</f>
        <v>0</v>
      </c>
      <c r="IP300" s="8">
        <v>136</v>
      </c>
      <c r="IQ300" s="8" cm="1">
        <f t="array" ref="IQ300">SUM(ABS(C300:IH300-'企业的订货量（m³）'!C300:IH300))</f>
        <v>1066</v>
      </c>
    </row>
    <row r="301" spans="1:251">
      <c r="A301" s="2" t="s">
        <v>547</v>
      </c>
      <c r="B301" s="2" t="s">
        <v>248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14</v>
      </c>
      <c r="M301" s="5">
        <v>0</v>
      </c>
      <c r="N301" s="5">
        <v>96</v>
      </c>
      <c r="O301" s="5">
        <v>0</v>
      </c>
      <c r="P301" s="5">
        <v>0</v>
      </c>
      <c r="Q301" s="5">
        <v>0</v>
      </c>
      <c r="R301" s="5">
        <v>0</v>
      </c>
      <c r="S301" s="5">
        <v>9</v>
      </c>
      <c r="T301" s="5">
        <v>36</v>
      </c>
      <c r="U301" s="5">
        <v>6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64</v>
      </c>
      <c r="CT301" s="5">
        <v>16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58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  <c r="II301" s="5">
        <f t="shared" si="22"/>
        <v>1.24583333333333</v>
      </c>
      <c r="IJ301" s="8">
        <f t="shared" si="26"/>
        <v>8</v>
      </c>
      <c r="IK301" s="8">
        <f t="shared" si="23"/>
        <v>8.71887670621224</v>
      </c>
      <c r="IL301" s="8">
        <f t="shared" si="24"/>
        <v>96</v>
      </c>
      <c r="IM301" s="8">
        <f t="shared" si="25"/>
        <v>299</v>
      </c>
      <c r="IN301" s="8" cm="1">
        <f t="array" ref="IN301">SUMPRODUCT(--('企业的订货量（m³）'!C301:IH301&gt;C301:IH301))/IP301</f>
        <v>0.363636363636364</v>
      </c>
      <c r="IO301" s="8" cm="1">
        <f t="array" ref="IO301">SUMPRODUCT(--('企业的订货量（m³）'!D301:II301&lt;D301:II301))/IP301</f>
        <v>0.636363636363636</v>
      </c>
      <c r="IP301" s="8">
        <v>11</v>
      </c>
      <c r="IQ301" s="8" cm="1">
        <f t="array" ref="IQ301">SUM(ABS(C301:IH301-'企业的订货量（m³）'!C301:IH301))</f>
        <v>146</v>
      </c>
    </row>
    <row r="302" spans="1:251">
      <c r="A302" s="2" t="s">
        <v>548</v>
      </c>
      <c r="B302" s="2" t="s">
        <v>250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5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2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2</v>
      </c>
      <c r="CI302" s="5">
        <v>0</v>
      </c>
      <c r="CJ302" s="5">
        <v>0</v>
      </c>
      <c r="CK302" s="5">
        <v>0</v>
      </c>
      <c r="CL302" s="5">
        <v>0</v>
      </c>
      <c r="CM302" s="5">
        <v>1</v>
      </c>
      <c r="CN302" s="5">
        <v>1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0</v>
      </c>
      <c r="DI302" s="5">
        <v>6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9</v>
      </c>
      <c r="EJ302" s="5">
        <v>2</v>
      </c>
      <c r="EK302" s="5">
        <v>0</v>
      </c>
      <c r="EL302" s="5">
        <v>0</v>
      </c>
      <c r="EM302" s="5">
        <v>1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1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1</v>
      </c>
      <c r="FE302" s="5">
        <v>8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11</v>
      </c>
      <c r="FL302" s="5">
        <v>0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1</v>
      </c>
      <c r="FX302" s="5">
        <v>5</v>
      </c>
      <c r="FY302" s="5">
        <v>6</v>
      </c>
      <c r="FZ302" s="5">
        <v>0</v>
      </c>
      <c r="GA302" s="5">
        <v>5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2</v>
      </c>
      <c r="GH302" s="5">
        <v>0</v>
      </c>
      <c r="GI302" s="5">
        <v>0</v>
      </c>
      <c r="GJ302" s="5">
        <v>1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1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f t="shared" si="22"/>
        <v>0.370833333333333</v>
      </c>
      <c r="IJ302" s="8">
        <f t="shared" si="26"/>
        <v>31</v>
      </c>
      <c r="IK302" s="8">
        <f t="shared" si="23"/>
        <v>1.37216170859443</v>
      </c>
      <c r="IL302" s="8">
        <f t="shared" si="24"/>
        <v>11</v>
      </c>
      <c r="IM302" s="8">
        <f t="shared" si="25"/>
        <v>89</v>
      </c>
      <c r="IN302" s="8" cm="1">
        <f t="array" ref="IN302">SUMPRODUCT(--('企业的订货量（m³）'!C302:IH302&gt;C302:IH302))/IP302</f>
        <v>0.25</v>
      </c>
      <c r="IO302" s="8" cm="1">
        <f t="array" ref="IO302">SUMPRODUCT(--('企业的订货量（m³）'!D302:II302&lt;D302:II302))/IP302</f>
        <v>0.4</v>
      </c>
      <c r="IP302" s="8">
        <v>40</v>
      </c>
      <c r="IQ302" s="8" cm="1">
        <f t="array" ref="IQ302">SUM(ABS(C302:IH302-'企业的订货量（m³）'!C302:IH302))</f>
        <v>25</v>
      </c>
    </row>
    <row r="303" spans="1:251">
      <c r="A303" s="2" t="s">
        <v>549</v>
      </c>
      <c r="B303" s="2" t="s">
        <v>248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5">
        <v>0</v>
      </c>
      <c r="P303" s="5">
        <v>0</v>
      </c>
      <c r="Q303" s="5">
        <v>0</v>
      </c>
      <c r="R303" s="5">
        <v>2</v>
      </c>
      <c r="S303" s="5">
        <v>4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</v>
      </c>
      <c r="AN303" s="5">
        <v>0</v>
      </c>
      <c r="AO303" s="5">
        <v>3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3</v>
      </c>
      <c r="CI303" s="5">
        <v>0</v>
      </c>
      <c r="CJ303" s="5">
        <v>0</v>
      </c>
      <c r="CK303" s="5">
        <v>0</v>
      </c>
      <c r="CL303" s="5">
        <v>0</v>
      </c>
      <c r="CM303" s="5">
        <v>4</v>
      </c>
      <c r="CN303" s="5">
        <v>1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2</v>
      </c>
      <c r="DG303" s="5">
        <v>0</v>
      </c>
      <c r="DH303" s="5">
        <v>0</v>
      </c>
      <c r="DI303" s="5">
        <v>3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2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2</v>
      </c>
      <c r="EJ303" s="5">
        <v>3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3</v>
      </c>
      <c r="FA303" s="5">
        <v>0</v>
      </c>
      <c r="FB303" s="5">
        <v>0</v>
      </c>
      <c r="FC303" s="5">
        <v>0</v>
      </c>
      <c r="FD303" s="5">
        <v>0</v>
      </c>
      <c r="FE303" s="5">
        <v>3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1</v>
      </c>
      <c r="FY303" s="5">
        <v>5</v>
      </c>
      <c r="FZ303" s="5">
        <v>0</v>
      </c>
      <c r="GA303" s="5">
        <v>5</v>
      </c>
      <c r="GB303" s="5">
        <v>3</v>
      </c>
      <c r="GC303" s="5">
        <v>0</v>
      </c>
      <c r="GD303" s="5">
        <v>0</v>
      </c>
      <c r="GE303" s="5">
        <v>0</v>
      </c>
      <c r="GF303" s="5">
        <v>0</v>
      </c>
      <c r="GG303" s="5">
        <v>1</v>
      </c>
      <c r="GH303" s="5">
        <v>0</v>
      </c>
      <c r="GI303" s="5">
        <v>0</v>
      </c>
      <c r="GJ303" s="5">
        <v>1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</v>
      </c>
      <c r="HD303" s="5">
        <v>0</v>
      </c>
      <c r="HE303" s="5">
        <v>1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  <c r="II303" s="5">
        <f t="shared" si="22"/>
        <v>0.245833333333333</v>
      </c>
      <c r="IJ303" s="8">
        <f t="shared" si="26"/>
        <v>25</v>
      </c>
      <c r="IK303" s="8">
        <f t="shared" si="23"/>
        <v>0.824559812408952</v>
      </c>
      <c r="IL303" s="8">
        <f t="shared" si="24"/>
        <v>5</v>
      </c>
      <c r="IM303" s="8">
        <f t="shared" si="25"/>
        <v>59</v>
      </c>
      <c r="IN303" s="8" cm="1">
        <f t="array" ref="IN303">SUMPRODUCT(--('企业的订货量（m³）'!C303:IH303&gt;C303:IH303))/IP303</f>
        <v>0.808988764044944</v>
      </c>
      <c r="IO303" s="8" cm="1">
        <f t="array" ref="IO303">SUMPRODUCT(--('企业的订货量（m³）'!D303:II303&lt;D303:II303))/IP303</f>
        <v>0.123595505617978</v>
      </c>
      <c r="IP303" s="8">
        <v>89</v>
      </c>
      <c r="IQ303" s="8" cm="1">
        <f t="array" ref="IQ303">SUM(ABS(C303:IH303-'企业的订货量（m³）'!C303:IH303))</f>
        <v>1487</v>
      </c>
    </row>
    <row r="304" spans="1:251">
      <c r="A304" s="2" t="s">
        <v>550</v>
      </c>
      <c r="B304" s="2" t="s">
        <v>246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7</v>
      </c>
      <c r="CS304" s="5">
        <v>2</v>
      </c>
      <c r="CT304" s="5">
        <v>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</v>
      </c>
      <c r="DD304" s="5">
        <v>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21</v>
      </c>
      <c r="DK304" s="5">
        <v>0</v>
      </c>
      <c r="DL304" s="5">
        <v>0</v>
      </c>
      <c r="DM304" s="5">
        <v>0</v>
      </c>
      <c r="DN304" s="5">
        <v>6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  <c r="II304" s="5">
        <f t="shared" si="22"/>
        <v>0.225</v>
      </c>
      <c r="IJ304" s="8">
        <f t="shared" si="26"/>
        <v>9</v>
      </c>
      <c r="IK304" s="8">
        <f t="shared" si="23"/>
        <v>1.62852450095453</v>
      </c>
      <c r="IL304" s="8">
        <f t="shared" si="24"/>
        <v>21</v>
      </c>
      <c r="IM304" s="8">
        <f t="shared" si="25"/>
        <v>54</v>
      </c>
      <c r="IN304" s="8" cm="1">
        <f t="array" ref="IN304">SUMPRODUCT(--('企业的订货量（m³）'!C304:IH304&gt;C304:IH304))/IP304</f>
        <v>0.357142857142857</v>
      </c>
      <c r="IO304" s="8" cm="1">
        <f t="array" ref="IO304">SUMPRODUCT(--('企业的订货量（m³）'!D304:II304&lt;D304:II304))/IP304</f>
        <v>0.5</v>
      </c>
      <c r="IP304" s="8">
        <v>14</v>
      </c>
      <c r="IQ304" s="8" cm="1">
        <f t="array" ref="IQ304">SUM(ABS(C304:IH304-'企业的订货量（m³）'!C304:IH304))</f>
        <v>11</v>
      </c>
    </row>
    <row r="305" spans="1:251">
      <c r="A305" s="2" t="s">
        <v>551</v>
      </c>
      <c r="B305" s="2" t="s">
        <v>248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2</v>
      </c>
      <c r="N305" s="5">
        <v>2</v>
      </c>
      <c r="O305" s="5">
        <v>1</v>
      </c>
      <c r="P305" s="5">
        <v>2</v>
      </c>
      <c r="Q305" s="5">
        <v>1</v>
      </c>
      <c r="R305" s="5">
        <v>2</v>
      </c>
      <c r="S305" s="5">
        <v>6</v>
      </c>
      <c r="T305" s="5">
        <v>1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3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0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0</v>
      </c>
      <c r="BP305" s="5">
        <v>0</v>
      </c>
      <c r="BQ305" s="5">
        <v>1</v>
      </c>
      <c r="BR305" s="5">
        <v>0</v>
      </c>
      <c r="BS305" s="5">
        <v>0</v>
      </c>
      <c r="BT305" s="5">
        <v>1</v>
      </c>
      <c r="BU305" s="5">
        <v>0</v>
      </c>
      <c r="BV305" s="5">
        <v>0</v>
      </c>
      <c r="BW305" s="5">
        <v>1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</v>
      </c>
      <c r="CD305" s="5">
        <v>0</v>
      </c>
      <c r="CE305" s="5">
        <v>0</v>
      </c>
      <c r="CF305" s="5">
        <v>2</v>
      </c>
      <c r="CG305" s="5">
        <v>1</v>
      </c>
      <c r="CH305" s="5">
        <v>1</v>
      </c>
      <c r="CI305" s="5">
        <v>2</v>
      </c>
      <c r="CJ305" s="5">
        <v>0</v>
      </c>
      <c r="CK305" s="5">
        <v>2</v>
      </c>
      <c r="CL305" s="5">
        <v>2</v>
      </c>
      <c r="CM305" s="5">
        <v>2</v>
      </c>
      <c r="CN305" s="5">
        <v>0</v>
      </c>
      <c r="CO305" s="5">
        <v>0</v>
      </c>
      <c r="CP305" s="5">
        <v>1</v>
      </c>
      <c r="CQ305" s="5">
        <v>3</v>
      </c>
      <c r="CR305" s="5">
        <v>0</v>
      </c>
      <c r="CS305" s="5">
        <v>0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1</v>
      </c>
      <c r="DF305" s="5">
        <v>2</v>
      </c>
      <c r="DG305" s="5">
        <v>0</v>
      </c>
      <c r="DH305" s="5">
        <v>1</v>
      </c>
      <c r="DI305" s="5">
        <v>1</v>
      </c>
      <c r="DJ305" s="5">
        <v>0</v>
      </c>
      <c r="DK305" s="5">
        <v>0</v>
      </c>
      <c r="DL305" s="5">
        <v>1</v>
      </c>
      <c r="DM305" s="5">
        <v>2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0</v>
      </c>
      <c r="DU305" s="5">
        <v>2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0</v>
      </c>
      <c r="EB305" s="5">
        <v>2</v>
      </c>
      <c r="EC305" s="5">
        <v>4</v>
      </c>
      <c r="ED305" s="5">
        <v>0</v>
      </c>
      <c r="EE305" s="5">
        <v>1</v>
      </c>
      <c r="EF305" s="5">
        <v>0</v>
      </c>
      <c r="EG305" s="5">
        <v>3</v>
      </c>
      <c r="EH305" s="5">
        <v>1</v>
      </c>
      <c r="EI305" s="5">
        <v>3</v>
      </c>
      <c r="EJ305" s="5">
        <v>5</v>
      </c>
      <c r="EK305" s="5">
        <v>1</v>
      </c>
      <c r="EL305" s="5">
        <v>2</v>
      </c>
      <c r="EM305" s="5">
        <v>1</v>
      </c>
      <c r="EN305" s="5">
        <v>0</v>
      </c>
      <c r="EO305" s="5">
        <v>0</v>
      </c>
      <c r="EP305" s="5">
        <v>2</v>
      </c>
      <c r="EQ305" s="5">
        <v>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1</v>
      </c>
      <c r="EX305" s="5">
        <v>0</v>
      </c>
      <c r="EY305" s="5">
        <v>2</v>
      </c>
      <c r="EZ305" s="5">
        <v>2</v>
      </c>
      <c r="FA305" s="5">
        <v>3</v>
      </c>
      <c r="FB305" s="5">
        <v>1</v>
      </c>
      <c r="FC305" s="5">
        <v>1</v>
      </c>
      <c r="FD305" s="5">
        <v>4</v>
      </c>
      <c r="FE305" s="5">
        <v>4</v>
      </c>
      <c r="FF305" s="5">
        <v>1</v>
      </c>
      <c r="FG305" s="5">
        <v>3</v>
      </c>
      <c r="FH305" s="5">
        <v>2</v>
      </c>
      <c r="FI305" s="5">
        <v>2</v>
      </c>
      <c r="FJ305" s="5">
        <v>0</v>
      </c>
      <c r="FK305" s="5">
        <v>0</v>
      </c>
      <c r="FL305" s="5">
        <v>2</v>
      </c>
      <c r="FM305" s="5">
        <v>0</v>
      </c>
      <c r="FN305" s="5">
        <v>2</v>
      </c>
      <c r="FO305" s="5">
        <v>1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2</v>
      </c>
      <c r="FY305" s="5">
        <v>3</v>
      </c>
      <c r="FZ305" s="5">
        <v>2</v>
      </c>
      <c r="GA305" s="5">
        <v>0</v>
      </c>
      <c r="GB305" s="5">
        <v>0</v>
      </c>
      <c r="GC305" s="5">
        <v>1</v>
      </c>
      <c r="GD305" s="5">
        <v>5</v>
      </c>
      <c r="GE305" s="5">
        <v>3</v>
      </c>
      <c r="GF305" s="5">
        <v>1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1</v>
      </c>
      <c r="GT305" s="5">
        <v>0</v>
      </c>
      <c r="GU305" s="5">
        <v>2</v>
      </c>
      <c r="GV305" s="5">
        <v>0</v>
      </c>
      <c r="GW305" s="5">
        <v>0</v>
      </c>
      <c r="GX305" s="5">
        <v>0</v>
      </c>
      <c r="GY305" s="5">
        <v>1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1</v>
      </c>
      <c r="HH305" s="5">
        <v>0</v>
      </c>
      <c r="HI305" s="5">
        <v>1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2</v>
      </c>
      <c r="HX305" s="5">
        <v>0</v>
      </c>
      <c r="HY305" s="5">
        <v>0</v>
      </c>
      <c r="HZ305" s="5">
        <v>0</v>
      </c>
      <c r="IA305" s="5">
        <v>0</v>
      </c>
      <c r="IB305" s="5">
        <v>1</v>
      </c>
      <c r="IC305" s="5">
        <v>0</v>
      </c>
      <c r="ID305" s="5">
        <v>1</v>
      </c>
      <c r="IE305" s="5">
        <v>0</v>
      </c>
      <c r="IF305" s="5">
        <v>0</v>
      </c>
      <c r="IG305" s="5">
        <v>0</v>
      </c>
      <c r="IH305" s="5">
        <v>3</v>
      </c>
      <c r="II305" s="5">
        <f t="shared" si="22"/>
        <v>0.65</v>
      </c>
      <c r="IJ305" s="8">
        <f t="shared" si="26"/>
        <v>88</v>
      </c>
      <c r="IK305" s="8">
        <f t="shared" si="23"/>
        <v>1.06798210381007</v>
      </c>
      <c r="IL305" s="8">
        <f t="shared" si="24"/>
        <v>6</v>
      </c>
      <c r="IM305" s="8">
        <f t="shared" si="25"/>
        <v>156</v>
      </c>
      <c r="IN305" s="8" cm="1">
        <f t="array" ref="IN305">SUMPRODUCT(--('企业的订货量（m³）'!C305:IH305&gt;C305:IH305))/IP305</f>
        <v>0.17</v>
      </c>
      <c r="IO305" s="8" cm="1">
        <f t="array" ref="IO305">SUMPRODUCT(--('企业的订货量（m³）'!D305:II305&lt;D305:II305))/IP305</f>
        <v>0.4</v>
      </c>
      <c r="IP305" s="8">
        <v>100</v>
      </c>
      <c r="IQ305" s="8" cm="1">
        <f t="array" ref="IQ305">SUM(ABS(C305:IH305-'企业的订货量（m³）'!C305:IH305))</f>
        <v>266</v>
      </c>
    </row>
    <row r="306" spans="1:251">
      <c r="A306" s="2" t="s">
        <v>552</v>
      </c>
      <c r="B306" s="2" t="s">
        <v>250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0</v>
      </c>
      <c r="CJ306" s="5">
        <v>0</v>
      </c>
      <c r="CK306" s="5">
        <v>0</v>
      </c>
      <c r="CL306" s="5">
        <v>0</v>
      </c>
      <c r="CM306" s="5">
        <v>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1</v>
      </c>
      <c r="DF306" s="5">
        <v>2</v>
      </c>
      <c r="DG306" s="5">
        <v>0</v>
      </c>
      <c r="DH306" s="5">
        <v>0</v>
      </c>
      <c r="DI306" s="5">
        <v>3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4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1</v>
      </c>
      <c r="FY306" s="5">
        <v>0</v>
      </c>
      <c r="FZ306" s="5">
        <v>1</v>
      </c>
      <c r="GA306" s="5">
        <v>1</v>
      </c>
      <c r="GB306" s="5">
        <v>2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  <c r="II306" s="5">
        <f t="shared" si="22"/>
        <v>0.116666666666667</v>
      </c>
      <c r="IJ306" s="8">
        <f t="shared" si="26"/>
        <v>16</v>
      </c>
      <c r="IK306" s="8">
        <f t="shared" si="23"/>
        <v>0.495727913854582</v>
      </c>
      <c r="IL306" s="8">
        <f t="shared" si="24"/>
        <v>4</v>
      </c>
      <c r="IM306" s="8">
        <f t="shared" si="25"/>
        <v>28</v>
      </c>
      <c r="IN306" s="8" cm="1">
        <f t="array" ref="IN306">SUMPRODUCT(--('企业的订货量（m³）'!C306:IH306&gt;C306:IH306))/IP306</f>
        <v>0.25</v>
      </c>
      <c r="IO306" s="8" cm="1">
        <f t="array" ref="IO306">SUMPRODUCT(--('企业的订货量（m³）'!D306:II306&lt;D306:II306))/IP306</f>
        <v>0.45</v>
      </c>
      <c r="IP306" s="8">
        <v>20</v>
      </c>
      <c r="IQ306" s="8" cm="1">
        <f t="array" ref="IQ306">SUM(ABS(C306:IH306-'企业的订货量（m³）'!C306:IH306))</f>
        <v>13</v>
      </c>
    </row>
    <row r="307" spans="1:251">
      <c r="A307" s="2" t="s">
        <v>553</v>
      </c>
      <c r="B307" s="2" t="s">
        <v>250</v>
      </c>
      <c r="C307" s="5">
        <v>406</v>
      </c>
      <c r="D307" s="5">
        <v>260</v>
      </c>
      <c r="E307" s="5">
        <v>320</v>
      </c>
      <c r="F307" s="5">
        <v>344</v>
      </c>
      <c r="G307" s="5">
        <v>408</v>
      </c>
      <c r="H307" s="5">
        <v>379</v>
      </c>
      <c r="I307" s="5">
        <v>385</v>
      </c>
      <c r="J307" s="5">
        <v>356</v>
      </c>
      <c r="K307" s="5">
        <v>558</v>
      </c>
      <c r="L307" s="5">
        <v>538</v>
      </c>
      <c r="M307" s="5">
        <v>659</v>
      </c>
      <c r="N307" s="5">
        <v>419</v>
      </c>
      <c r="O307" s="5">
        <v>573</v>
      </c>
      <c r="P307" s="5">
        <v>542</v>
      </c>
      <c r="Q307" s="5">
        <v>631</v>
      </c>
      <c r="R307" s="5">
        <v>571</v>
      </c>
      <c r="S307" s="5">
        <v>671</v>
      </c>
      <c r="T307" s="5">
        <v>617</v>
      </c>
      <c r="U307" s="5">
        <v>588</v>
      </c>
      <c r="V307" s="5">
        <v>574</v>
      </c>
      <c r="W307" s="5">
        <v>593</v>
      </c>
      <c r="X307" s="5">
        <v>574</v>
      </c>
      <c r="Y307" s="5">
        <v>587</v>
      </c>
      <c r="Z307" s="5">
        <v>457</v>
      </c>
      <c r="AA307" s="5">
        <v>418</v>
      </c>
      <c r="AB307" s="5">
        <v>380</v>
      </c>
      <c r="AC307" s="5">
        <v>438</v>
      </c>
      <c r="AD307" s="5">
        <v>314</v>
      </c>
      <c r="AE307" s="5">
        <v>450</v>
      </c>
      <c r="AF307" s="5">
        <v>384</v>
      </c>
      <c r="AG307" s="5">
        <v>344</v>
      </c>
      <c r="AH307" s="5">
        <v>359</v>
      </c>
      <c r="AI307" s="5">
        <v>684</v>
      </c>
      <c r="AJ307" s="5">
        <v>532</v>
      </c>
      <c r="AK307" s="5">
        <v>578</v>
      </c>
      <c r="AL307" s="5">
        <v>471</v>
      </c>
      <c r="AM307" s="5">
        <v>663</v>
      </c>
      <c r="AN307" s="5">
        <v>626</v>
      </c>
      <c r="AO307" s="5">
        <v>714</v>
      </c>
      <c r="AP307" s="5">
        <v>614</v>
      </c>
      <c r="AQ307" s="5">
        <v>667</v>
      </c>
      <c r="AR307" s="5">
        <v>630</v>
      </c>
      <c r="AS307" s="5">
        <v>569</v>
      </c>
      <c r="AT307" s="5">
        <v>427</v>
      </c>
      <c r="AU307" s="5">
        <v>648</v>
      </c>
      <c r="AV307" s="5">
        <v>432</v>
      </c>
      <c r="AW307" s="5">
        <v>653</v>
      </c>
      <c r="AX307" s="5">
        <v>606</v>
      </c>
      <c r="AY307" s="5">
        <v>554</v>
      </c>
      <c r="AZ307" s="5">
        <v>416</v>
      </c>
      <c r="BA307" s="5">
        <v>539</v>
      </c>
      <c r="BB307" s="5">
        <v>382</v>
      </c>
      <c r="BC307" s="5">
        <v>453</v>
      </c>
      <c r="BD307" s="5">
        <v>404</v>
      </c>
      <c r="BE307" s="5">
        <v>351</v>
      </c>
      <c r="BF307" s="5">
        <v>412</v>
      </c>
      <c r="BG307" s="5">
        <v>598</v>
      </c>
      <c r="BH307" s="5">
        <v>596</v>
      </c>
      <c r="BI307" s="5">
        <v>625</v>
      </c>
      <c r="BJ307" s="5">
        <v>609</v>
      </c>
      <c r="BK307" s="5">
        <v>702</v>
      </c>
      <c r="BL307" s="5">
        <v>571</v>
      </c>
      <c r="BM307" s="5">
        <v>859</v>
      </c>
      <c r="BN307" s="5">
        <v>723</v>
      </c>
      <c r="BO307" s="5">
        <v>922</v>
      </c>
      <c r="BP307" s="5">
        <v>771</v>
      </c>
      <c r="BQ307" s="5">
        <v>660</v>
      </c>
      <c r="BR307" s="5">
        <v>538</v>
      </c>
      <c r="BS307" s="5">
        <v>700</v>
      </c>
      <c r="BT307" s="5">
        <v>693</v>
      </c>
      <c r="BU307" s="5">
        <v>807</v>
      </c>
      <c r="BV307" s="5">
        <v>572</v>
      </c>
      <c r="BW307" s="5">
        <v>542</v>
      </c>
      <c r="BX307" s="5">
        <v>380</v>
      </c>
      <c r="BY307" s="5">
        <v>423</v>
      </c>
      <c r="BZ307" s="5">
        <v>308</v>
      </c>
      <c r="CA307" s="5">
        <v>367</v>
      </c>
      <c r="CB307" s="5">
        <v>542</v>
      </c>
      <c r="CC307" s="5">
        <v>452</v>
      </c>
      <c r="CD307" s="5">
        <v>434</v>
      </c>
      <c r="CE307" s="5">
        <v>841</v>
      </c>
      <c r="CF307" s="5">
        <v>795</v>
      </c>
      <c r="CG307" s="5">
        <v>652</v>
      </c>
      <c r="CH307" s="5">
        <v>612</v>
      </c>
      <c r="CI307" s="5">
        <v>607</v>
      </c>
      <c r="CJ307" s="5">
        <v>533</v>
      </c>
      <c r="CK307" s="5">
        <v>586</v>
      </c>
      <c r="CL307" s="5">
        <v>568</v>
      </c>
      <c r="CM307" s="5">
        <v>624</v>
      </c>
      <c r="CN307" s="5">
        <v>571</v>
      </c>
      <c r="CO307" s="5">
        <v>524</v>
      </c>
      <c r="CP307" s="5">
        <v>450</v>
      </c>
      <c r="CQ307" s="5">
        <v>454</v>
      </c>
      <c r="CR307" s="5">
        <v>549</v>
      </c>
      <c r="CS307" s="5">
        <v>681</v>
      </c>
      <c r="CT307" s="5">
        <v>573</v>
      </c>
      <c r="CU307" s="5">
        <v>553</v>
      </c>
      <c r="CV307" s="5">
        <v>397</v>
      </c>
      <c r="CW307" s="5">
        <v>454</v>
      </c>
      <c r="CX307" s="5">
        <v>433</v>
      </c>
      <c r="CY307" s="5">
        <v>442</v>
      </c>
      <c r="CZ307" s="5">
        <v>398</v>
      </c>
      <c r="DA307" s="5">
        <v>427</v>
      </c>
      <c r="DB307" s="5">
        <v>439</v>
      </c>
      <c r="DC307" s="5">
        <v>785</v>
      </c>
      <c r="DD307" s="5">
        <v>608</v>
      </c>
      <c r="DE307" s="5">
        <v>580</v>
      </c>
      <c r="DF307" s="5">
        <v>595</v>
      </c>
      <c r="DG307" s="5">
        <v>694</v>
      </c>
      <c r="DH307" s="5">
        <v>553</v>
      </c>
      <c r="DI307" s="5">
        <v>627</v>
      </c>
      <c r="DJ307" s="5">
        <v>535</v>
      </c>
      <c r="DK307" s="5">
        <v>666</v>
      </c>
      <c r="DL307" s="5">
        <v>498</v>
      </c>
      <c r="DM307" s="5">
        <v>546</v>
      </c>
      <c r="DN307" s="5">
        <v>515</v>
      </c>
      <c r="DO307" s="5">
        <v>537</v>
      </c>
      <c r="DP307" s="5">
        <v>426</v>
      </c>
      <c r="DQ307" s="5">
        <v>476</v>
      </c>
      <c r="DR307" s="5">
        <v>514</v>
      </c>
      <c r="DS307" s="5">
        <v>548</v>
      </c>
      <c r="DT307" s="5">
        <v>441</v>
      </c>
      <c r="DU307" s="5">
        <v>529</v>
      </c>
      <c r="DV307" s="5">
        <v>410</v>
      </c>
      <c r="DW307" s="5">
        <v>541</v>
      </c>
      <c r="DX307" s="5">
        <v>438</v>
      </c>
      <c r="DY307" s="5">
        <v>467</v>
      </c>
      <c r="DZ307" s="5">
        <v>446</v>
      </c>
      <c r="EA307" s="5">
        <v>640</v>
      </c>
      <c r="EB307" s="5">
        <v>682</v>
      </c>
      <c r="EC307" s="5">
        <v>773</v>
      </c>
      <c r="ED307" s="5">
        <v>559</v>
      </c>
      <c r="EE307" s="5">
        <v>639</v>
      </c>
      <c r="EF307" s="5">
        <v>584</v>
      </c>
      <c r="EG307" s="5">
        <v>704</v>
      </c>
      <c r="EH307" s="5">
        <v>722</v>
      </c>
      <c r="EI307" s="5">
        <v>602</v>
      </c>
      <c r="EJ307" s="5">
        <v>409</v>
      </c>
      <c r="EK307" s="5">
        <v>576</v>
      </c>
      <c r="EL307" s="5">
        <v>539</v>
      </c>
      <c r="EM307" s="5">
        <v>627</v>
      </c>
      <c r="EN307" s="5">
        <v>530</v>
      </c>
      <c r="EO307" s="5">
        <v>650</v>
      </c>
      <c r="EP307" s="5">
        <v>464</v>
      </c>
      <c r="EQ307" s="5">
        <v>509</v>
      </c>
      <c r="ER307" s="5">
        <v>400</v>
      </c>
      <c r="ES307" s="5">
        <v>477</v>
      </c>
      <c r="ET307" s="5">
        <v>411</v>
      </c>
      <c r="EU307" s="5">
        <v>404</v>
      </c>
      <c r="EV307" s="5">
        <v>376</v>
      </c>
      <c r="EW307" s="5">
        <v>449</v>
      </c>
      <c r="EX307" s="5">
        <v>478</v>
      </c>
      <c r="EY307" s="5">
        <v>615</v>
      </c>
      <c r="EZ307" s="5">
        <v>632</v>
      </c>
      <c r="FA307" s="5">
        <v>647</v>
      </c>
      <c r="FB307" s="5">
        <v>577</v>
      </c>
      <c r="FC307" s="5">
        <v>436</v>
      </c>
      <c r="FD307" s="5">
        <v>455</v>
      </c>
      <c r="FE307" s="5">
        <v>514</v>
      </c>
      <c r="FF307" s="5">
        <v>503</v>
      </c>
      <c r="FG307" s="5">
        <v>525</v>
      </c>
      <c r="FH307" s="5">
        <v>325</v>
      </c>
      <c r="FI307" s="5">
        <v>471</v>
      </c>
      <c r="FJ307" s="5">
        <v>477</v>
      </c>
      <c r="FK307" s="5">
        <v>490</v>
      </c>
      <c r="FL307" s="5">
        <v>438</v>
      </c>
      <c r="FM307" s="5">
        <v>611</v>
      </c>
      <c r="FN307" s="5">
        <v>537</v>
      </c>
      <c r="FO307" s="5">
        <v>456</v>
      </c>
      <c r="FP307" s="5">
        <v>362</v>
      </c>
      <c r="FQ307" s="5">
        <v>402</v>
      </c>
      <c r="FR307" s="5">
        <v>415</v>
      </c>
      <c r="FS307" s="5">
        <v>567</v>
      </c>
      <c r="FT307" s="5">
        <v>367</v>
      </c>
      <c r="FU307" s="5">
        <v>428</v>
      </c>
      <c r="FV307" s="5">
        <v>474</v>
      </c>
      <c r="FW307" s="5">
        <v>763</v>
      </c>
      <c r="FX307" s="5">
        <v>704</v>
      </c>
      <c r="FY307" s="5">
        <v>659</v>
      </c>
      <c r="FZ307" s="5">
        <v>527</v>
      </c>
      <c r="GA307" s="5">
        <v>506</v>
      </c>
      <c r="GB307" s="5">
        <v>542</v>
      </c>
      <c r="GC307" s="5">
        <v>614</v>
      </c>
      <c r="GD307" s="5">
        <v>452</v>
      </c>
      <c r="GE307" s="5">
        <v>440</v>
      </c>
      <c r="GF307" s="5">
        <v>452</v>
      </c>
      <c r="GG307" s="5">
        <v>538</v>
      </c>
      <c r="GH307" s="5">
        <v>520</v>
      </c>
      <c r="GI307" s="5">
        <v>521</v>
      </c>
      <c r="GJ307" s="5">
        <v>425</v>
      </c>
      <c r="GK307" s="5">
        <v>496</v>
      </c>
      <c r="GL307" s="5">
        <v>438</v>
      </c>
      <c r="GM307" s="5">
        <v>484</v>
      </c>
      <c r="GN307" s="5">
        <v>358</v>
      </c>
      <c r="GO307" s="5">
        <v>353</v>
      </c>
      <c r="GP307" s="5">
        <v>303</v>
      </c>
      <c r="GQ307" s="5">
        <v>371</v>
      </c>
      <c r="GR307" s="5">
        <v>378</v>
      </c>
      <c r="GS307" s="5">
        <v>429</v>
      </c>
      <c r="GT307" s="5">
        <v>355</v>
      </c>
      <c r="GU307" s="5">
        <v>560</v>
      </c>
      <c r="GV307" s="5">
        <v>644</v>
      </c>
      <c r="GW307" s="5">
        <v>643</v>
      </c>
      <c r="GX307" s="5">
        <v>531</v>
      </c>
      <c r="GY307" s="5">
        <v>580</v>
      </c>
      <c r="GZ307" s="5">
        <v>540</v>
      </c>
      <c r="HA307" s="5">
        <v>663</v>
      </c>
      <c r="HB307" s="5">
        <v>567</v>
      </c>
      <c r="HC307" s="5">
        <v>607</v>
      </c>
      <c r="HD307" s="5">
        <v>576</v>
      </c>
      <c r="HE307" s="5">
        <v>587</v>
      </c>
      <c r="HF307" s="5">
        <v>687</v>
      </c>
      <c r="HG307" s="5">
        <v>457</v>
      </c>
      <c r="HH307" s="5">
        <v>448</v>
      </c>
      <c r="HI307" s="5">
        <v>511</v>
      </c>
      <c r="HJ307" s="5">
        <v>463</v>
      </c>
      <c r="HK307" s="5">
        <v>439</v>
      </c>
      <c r="HL307" s="5">
        <v>314</v>
      </c>
      <c r="HM307" s="5">
        <v>435</v>
      </c>
      <c r="HN307" s="5">
        <v>399</v>
      </c>
      <c r="HO307" s="5">
        <v>437</v>
      </c>
      <c r="HP307" s="5">
        <v>378</v>
      </c>
      <c r="HQ307" s="5">
        <v>466</v>
      </c>
      <c r="HR307" s="5">
        <v>350</v>
      </c>
      <c r="HS307" s="5">
        <v>627</v>
      </c>
      <c r="HT307" s="5">
        <v>600</v>
      </c>
      <c r="HU307" s="5">
        <v>649</v>
      </c>
      <c r="HV307" s="5">
        <v>536</v>
      </c>
      <c r="HW307" s="5">
        <v>607</v>
      </c>
      <c r="HX307" s="5">
        <v>570</v>
      </c>
      <c r="HY307" s="5">
        <v>589</v>
      </c>
      <c r="HZ307" s="5">
        <v>466</v>
      </c>
      <c r="IA307" s="5">
        <v>494</v>
      </c>
      <c r="IB307" s="5">
        <v>407</v>
      </c>
      <c r="IC307" s="5">
        <v>511</v>
      </c>
      <c r="ID307" s="5">
        <v>443</v>
      </c>
      <c r="IE307" s="5">
        <v>548</v>
      </c>
      <c r="IF307" s="5">
        <v>473</v>
      </c>
      <c r="IG307" s="5">
        <v>546</v>
      </c>
      <c r="IH307" s="5">
        <v>538</v>
      </c>
      <c r="II307" s="5">
        <f t="shared" si="22"/>
        <v>525.4</v>
      </c>
      <c r="IJ307" s="8">
        <f t="shared" si="26"/>
        <v>240</v>
      </c>
      <c r="IK307" s="8">
        <f t="shared" si="23"/>
        <v>116.059745110639</v>
      </c>
      <c r="IL307" s="8">
        <f t="shared" si="24"/>
        <v>922</v>
      </c>
      <c r="IM307" s="8">
        <f t="shared" si="25"/>
        <v>126096</v>
      </c>
      <c r="IN307" s="8" cm="1">
        <f t="array" ref="IN307">SUMPRODUCT(--('企业的订货量（m³）'!C307:IH307&gt;C307:IH307))/IP307</f>
        <v>0.0458333333333333</v>
      </c>
      <c r="IO307" s="8" cm="1">
        <f t="array" ref="IO307">SUMPRODUCT(--('企业的订货量（m³）'!D307:II307&lt;D307:II307))/IP307</f>
        <v>0.854166666666667</v>
      </c>
      <c r="IP307" s="8">
        <v>240</v>
      </c>
      <c r="IQ307" s="8" cm="1">
        <f t="array" ref="IQ307">SUM(ABS(C307:IH307-'企业的订货量（m³）'!C307:IH307))</f>
        <v>1714</v>
      </c>
    </row>
    <row r="308" spans="1:251">
      <c r="A308" s="2" t="s">
        <v>554</v>
      </c>
      <c r="B308" s="2" t="s">
        <v>248</v>
      </c>
      <c r="C308" s="5">
        <v>1</v>
      </c>
      <c r="D308" s="5">
        <v>3</v>
      </c>
      <c r="E308" s="5">
        <v>4</v>
      </c>
      <c r="F308" s="5">
        <v>214</v>
      </c>
      <c r="G308" s="5">
        <v>155</v>
      </c>
      <c r="H308" s="5">
        <v>4345</v>
      </c>
      <c r="I308" s="5">
        <v>4</v>
      </c>
      <c r="J308" s="5">
        <v>3</v>
      </c>
      <c r="K308" s="5">
        <v>2</v>
      </c>
      <c r="L308" s="5">
        <v>2</v>
      </c>
      <c r="M308" s="5">
        <v>2</v>
      </c>
      <c r="N308" s="5">
        <v>2</v>
      </c>
      <c r="O308" s="5">
        <v>1</v>
      </c>
      <c r="P308" s="5">
        <v>0</v>
      </c>
      <c r="Q308" s="5">
        <v>1</v>
      </c>
      <c r="R308" s="5">
        <v>2</v>
      </c>
      <c r="S308" s="5">
        <v>3</v>
      </c>
      <c r="T308" s="5">
        <v>0</v>
      </c>
      <c r="U308" s="5">
        <v>1</v>
      </c>
      <c r="V308" s="5">
        <v>0</v>
      </c>
      <c r="W308" s="5">
        <v>15</v>
      </c>
      <c r="X308" s="5">
        <v>0</v>
      </c>
      <c r="Y308" s="5">
        <v>0</v>
      </c>
      <c r="Z308" s="5">
        <v>0</v>
      </c>
      <c r="AA308" s="5">
        <v>0</v>
      </c>
      <c r="AB308" s="5">
        <v>2</v>
      </c>
      <c r="AC308" s="5">
        <v>5</v>
      </c>
      <c r="AD308" s="5">
        <v>229</v>
      </c>
      <c r="AE308" s="5">
        <v>179</v>
      </c>
      <c r="AF308" s="5">
        <v>4897</v>
      </c>
      <c r="AG308" s="5">
        <v>4</v>
      </c>
      <c r="AH308" s="5">
        <v>2</v>
      </c>
      <c r="AI308" s="5">
        <v>3</v>
      </c>
      <c r="AJ308" s="5">
        <v>2</v>
      </c>
      <c r="AK308" s="5">
        <v>1</v>
      </c>
      <c r="AL308" s="5">
        <v>2</v>
      </c>
      <c r="AM308" s="5">
        <v>1</v>
      </c>
      <c r="AN308" s="5">
        <v>1</v>
      </c>
      <c r="AO308" s="5">
        <v>0</v>
      </c>
      <c r="AP308" s="5">
        <v>1</v>
      </c>
      <c r="AQ308" s="5">
        <v>3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</v>
      </c>
      <c r="BA308" s="5">
        <v>4</v>
      </c>
      <c r="BB308" s="5">
        <v>208</v>
      </c>
      <c r="BC308" s="5">
        <v>190</v>
      </c>
      <c r="BD308" s="5">
        <v>5216</v>
      </c>
      <c r="BE308" s="5">
        <v>4</v>
      </c>
      <c r="BF308" s="5">
        <v>3</v>
      </c>
      <c r="BG308" s="5">
        <v>3</v>
      </c>
      <c r="BH308" s="5">
        <v>2</v>
      </c>
      <c r="BI308" s="5">
        <v>2</v>
      </c>
      <c r="BJ308" s="5">
        <v>1</v>
      </c>
      <c r="BK308" s="5">
        <v>2</v>
      </c>
      <c r="BL308" s="5">
        <v>2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4</v>
      </c>
      <c r="BY308" s="5">
        <v>7</v>
      </c>
      <c r="BZ308" s="5">
        <v>379</v>
      </c>
      <c r="CA308" s="5">
        <v>244</v>
      </c>
      <c r="CB308" s="5">
        <v>7404</v>
      </c>
      <c r="CC308" s="5">
        <v>4</v>
      </c>
      <c r="CD308" s="5">
        <v>2</v>
      </c>
      <c r="CE308" s="5">
        <v>2</v>
      </c>
      <c r="CF308" s="5">
        <v>1</v>
      </c>
      <c r="CG308" s="5">
        <v>2</v>
      </c>
      <c r="CH308" s="5">
        <v>1</v>
      </c>
      <c r="CI308" s="5">
        <v>1</v>
      </c>
      <c r="CJ308" s="5">
        <v>1</v>
      </c>
      <c r="CK308" s="5">
        <v>1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4</v>
      </c>
      <c r="CW308" s="5">
        <v>8</v>
      </c>
      <c r="CX308" s="5">
        <v>306</v>
      </c>
      <c r="CY308" s="5">
        <v>243</v>
      </c>
      <c r="CZ308" s="5">
        <v>7012</v>
      </c>
      <c r="DA308" s="5">
        <v>5</v>
      </c>
      <c r="DB308" s="5">
        <v>3</v>
      </c>
      <c r="DC308" s="5">
        <v>2</v>
      </c>
      <c r="DD308" s="5">
        <v>2</v>
      </c>
      <c r="DE308" s="5">
        <v>2</v>
      </c>
      <c r="DF308" s="5">
        <v>3</v>
      </c>
      <c r="DG308" s="5">
        <v>1</v>
      </c>
      <c r="DH308" s="5">
        <v>0</v>
      </c>
      <c r="DI308" s="5">
        <v>1</v>
      </c>
      <c r="DJ308" s="5">
        <v>1</v>
      </c>
      <c r="DK308" s="5">
        <v>3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2</v>
      </c>
      <c r="DV308" s="5">
        <v>306</v>
      </c>
      <c r="DW308" s="5">
        <v>308</v>
      </c>
      <c r="DX308" s="5">
        <v>9090</v>
      </c>
      <c r="DY308" s="5">
        <v>27</v>
      </c>
      <c r="DZ308" s="5">
        <v>21</v>
      </c>
      <c r="EA308" s="5">
        <v>8</v>
      </c>
      <c r="EB308" s="5">
        <v>3</v>
      </c>
      <c r="EC308" s="5">
        <v>3</v>
      </c>
      <c r="ED308" s="5">
        <v>3</v>
      </c>
      <c r="EE308" s="5">
        <v>2</v>
      </c>
      <c r="EF308" s="5">
        <v>1</v>
      </c>
      <c r="EG308" s="5">
        <v>0</v>
      </c>
      <c r="EH308" s="5">
        <v>1</v>
      </c>
      <c r="EI308" s="5">
        <v>1</v>
      </c>
      <c r="EJ308" s="5">
        <v>0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4</v>
      </c>
      <c r="ES308" s="5">
        <v>2</v>
      </c>
      <c r="ET308" s="5">
        <v>388</v>
      </c>
      <c r="EU308" s="5">
        <v>295</v>
      </c>
      <c r="EV308" s="5">
        <v>8987</v>
      </c>
      <c r="EW308" s="5">
        <v>19</v>
      </c>
      <c r="EX308" s="5">
        <v>18</v>
      </c>
      <c r="EY308" s="5">
        <v>11</v>
      </c>
      <c r="EZ308" s="5">
        <v>9</v>
      </c>
      <c r="FA308" s="5">
        <v>10</v>
      </c>
      <c r="FB308" s="5">
        <v>5</v>
      </c>
      <c r="FC308" s="5">
        <v>1</v>
      </c>
      <c r="FD308" s="5">
        <v>1</v>
      </c>
      <c r="FE308" s="5">
        <v>2</v>
      </c>
      <c r="FF308" s="5">
        <v>1</v>
      </c>
      <c r="FG308" s="5">
        <v>1</v>
      </c>
      <c r="FH308" s="5">
        <v>1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5</v>
      </c>
      <c r="FQ308" s="5">
        <v>6</v>
      </c>
      <c r="FR308" s="5">
        <v>480</v>
      </c>
      <c r="FS308" s="5">
        <v>307</v>
      </c>
      <c r="FT308" s="5">
        <v>8427</v>
      </c>
      <c r="FU308" s="5">
        <v>26</v>
      </c>
      <c r="FV308" s="5">
        <v>18</v>
      </c>
      <c r="FW308" s="5">
        <v>15</v>
      </c>
      <c r="FX308" s="5">
        <v>8</v>
      </c>
      <c r="FY308" s="5">
        <v>2</v>
      </c>
      <c r="FZ308" s="5">
        <v>2</v>
      </c>
      <c r="GA308" s="5">
        <v>1</v>
      </c>
      <c r="GB308" s="5">
        <v>1</v>
      </c>
      <c r="GC308" s="5">
        <v>1</v>
      </c>
      <c r="GD308" s="5">
        <v>1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1</v>
      </c>
      <c r="GK308" s="5">
        <v>0</v>
      </c>
      <c r="GL308" s="5">
        <v>0</v>
      </c>
      <c r="GM308" s="5">
        <v>0</v>
      </c>
      <c r="GN308" s="5">
        <v>5</v>
      </c>
      <c r="GO308" s="5">
        <v>4</v>
      </c>
      <c r="GP308" s="5">
        <v>437</v>
      </c>
      <c r="GQ308" s="5">
        <v>190</v>
      </c>
      <c r="GR308" s="5">
        <v>7036</v>
      </c>
      <c r="GS308" s="5">
        <v>40</v>
      </c>
      <c r="GT308" s="5">
        <v>22</v>
      </c>
      <c r="GU308" s="5">
        <v>18</v>
      </c>
      <c r="GV308" s="5">
        <v>8</v>
      </c>
      <c r="GW308" s="5">
        <v>5</v>
      </c>
      <c r="GX308" s="5">
        <v>2</v>
      </c>
      <c r="GY308" s="5">
        <v>1</v>
      </c>
      <c r="GZ308" s="5">
        <v>0</v>
      </c>
      <c r="HA308" s="5">
        <v>1</v>
      </c>
      <c r="HB308" s="5">
        <v>1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1</v>
      </c>
      <c r="HI308" s="5">
        <v>0</v>
      </c>
      <c r="HJ308" s="5">
        <v>0</v>
      </c>
      <c r="HK308" s="5">
        <v>0</v>
      </c>
      <c r="HL308" s="5">
        <v>4</v>
      </c>
      <c r="HM308" s="5">
        <v>5</v>
      </c>
      <c r="HN308" s="5">
        <v>454</v>
      </c>
      <c r="HO308" s="5">
        <v>268</v>
      </c>
      <c r="HP308" s="5">
        <v>9385</v>
      </c>
      <c r="HQ308" s="5">
        <v>39</v>
      </c>
      <c r="HR308" s="5">
        <v>16</v>
      </c>
      <c r="HS308" s="5">
        <v>6</v>
      </c>
      <c r="HT308" s="5">
        <v>5</v>
      </c>
      <c r="HU308" s="5">
        <v>3</v>
      </c>
      <c r="HV308" s="5">
        <v>2</v>
      </c>
      <c r="HW308" s="5">
        <v>1</v>
      </c>
      <c r="HX308" s="5">
        <v>1</v>
      </c>
      <c r="HY308" s="5">
        <v>1</v>
      </c>
      <c r="HZ308" s="5">
        <v>1</v>
      </c>
      <c r="IA308" s="5">
        <v>1</v>
      </c>
      <c r="IB308" s="5">
        <v>0</v>
      </c>
      <c r="IC308" s="5">
        <v>1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f t="shared" si="22"/>
        <v>325.816666666667</v>
      </c>
      <c r="IJ308" s="8">
        <f t="shared" si="26"/>
        <v>171</v>
      </c>
      <c r="IK308" s="8">
        <f t="shared" si="23"/>
        <v>1478.4679477501</v>
      </c>
      <c r="IL308" s="8">
        <f t="shared" si="24"/>
        <v>9385</v>
      </c>
      <c r="IM308" s="8">
        <f t="shared" si="25"/>
        <v>78196</v>
      </c>
      <c r="IN308" s="8" cm="1">
        <f t="array" ref="IN308">SUMPRODUCT(--('企业的订货量（m³）'!C308:IH308&gt;C308:IH308))/IP308</f>
        <v>0.0290697674418605</v>
      </c>
      <c r="IO308" s="8" cm="1">
        <f t="array" ref="IO308">SUMPRODUCT(--('企业的订货量（m³）'!D308:II308&lt;D308:II308))/IP308</f>
        <v>0.61046511627907</v>
      </c>
      <c r="IP308" s="8">
        <v>172</v>
      </c>
      <c r="IQ308" s="8" cm="1">
        <f t="array" ref="IQ308">SUM(ABS(C308:IH308-'企业的订货量（m³）'!C308:IH308))</f>
        <v>24369</v>
      </c>
    </row>
    <row r="309" spans="1:251">
      <c r="A309" s="2" t="s">
        <v>555</v>
      </c>
      <c r="B309" s="2" t="s">
        <v>246</v>
      </c>
      <c r="C309" s="5">
        <v>332</v>
      </c>
      <c r="D309" s="5">
        <v>340</v>
      </c>
      <c r="E309" s="5">
        <v>752</v>
      </c>
      <c r="F309" s="5">
        <v>298</v>
      </c>
      <c r="G309" s="5">
        <v>439</v>
      </c>
      <c r="H309" s="5">
        <v>471</v>
      </c>
      <c r="I309" s="5">
        <v>375</v>
      </c>
      <c r="J309" s="5">
        <v>699</v>
      </c>
      <c r="K309" s="5">
        <v>798</v>
      </c>
      <c r="L309" s="5">
        <v>613</v>
      </c>
      <c r="M309" s="5">
        <v>366</v>
      </c>
      <c r="N309" s="5">
        <v>426</v>
      </c>
      <c r="O309" s="5">
        <v>510</v>
      </c>
      <c r="P309" s="5">
        <v>382</v>
      </c>
      <c r="Q309" s="5">
        <v>474</v>
      </c>
      <c r="R309" s="5">
        <v>534</v>
      </c>
      <c r="S309" s="5">
        <v>977</v>
      </c>
      <c r="T309" s="5">
        <v>963</v>
      </c>
      <c r="U309" s="5">
        <v>633</v>
      </c>
      <c r="V309" s="5">
        <v>812</v>
      </c>
      <c r="W309" s="5">
        <v>468</v>
      </c>
      <c r="X309" s="5">
        <v>368</v>
      </c>
      <c r="Y309" s="5">
        <v>420</v>
      </c>
      <c r="Z309" s="5">
        <v>367</v>
      </c>
      <c r="AA309" s="5">
        <v>460</v>
      </c>
      <c r="AB309" s="5">
        <v>826</v>
      </c>
      <c r="AC309" s="5">
        <v>601</v>
      </c>
      <c r="AD309" s="5">
        <v>647</v>
      </c>
      <c r="AE309" s="5">
        <v>762</v>
      </c>
      <c r="AF309" s="5">
        <v>416</v>
      </c>
      <c r="AG309" s="5">
        <v>419</v>
      </c>
      <c r="AH309" s="5">
        <v>349</v>
      </c>
      <c r="AI309" s="5">
        <v>527</v>
      </c>
      <c r="AJ309" s="5">
        <v>1069</v>
      </c>
      <c r="AK309" s="5">
        <v>512</v>
      </c>
      <c r="AL309" s="5">
        <v>409</v>
      </c>
      <c r="AM309" s="5">
        <v>1124</v>
      </c>
      <c r="AN309" s="5">
        <v>892</v>
      </c>
      <c r="AO309" s="5">
        <v>814</v>
      </c>
      <c r="AP309" s="5">
        <v>356</v>
      </c>
      <c r="AQ309" s="5">
        <v>449</v>
      </c>
      <c r="AR309" s="5">
        <v>385</v>
      </c>
      <c r="AS309" s="5">
        <v>759</v>
      </c>
      <c r="AT309" s="5">
        <v>578</v>
      </c>
      <c r="AU309" s="5">
        <v>518</v>
      </c>
      <c r="AV309" s="5">
        <v>368</v>
      </c>
      <c r="AW309" s="5">
        <v>625</v>
      </c>
      <c r="AX309" s="5">
        <v>676</v>
      </c>
      <c r="AY309" s="5">
        <v>770</v>
      </c>
      <c r="AZ309" s="5">
        <v>401</v>
      </c>
      <c r="BA309" s="5">
        <v>373</v>
      </c>
      <c r="BB309" s="5">
        <v>733</v>
      </c>
      <c r="BC309" s="5">
        <v>522</v>
      </c>
      <c r="BD309" s="5">
        <v>590</v>
      </c>
      <c r="BE309" s="5">
        <v>883</v>
      </c>
      <c r="BF309" s="5">
        <v>278</v>
      </c>
      <c r="BG309" s="5">
        <v>809</v>
      </c>
      <c r="BH309" s="5">
        <v>684</v>
      </c>
      <c r="BI309" s="5">
        <v>571</v>
      </c>
      <c r="BJ309" s="5">
        <v>686</v>
      </c>
      <c r="BK309" s="5">
        <v>716</v>
      </c>
      <c r="BL309" s="5">
        <v>538</v>
      </c>
      <c r="BM309" s="5">
        <v>573</v>
      </c>
      <c r="BN309" s="5">
        <v>499</v>
      </c>
      <c r="BO309" s="5">
        <v>815</v>
      </c>
      <c r="BP309" s="5">
        <v>762</v>
      </c>
      <c r="BQ309" s="5">
        <v>684</v>
      </c>
      <c r="BR309" s="5">
        <v>701</v>
      </c>
      <c r="BS309" s="5">
        <v>1199</v>
      </c>
      <c r="BT309" s="5">
        <v>458</v>
      </c>
      <c r="BU309" s="5">
        <v>547</v>
      </c>
      <c r="BV309" s="5">
        <v>1506</v>
      </c>
      <c r="BW309" s="5">
        <v>383</v>
      </c>
      <c r="BX309" s="5">
        <v>392</v>
      </c>
      <c r="BY309" s="5">
        <v>568</v>
      </c>
      <c r="BZ309" s="5">
        <v>582</v>
      </c>
      <c r="CA309" s="5">
        <v>816</v>
      </c>
      <c r="CB309" s="5">
        <v>860</v>
      </c>
      <c r="CC309" s="5">
        <v>603</v>
      </c>
      <c r="CD309" s="5">
        <v>381</v>
      </c>
      <c r="CE309" s="5">
        <v>354</v>
      </c>
      <c r="CF309" s="5">
        <v>461</v>
      </c>
      <c r="CG309" s="5">
        <v>302</v>
      </c>
      <c r="CH309" s="5">
        <v>524</v>
      </c>
      <c r="CI309" s="5">
        <v>411</v>
      </c>
      <c r="CJ309" s="5">
        <v>557</v>
      </c>
      <c r="CK309" s="5">
        <v>706</v>
      </c>
      <c r="CL309" s="5">
        <v>630</v>
      </c>
      <c r="CM309" s="5">
        <v>399</v>
      </c>
      <c r="CN309" s="5">
        <v>759</v>
      </c>
      <c r="CO309" s="5">
        <v>321</v>
      </c>
      <c r="CP309" s="5">
        <v>507</v>
      </c>
      <c r="CQ309" s="5">
        <v>353</v>
      </c>
      <c r="CR309" s="5">
        <v>483</v>
      </c>
      <c r="CS309" s="5">
        <v>502</v>
      </c>
      <c r="CT309" s="5">
        <v>1071</v>
      </c>
      <c r="CU309" s="5">
        <v>506</v>
      </c>
      <c r="CV309" s="5">
        <v>544</v>
      </c>
      <c r="CW309" s="5">
        <v>481</v>
      </c>
      <c r="CX309" s="5">
        <v>432</v>
      </c>
      <c r="CY309" s="5">
        <v>514</v>
      </c>
      <c r="CZ309" s="5">
        <v>427</v>
      </c>
      <c r="DA309" s="5">
        <v>458</v>
      </c>
      <c r="DB309" s="5">
        <v>1086</v>
      </c>
      <c r="DC309" s="5">
        <v>680</v>
      </c>
      <c r="DD309" s="5">
        <v>519</v>
      </c>
      <c r="DE309" s="5">
        <v>1182</v>
      </c>
      <c r="DF309" s="5">
        <v>388</v>
      </c>
      <c r="DG309" s="5">
        <v>382</v>
      </c>
      <c r="DH309" s="5">
        <v>449</v>
      </c>
      <c r="DI309" s="5">
        <v>414</v>
      </c>
      <c r="DJ309" s="5">
        <v>515</v>
      </c>
      <c r="DK309" s="5">
        <v>620</v>
      </c>
      <c r="DL309" s="5">
        <v>447</v>
      </c>
      <c r="DM309" s="5">
        <v>534</v>
      </c>
      <c r="DN309" s="5">
        <v>599</v>
      </c>
      <c r="DO309" s="5">
        <v>591</v>
      </c>
      <c r="DP309" s="5">
        <v>512</v>
      </c>
      <c r="DQ309" s="5">
        <v>386</v>
      </c>
      <c r="DR309" s="5">
        <v>380</v>
      </c>
      <c r="DS309" s="5">
        <v>771</v>
      </c>
      <c r="DT309" s="5">
        <v>388</v>
      </c>
      <c r="DU309" s="5">
        <v>622</v>
      </c>
      <c r="DV309" s="5">
        <v>531</v>
      </c>
      <c r="DW309" s="5">
        <v>1148</v>
      </c>
      <c r="DX309" s="5">
        <v>714</v>
      </c>
      <c r="DY309" s="5">
        <v>766</v>
      </c>
      <c r="DZ309" s="5">
        <v>527</v>
      </c>
      <c r="EA309" s="5">
        <v>516</v>
      </c>
      <c r="EB309" s="5">
        <v>634</v>
      </c>
      <c r="EC309" s="5">
        <v>709</v>
      </c>
      <c r="ED309" s="5">
        <v>422</v>
      </c>
      <c r="EE309" s="5">
        <v>350</v>
      </c>
      <c r="EF309" s="5">
        <v>396</v>
      </c>
      <c r="EG309" s="5">
        <v>698</v>
      </c>
      <c r="EH309" s="5">
        <v>685</v>
      </c>
      <c r="EI309" s="5">
        <v>553</v>
      </c>
      <c r="EJ309" s="5">
        <v>336</v>
      </c>
      <c r="EK309" s="5">
        <v>908</v>
      </c>
      <c r="EL309" s="5">
        <v>429</v>
      </c>
      <c r="EM309" s="5">
        <v>498</v>
      </c>
      <c r="EN309" s="5">
        <v>934</v>
      </c>
      <c r="EO309" s="5">
        <v>602</v>
      </c>
      <c r="EP309" s="5">
        <v>453</v>
      </c>
      <c r="EQ309" s="5">
        <v>529</v>
      </c>
      <c r="ER309" s="5">
        <v>643</v>
      </c>
      <c r="ES309" s="5">
        <v>570</v>
      </c>
      <c r="ET309" s="5">
        <v>1072</v>
      </c>
      <c r="EU309" s="5">
        <v>503</v>
      </c>
      <c r="EV309" s="5">
        <v>460</v>
      </c>
      <c r="EW309" s="5">
        <v>471</v>
      </c>
      <c r="EX309" s="5">
        <v>594</v>
      </c>
      <c r="EY309" s="5">
        <v>476</v>
      </c>
      <c r="EZ309" s="5">
        <v>603</v>
      </c>
      <c r="FA309" s="5">
        <v>419</v>
      </c>
      <c r="FB309" s="5">
        <v>784</v>
      </c>
      <c r="FC309" s="5">
        <v>406</v>
      </c>
      <c r="FD309" s="5">
        <v>436</v>
      </c>
      <c r="FE309" s="5">
        <v>372</v>
      </c>
      <c r="FF309" s="5">
        <v>1028</v>
      </c>
      <c r="FG309" s="5">
        <v>309</v>
      </c>
      <c r="FH309" s="5">
        <v>501</v>
      </c>
      <c r="FI309" s="5">
        <v>295</v>
      </c>
      <c r="FJ309" s="5">
        <v>428</v>
      </c>
      <c r="FK309" s="5">
        <v>588</v>
      </c>
      <c r="FL309" s="5">
        <v>1003</v>
      </c>
      <c r="FM309" s="5">
        <v>440</v>
      </c>
      <c r="FN309" s="5">
        <v>397</v>
      </c>
      <c r="FO309" s="5">
        <v>385</v>
      </c>
      <c r="FP309" s="5">
        <v>402</v>
      </c>
      <c r="FQ309" s="5">
        <v>426</v>
      </c>
      <c r="FR309" s="5">
        <v>485</v>
      </c>
      <c r="FS309" s="5">
        <v>414</v>
      </c>
      <c r="FT309" s="5">
        <v>1426</v>
      </c>
      <c r="FU309" s="5">
        <v>560</v>
      </c>
      <c r="FV309" s="5">
        <v>647</v>
      </c>
      <c r="FW309" s="5">
        <v>893</v>
      </c>
      <c r="FX309" s="5">
        <v>403</v>
      </c>
      <c r="FY309" s="5">
        <v>412</v>
      </c>
      <c r="FZ309" s="5">
        <v>449</v>
      </c>
      <c r="GA309" s="5">
        <v>405</v>
      </c>
      <c r="GB309" s="5">
        <v>785</v>
      </c>
      <c r="GC309" s="5">
        <v>1068</v>
      </c>
      <c r="GD309" s="5">
        <v>578</v>
      </c>
      <c r="GE309" s="5">
        <v>604</v>
      </c>
      <c r="GF309" s="5">
        <v>390</v>
      </c>
      <c r="GG309" s="5">
        <v>352</v>
      </c>
      <c r="GH309" s="5">
        <v>533</v>
      </c>
      <c r="GI309" s="5">
        <v>343</v>
      </c>
      <c r="GJ309" s="5">
        <v>390</v>
      </c>
      <c r="GK309" s="5">
        <v>825</v>
      </c>
      <c r="GL309" s="5">
        <v>440</v>
      </c>
      <c r="GM309" s="5">
        <v>425</v>
      </c>
      <c r="GN309" s="5">
        <v>478</v>
      </c>
      <c r="GO309" s="5">
        <v>1016</v>
      </c>
      <c r="GP309" s="5">
        <v>398</v>
      </c>
      <c r="GQ309" s="5">
        <v>359</v>
      </c>
      <c r="GR309" s="5">
        <v>500</v>
      </c>
      <c r="GS309" s="5">
        <v>319</v>
      </c>
      <c r="GT309" s="5">
        <v>543</v>
      </c>
      <c r="GU309" s="5">
        <v>663</v>
      </c>
      <c r="GV309" s="5">
        <v>458</v>
      </c>
      <c r="GW309" s="5">
        <v>550</v>
      </c>
      <c r="GX309" s="5">
        <v>556</v>
      </c>
      <c r="GY309" s="5">
        <v>642</v>
      </c>
      <c r="GZ309" s="5">
        <v>372</v>
      </c>
      <c r="HA309" s="5">
        <v>444</v>
      </c>
      <c r="HB309" s="5">
        <v>406</v>
      </c>
      <c r="HC309" s="5">
        <v>716</v>
      </c>
      <c r="HD309" s="5">
        <v>412</v>
      </c>
      <c r="HE309" s="5">
        <v>391</v>
      </c>
      <c r="HF309" s="5">
        <v>1166</v>
      </c>
      <c r="HG309" s="5">
        <v>55</v>
      </c>
      <c r="HH309" s="5">
        <v>141</v>
      </c>
      <c r="HI309" s="5">
        <v>105</v>
      </c>
      <c r="HJ309" s="5">
        <v>8181</v>
      </c>
      <c r="HK309" s="5">
        <v>208</v>
      </c>
      <c r="HL309" s="5">
        <v>282</v>
      </c>
      <c r="HM309" s="5">
        <v>448</v>
      </c>
      <c r="HN309" s="5">
        <v>228</v>
      </c>
      <c r="HO309" s="5">
        <v>302</v>
      </c>
      <c r="HP309" s="5">
        <v>299</v>
      </c>
      <c r="HQ309" s="5">
        <v>259</v>
      </c>
      <c r="HR309" s="5">
        <v>323</v>
      </c>
      <c r="HS309" s="5">
        <v>271</v>
      </c>
      <c r="HT309" s="5">
        <v>216</v>
      </c>
      <c r="HU309" s="5">
        <v>240</v>
      </c>
      <c r="HV309" s="5">
        <v>288</v>
      </c>
      <c r="HW309" s="5">
        <v>252</v>
      </c>
      <c r="HX309" s="5">
        <v>385</v>
      </c>
      <c r="HY309" s="5">
        <v>309</v>
      </c>
      <c r="HZ309" s="5">
        <v>232</v>
      </c>
      <c r="IA309" s="5">
        <v>219</v>
      </c>
      <c r="IB309" s="5">
        <v>240</v>
      </c>
      <c r="IC309" s="5">
        <v>294</v>
      </c>
      <c r="ID309" s="5">
        <v>283</v>
      </c>
      <c r="IE309" s="5">
        <v>152</v>
      </c>
      <c r="IF309" s="5">
        <v>313</v>
      </c>
      <c r="IG309" s="5">
        <v>221</v>
      </c>
      <c r="IH309" s="5">
        <v>279</v>
      </c>
      <c r="II309" s="5">
        <f t="shared" si="22"/>
        <v>570.825</v>
      </c>
      <c r="IJ309" s="8">
        <f t="shared" si="26"/>
        <v>240</v>
      </c>
      <c r="IK309" s="8">
        <f t="shared" si="23"/>
        <v>545.41758080181</v>
      </c>
      <c r="IL309" s="8">
        <f t="shared" si="24"/>
        <v>8181</v>
      </c>
      <c r="IM309" s="8">
        <f t="shared" si="25"/>
        <v>136998</v>
      </c>
      <c r="IN309" s="8" cm="1">
        <f t="array" ref="IN309">SUMPRODUCT(--('企业的订货量（m³）'!C309:IH309&gt;C309:IH309))/IP309</f>
        <v>0.0833333333333333</v>
      </c>
      <c r="IO309" s="8" cm="1">
        <f t="array" ref="IO309">SUMPRODUCT(--('企业的订货量（m³）'!D309:II309&lt;D309:II309))/IP309</f>
        <v>0.829166666666667</v>
      </c>
      <c r="IP309" s="8">
        <v>240</v>
      </c>
      <c r="IQ309" s="8" cm="1">
        <f t="array" ref="IQ309">SUM(ABS(C309:IH309-'企业的订货量（m³）'!C309:IH309))</f>
        <v>51294</v>
      </c>
    </row>
    <row r="310" spans="1:251">
      <c r="A310" s="2" t="s">
        <v>556</v>
      </c>
      <c r="B310" s="2" t="s">
        <v>248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4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1</v>
      </c>
      <c r="DF310" s="5">
        <v>1</v>
      </c>
      <c r="DG310" s="5">
        <v>0</v>
      </c>
      <c r="DH310" s="5">
        <v>0</v>
      </c>
      <c r="DI310" s="5">
        <v>4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4</v>
      </c>
      <c r="EJ310" s="5">
        <v>3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0</v>
      </c>
      <c r="FC310" s="5">
        <v>0</v>
      </c>
      <c r="FD310" s="5">
        <v>0</v>
      </c>
      <c r="FE310" s="5">
        <v>1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1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</v>
      </c>
      <c r="FY310" s="5">
        <v>0</v>
      </c>
      <c r="FZ310" s="5">
        <v>0</v>
      </c>
      <c r="GA310" s="5">
        <v>4</v>
      </c>
      <c r="GB310" s="5">
        <v>1</v>
      </c>
      <c r="GC310" s="5">
        <v>0</v>
      </c>
      <c r="GD310" s="5">
        <v>0</v>
      </c>
      <c r="GE310" s="5">
        <v>0</v>
      </c>
      <c r="GF310" s="5">
        <v>0</v>
      </c>
      <c r="GG310" s="5">
        <v>1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1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  <c r="II310" s="5">
        <f t="shared" si="22"/>
        <v>0.154166666666667</v>
      </c>
      <c r="IJ310" s="8">
        <f t="shared" si="26"/>
        <v>18</v>
      </c>
      <c r="IK310" s="8">
        <f t="shared" si="23"/>
        <v>0.638040388188361</v>
      </c>
      <c r="IL310" s="8">
        <f t="shared" si="24"/>
        <v>4</v>
      </c>
      <c r="IM310" s="8">
        <f t="shared" si="25"/>
        <v>37</v>
      </c>
      <c r="IN310" s="8" cm="1">
        <f t="array" ref="IN310">SUMPRODUCT(--('企业的订货量（m³）'!C310:IH310&gt;C310:IH310))/IP310</f>
        <v>0.407407407407407</v>
      </c>
      <c r="IO310" s="8" cm="1">
        <f t="array" ref="IO310">SUMPRODUCT(--('企业的订货量（m³）'!D310:II310&lt;D310:II310))/IP310</f>
        <v>0.259259259259259</v>
      </c>
      <c r="IP310" s="8">
        <v>27</v>
      </c>
      <c r="IQ310" s="8" cm="1">
        <f t="array" ref="IQ310">SUM(ABS(C310:IH310-'企业的订货量（m³）'!C310:IH310))</f>
        <v>1114</v>
      </c>
    </row>
    <row r="311" spans="1:251">
      <c r="A311" s="2" t="s">
        <v>557</v>
      </c>
      <c r="B311" s="2" t="s">
        <v>246</v>
      </c>
      <c r="C311" s="5">
        <v>2</v>
      </c>
      <c r="D311" s="5">
        <v>0</v>
      </c>
      <c r="E311" s="5">
        <v>2</v>
      </c>
      <c r="F311" s="5">
        <v>0</v>
      </c>
      <c r="G311" s="5">
        <v>3</v>
      </c>
      <c r="H311" s="5">
        <v>0</v>
      </c>
      <c r="I311" s="5">
        <v>4</v>
      </c>
      <c r="J311" s="5">
        <v>0</v>
      </c>
      <c r="K311" s="5">
        <v>5</v>
      </c>
      <c r="L311" s="5">
        <v>0</v>
      </c>
      <c r="M311" s="5">
        <v>2</v>
      </c>
      <c r="N311" s="5">
        <v>2</v>
      </c>
      <c r="O311" s="5">
        <v>5</v>
      </c>
      <c r="P311" s="5">
        <v>0</v>
      </c>
      <c r="Q311" s="5">
        <v>7</v>
      </c>
      <c r="R311" s="5">
        <v>0</v>
      </c>
      <c r="S311" s="5">
        <v>7</v>
      </c>
      <c r="T311" s="5">
        <v>0</v>
      </c>
      <c r="U311" s="5">
        <v>3</v>
      </c>
      <c r="V311" s="5">
        <v>0</v>
      </c>
      <c r="W311" s="5">
        <v>2</v>
      </c>
      <c r="X311" s="5">
        <v>0</v>
      </c>
      <c r="Y311" s="5">
        <v>1</v>
      </c>
      <c r="Z311" s="5">
        <v>1</v>
      </c>
      <c r="AA311" s="5">
        <v>3</v>
      </c>
      <c r="AB311" s="5">
        <v>0</v>
      </c>
      <c r="AC311" s="5">
        <v>3</v>
      </c>
      <c r="AD311" s="5">
        <v>0</v>
      </c>
      <c r="AE311" s="5">
        <v>2</v>
      </c>
      <c r="AF311" s="5">
        <v>0</v>
      </c>
      <c r="AG311" s="5">
        <v>1</v>
      </c>
      <c r="AH311" s="5">
        <v>0</v>
      </c>
      <c r="AI311" s="5">
        <v>4</v>
      </c>
      <c r="AJ311" s="5">
        <v>0</v>
      </c>
      <c r="AK311" s="5">
        <v>2</v>
      </c>
      <c r="AL311" s="5">
        <v>0</v>
      </c>
      <c r="AM311" s="5">
        <v>3</v>
      </c>
      <c r="AN311" s="5">
        <v>0</v>
      </c>
      <c r="AO311" s="5">
        <v>4</v>
      </c>
      <c r="AP311" s="5">
        <v>0</v>
      </c>
      <c r="AQ311" s="5">
        <v>1</v>
      </c>
      <c r="AR311" s="5">
        <v>0</v>
      </c>
      <c r="AS311" s="5">
        <v>2</v>
      </c>
      <c r="AT311" s="5">
        <v>0</v>
      </c>
      <c r="AU311" s="5">
        <v>1</v>
      </c>
      <c r="AV311" s="5">
        <v>0</v>
      </c>
      <c r="AW311" s="5">
        <v>3</v>
      </c>
      <c r="AX311" s="5">
        <v>0</v>
      </c>
      <c r="AY311" s="5">
        <v>0</v>
      </c>
      <c r="AZ311" s="5">
        <v>1</v>
      </c>
      <c r="BA311" s="5">
        <v>6</v>
      </c>
      <c r="BB311" s="5">
        <v>0</v>
      </c>
      <c r="BC311" s="5">
        <v>4</v>
      </c>
      <c r="BD311" s="5">
        <v>0</v>
      </c>
      <c r="BE311" s="5">
        <v>3</v>
      </c>
      <c r="BF311" s="5">
        <v>0</v>
      </c>
      <c r="BG311" s="5">
        <v>2</v>
      </c>
      <c r="BH311" s="5">
        <v>0</v>
      </c>
      <c r="BI311" s="5">
        <v>3</v>
      </c>
      <c r="BJ311" s="5">
        <v>0</v>
      </c>
      <c r="BK311" s="5">
        <v>2</v>
      </c>
      <c r="BL311" s="5">
        <v>0</v>
      </c>
      <c r="BM311" s="5">
        <v>1</v>
      </c>
      <c r="BN311" s="5">
        <v>0</v>
      </c>
      <c r="BO311" s="5">
        <v>6</v>
      </c>
      <c r="BP311" s="5">
        <v>0</v>
      </c>
      <c r="BQ311" s="5">
        <v>13</v>
      </c>
      <c r="BR311" s="5">
        <v>0</v>
      </c>
      <c r="BS311" s="5">
        <v>2</v>
      </c>
      <c r="BT311" s="5">
        <v>0</v>
      </c>
      <c r="BU311" s="5">
        <v>4</v>
      </c>
      <c r="BV311" s="5">
        <v>0</v>
      </c>
      <c r="BW311" s="5">
        <v>2</v>
      </c>
      <c r="BX311" s="5">
        <v>0</v>
      </c>
      <c r="BY311" s="5">
        <v>2</v>
      </c>
      <c r="BZ311" s="5">
        <v>0</v>
      </c>
      <c r="CA311" s="5">
        <v>3</v>
      </c>
      <c r="CB311" s="5">
        <v>0</v>
      </c>
      <c r="CC311" s="5">
        <v>3</v>
      </c>
      <c r="CD311" s="5">
        <v>0</v>
      </c>
      <c r="CE311" s="5">
        <v>3</v>
      </c>
      <c r="CF311" s="5">
        <v>2</v>
      </c>
      <c r="CG311" s="5">
        <v>1</v>
      </c>
      <c r="CH311" s="5">
        <v>0</v>
      </c>
      <c r="CI311" s="5">
        <v>5</v>
      </c>
      <c r="CJ311" s="5">
        <v>0</v>
      </c>
      <c r="CK311" s="5">
        <v>7</v>
      </c>
      <c r="CL311" s="5">
        <v>0</v>
      </c>
      <c r="CM311" s="5">
        <v>7</v>
      </c>
      <c r="CN311" s="5">
        <v>2</v>
      </c>
      <c r="CO311" s="5">
        <v>4</v>
      </c>
      <c r="CP311" s="5">
        <v>0</v>
      </c>
      <c r="CQ311" s="5">
        <v>3</v>
      </c>
      <c r="CR311" s="5">
        <v>0</v>
      </c>
      <c r="CS311" s="5">
        <v>2</v>
      </c>
      <c r="CT311" s="5">
        <v>0</v>
      </c>
      <c r="CU311" s="5">
        <v>1</v>
      </c>
      <c r="CV311" s="5">
        <v>0</v>
      </c>
      <c r="CW311" s="5">
        <v>1</v>
      </c>
      <c r="CX311" s="5">
        <v>0</v>
      </c>
      <c r="CY311" s="5">
        <v>2</v>
      </c>
      <c r="CZ311" s="5">
        <v>0</v>
      </c>
      <c r="DA311" s="5">
        <v>4</v>
      </c>
      <c r="DB311" s="5">
        <v>0</v>
      </c>
      <c r="DC311" s="5">
        <v>4</v>
      </c>
      <c r="DD311" s="5">
        <v>3</v>
      </c>
      <c r="DE311" s="5">
        <v>2</v>
      </c>
      <c r="DF311" s="5">
        <v>2</v>
      </c>
      <c r="DG311" s="5">
        <v>2</v>
      </c>
      <c r="DH311" s="5">
        <v>0</v>
      </c>
      <c r="DI311" s="5">
        <v>1</v>
      </c>
      <c r="DJ311" s="5">
        <v>5</v>
      </c>
      <c r="DK311" s="5">
        <v>2</v>
      </c>
      <c r="DL311" s="5">
        <v>0</v>
      </c>
      <c r="DM311" s="5">
        <v>3</v>
      </c>
      <c r="DN311" s="5">
        <v>0</v>
      </c>
      <c r="DO311" s="5">
        <v>3</v>
      </c>
      <c r="DP311" s="5">
        <v>0</v>
      </c>
      <c r="DQ311" s="5">
        <v>2</v>
      </c>
      <c r="DR311" s="5">
        <v>0</v>
      </c>
      <c r="DS311" s="5">
        <v>4</v>
      </c>
      <c r="DT311" s="5">
        <v>0</v>
      </c>
      <c r="DU311" s="5">
        <v>2</v>
      </c>
      <c r="DV311" s="5">
        <v>0</v>
      </c>
      <c r="DW311" s="5">
        <v>7</v>
      </c>
      <c r="DX311" s="5">
        <v>0</v>
      </c>
      <c r="DY311" s="5">
        <v>4</v>
      </c>
      <c r="DZ311" s="5">
        <v>0</v>
      </c>
      <c r="EA311" s="5">
        <v>3</v>
      </c>
      <c r="EB311" s="5">
        <v>0</v>
      </c>
      <c r="EC311" s="5">
        <v>4</v>
      </c>
      <c r="ED311" s="5">
        <v>1</v>
      </c>
      <c r="EE311" s="5">
        <v>1</v>
      </c>
      <c r="EF311" s="5">
        <v>0</v>
      </c>
      <c r="EG311" s="5">
        <v>8</v>
      </c>
      <c r="EH311" s="5">
        <v>0</v>
      </c>
      <c r="EI311" s="5">
        <v>3</v>
      </c>
      <c r="EJ311" s="5">
        <v>0</v>
      </c>
      <c r="EK311" s="5">
        <v>0</v>
      </c>
      <c r="EL311" s="5">
        <v>1</v>
      </c>
      <c r="EM311" s="5">
        <v>7</v>
      </c>
      <c r="EN311" s="5">
        <v>0</v>
      </c>
      <c r="EO311" s="5">
        <v>2</v>
      </c>
      <c r="EP311" s="5">
        <v>0</v>
      </c>
      <c r="EQ311" s="5">
        <v>6</v>
      </c>
      <c r="ER311" s="5">
        <v>0</v>
      </c>
      <c r="ES311" s="5">
        <v>2</v>
      </c>
      <c r="ET311" s="5">
        <v>0</v>
      </c>
      <c r="EU311" s="5">
        <v>3</v>
      </c>
      <c r="EV311" s="5">
        <v>0</v>
      </c>
      <c r="EW311" s="5">
        <v>4</v>
      </c>
      <c r="EX311" s="5">
        <v>0</v>
      </c>
      <c r="EY311" s="5">
        <v>4</v>
      </c>
      <c r="EZ311" s="5">
        <v>0</v>
      </c>
      <c r="FA311" s="5">
        <v>3</v>
      </c>
      <c r="FB311" s="5">
        <v>0</v>
      </c>
      <c r="FC311" s="5">
        <v>0</v>
      </c>
      <c r="FD311" s="5">
        <v>0</v>
      </c>
      <c r="FE311" s="5">
        <v>2</v>
      </c>
      <c r="FF311" s="5">
        <v>0</v>
      </c>
      <c r="FG311" s="5">
        <v>3</v>
      </c>
      <c r="FH311" s="5">
        <v>0</v>
      </c>
      <c r="FI311" s="5">
        <v>5</v>
      </c>
      <c r="FJ311" s="5">
        <v>0</v>
      </c>
      <c r="FK311" s="5">
        <v>6</v>
      </c>
      <c r="FL311" s="5">
        <v>0</v>
      </c>
      <c r="FM311" s="5">
        <v>2</v>
      </c>
      <c r="FN311" s="5">
        <v>0</v>
      </c>
      <c r="FO311" s="5">
        <v>4</v>
      </c>
      <c r="FP311" s="5">
        <v>0</v>
      </c>
      <c r="FQ311" s="5">
        <v>5</v>
      </c>
      <c r="FR311" s="5">
        <v>0</v>
      </c>
      <c r="FS311" s="5">
        <v>5</v>
      </c>
      <c r="FT311" s="5">
        <v>0</v>
      </c>
      <c r="FU311" s="5">
        <v>1</v>
      </c>
      <c r="FV311" s="5">
        <v>0</v>
      </c>
      <c r="FW311" s="5">
        <v>5</v>
      </c>
      <c r="FX311" s="5">
        <v>0</v>
      </c>
      <c r="FY311" s="5">
        <v>5</v>
      </c>
      <c r="FZ311" s="5">
        <v>0</v>
      </c>
      <c r="GA311" s="5">
        <v>3</v>
      </c>
      <c r="GB311" s="5">
        <v>0</v>
      </c>
      <c r="GC311" s="5">
        <v>3</v>
      </c>
      <c r="GD311" s="5">
        <v>0</v>
      </c>
      <c r="GE311" s="5">
        <v>2</v>
      </c>
      <c r="GF311" s="5">
        <v>0</v>
      </c>
      <c r="GG311" s="5">
        <v>3</v>
      </c>
      <c r="GH311" s="5">
        <v>0</v>
      </c>
      <c r="GI311" s="5">
        <v>2</v>
      </c>
      <c r="GJ311" s="5">
        <v>0</v>
      </c>
      <c r="GK311" s="5">
        <v>3</v>
      </c>
      <c r="GL311" s="5">
        <v>0</v>
      </c>
      <c r="GM311" s="5">
        <v>0</v>
      </c>
      <c r="GN311" s="5">
        <v>0</v>
      </c>
      <c r="GO311" s="5">
        <v>4</v>
      </c>
      <c r="GP311" s="5">
        <v>0</v>
      </c>
      <c r="GQ311" s="5">
        <v>4</v>
      </c>
      <c r="GR311" s="5">
        <v>0</v>
      </c>
      <c r="GS311" s="5">
        <v>4</v>
      </c>
      <c r="GT311" s="5">
        <v>0</v>
      </c>
      <c r="GU311" s="5">
        <v>2</v>
      </c>
      <c r="GV311" s="5">
        <v>0</v>
      </c>
      <c r="GW311" s="5">
        <v>1</v>
      </c>
      <c r="GX311" s="5">
        <v>0</v>
      </c>
      <c r="GY311" s="5">
        <v>5</v>
      </c>
      <c r="GZ311" s="5">
        <v>0</v>
      </c>
      <c r="HA311" s="5">
        <v>3</v>
      </c>
      <c r="HB311" s="5">
        <v>0</v>
      </c>
      <c r="HC311" s="5">
        <v>1</v>
      </c>
      <c r="HD311" s="5">
        <v>0</v>
      </c>
      <c r="HE311" s="5">
        <v>0</v>
      </c>
      <c r="HF311" s="5">
        <v>0</v>
      </c>
      <c r="HG311" s="5">
        <v>4</v>
      </c>
      <c r="HH311" s="5">
        <v>0</v>
      </c>
      <c r="HI311" s="5">
        <v>2</v>
      </c>
      <c r="HJ311" s="5">
        <v>0</v>
      </c>
      <c r="HK311" s="5">
        <v>3</v>
      </c>
      <c r="HL311" s="5">
        <v>0</v>
      </c>
      <c r="HM311" s="5">
        <v>5</v>
      </c>
      <c r="HN311" s="5">
        <v>0</v>
      </c>
      <c r="HO311" s="5">
        <v>4</v>
      </c>
      <c r="HP311" s="5">
        <v>0</v>
      </c>
      <c r="HQ311" s="5">
        <v>2</v>
      </c>
      <c r="HR311" s="5">
        <v>0</v>
      </c>
      <c r="HS311" s="5">
        <v>3</v>
      </c>
      <c r="HT311" s="5">
        <v>0</v>
      </c>
      <c r="HU311" s="5">
        <v>2</v>
      </c>
      <c r="HV311" s="5">
        <v>0</v>
      </c>
      <c r="HW311" s="5">
        <v>6</v>
      </c>
      <c r="HX311" s="5">
        <v>0</v>
      </c>
      <c r="HY311" s="5">
        <v>6</v>
      </c>
      <c r="HZ311" s="5">
        <v>0</v>
      </c>
      <c r="IA311" s="5">
        <v>4</v>
      </c>
      <c r="IB311" s="5">
        <v>0</v>
      </c>
      <c r="IC311" s="5">
        <v>2</v>
      </c>
      <c r="ID311" s="5">
        <v>0</v>
      </c>
      <c r="IE311" s="5">
        <v>3</v>
      </c>
      <c r="IF311" s="5">
        <v>0</v>
      </c>
      <c r="IG311" s="5">
        <v>3</v>
      </c>
      <c r="IH311" s="5">
        <v>0</v>
      </c>
      <c r="II311" s="5">
        <f t="shared" si="22"/>
        <v>1.69166666666667</v>
      </c>
      <c r="IJ311" s="8">
        <f t="shared" si="26"/>
        <v>125</v>
      </c>
      <c r="IK311" s="8">
        <f t="shared" si="23"/>
        <v>2.11112151016549</v>
      </c>
      <c r="IL311" s="8">
        <f t="shared" si="24"/>
        <v>13</v>
      </c>
      <c r="IM311" s="8">
        <f t="shared" si="25"/>
        <v>406</v>
      </c>
      <c r="IN311" s="8" cm="1">
        <f t="array" ref="IN311">SUMPRODUCT(--('企业的订货量（m³）'!C311:IH311&gt;C311:IH311))/IP311</f>
        <v>0.1875</v>
      </c>
      <c r="IO311" s="8" cm="1">
        <f t="array" ref="IO311">SUMPRODUCT(--('企业的订货量（m³）'!D311:II311&lt;D311:II311))/IP311</f>
        <v>0.694444444444444</v>
      </c>
      <c r="IP311" s="8">
        <v>144</v>
      </c>
      <c r="IQ311" s="8" cm="1">
        <f t="array" ref="IQ311">SUM(ABS(C311:IH311-'企业的订货量（m³）'!C311:IH311))</f>
        <v>129</v>
      </c>
    </row>
    <row r="312" spans="1:251">
      <c r="A312" s="2" t="s">
        <v>558</v>
      </c>
      <c r="B312" s="2" t="s">
        <v>246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5">
        <v>0</v>
      </c>
      <c r="Q312" s="5">
        <v>0</v>
      </c>
      <c r="R312" s="5">
        <v>1</v>
      </c>
      <c r="S312" s="5">
        <v>3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2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3</v>
      </c>
      <c r="CI312" s="5">
        <v>0</v>
      </c>
      <c r="CJ312" s="5">
        <v>0</v>
      </c>
      <c r="CK312" s="5">
        <v>0</v>
      </c>
      <c r="CL312" s="5">
        <v>0</v>
      </c>
      <c r="CM312" s="5">
        <v>2</v>
      </c>
      <c r="CN312" s="5">
        <v>0</v>
      </c>
      <c r="CO312" s="5">
        <v>0</v>
      </c>
      <c r="CP312" s="5">
        <v>1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1</v>
      </c>
      <c r="DF312" s="5">
        <v>1</v>
      </c>
      <c r="DG312" s="5">
        <v>0</v>
      </c>
      <c r="DH312" s="5">
        <v>0</v>
      </c>
      <c r="DI312" s="5">
        <v>5</v>
      </c>
      <c r="DJ312" s="5">
        <v>2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4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2</v>
      </c>
      <c r="FB312" s="5">
        <v>1</v>
      </c>
      <c r="FC312" s="5">
        <v>3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1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</v>
      </c>
      <c r="FY312" s="5">
        <v>8</v>
      </c>
      <c r="FZ312" s="5">
        <v>0</v>
      </c>
      <c r="GA312" s="5">
        <v>5</v>
      </c>
      <c r="GB312" s="5">
        <v>3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2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2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f t="shared" si="22"/>
        <v>0.270833333333333</v>
      </c>
      <c r="IJ312" s="8">
        <f t="shared" si="26"/>
        <v>31</v>
      </c>
      <c r="IK312" s="8">
        <f t="shared" si="23"/>
        <v>0.904187916312522</v>
      </c>
      <c r="IL312" s="8">
        <f t="shared" si="24"/>
        <v>8</v>
      </c>
      <c r="IM312" s="8">
        <f t="shared" si="25"/>
        <v>65</v>
      </c>
      <c r="IN312" s="8" cm="1">
        <f t="array" ref="IN312">SUMPRODUCT(--('企业的订货量（m³）'!C312:IH312&gt;C312:IH312))/IP312</f>
        <v>0.6875</v>
      </c>
      <c r="IO312" s="8" cm="1">
        <f t="array" ref="IO312">SUMPRODUCT(--('企业的订货量（m³）'!D312:II312&lt;D312:II312))/IP312</f>
        <v>0.1625</v>
      </c>
      <c r="IP312" s="8">
        <v>80</v>
      </c>
      <c r="IQ312" s="8" cm="1">
        <f t="array" ref="IQ312">SUM(ABS(C312:IH312-'企业的订货量（m³）'!C312:IH312))</f>
        <v>147</v>
      </c>
    </row>
    <row r="313" spans="1:251">
      <c r="A313" s="2" t="s">
        <v>559</v>
      </c>
      <c r="B313" s="2" t="s">
        <v>248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3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1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1</v>
      </c>
      <c r="CI313" s="5">
        <v>0</v>
      </c>
      <c r="CJ313" s="5">
        <v>0</v>
      </c>
      <c r="CK313" s="5">
        <v>0</v>
      </c>
      <c r="CL313" s="5">
        <v>0</v>
      </c>
      <c r="CM313" s="5">
        <v>3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3</v>
      </c>
      <c r="DG313" s="5">
        <v>0</v>
      </c>
      <c r="DH313" s="5">
        <v>0</v>
      </c>
      <c r="DI313" s="5">
        <v>5</v>
      </c>
      <c r="DJ313" s="5">
        <v>2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3</v>
      </c>
      <c r="EJ313" s="5">
        <v>4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5</v>
      </c>
      <c r="FA313" s="5">
        <v>2</v>
      </c>
      <c r="FB313" s="5">
        <v>0</v>
      </c>
      <c r="FC313" s="5">
        <v>1</v>
      </c>
      <c r="FD313" s="5">
        <v>1</v>
      </c>
      <c r="FE313" s="5">
        <v>3</v>
      </c>
      <c r="FF313" s="5">
        <v>0</v>
      </c>
      <c r="FG313" s="5">
        <v>3</v>
      </c>
      <c r="FH313" s="5">
        <v>0</v>
      </c>
      <c r="FI313" s="5">
        <v>0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3</v>
      </c>
      <c r="FY313" s="5">
        <v>8</v>
      </c>
      <c r="FZ313" s="5">
        <v>0</v>
      </c>
      <c r="GA313" s="5">
        <v>4</v>
      </c>
      <c r="GB313" s="5">
        <v>3</v>
      </c>
      <c r="GC313" s="5">
        <v>0</v>
      </c>
      <c r="GD313" s="5">
        <v>0</v>
      </c>
      <c r="GE313" s="5">
        <v>0</v>
      </c>
      <c r="GF313" s="5">
        <v>0</v>
      </c>
      <c r="GG313" s="5">
        <v>1</v>
      </c>
      <c r="GH313" s="5">
        <v>0</v>
      </c>
      <c r="GI313" s="5">
        <v>0</v>
      </c>
      <c r="GJ313" s="5">
        <v>3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0</v>
      </c>
      <c r="HE313" s="5">
        <v>1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  <c r="II313" s="5">
        <f t="shared" si="22"/>
        <v>0.320833333333333</v>
      </c>
      <c r="IJ313" s="8">
        <f t="shared" si="26"/>
        <v>32</v>
      </c>
      <c r="IK313" s="8">
        <f t="shared" si="23"/>
        <v>1.00687144046746</v>
      </c>
      <c r="IL313" s="8">
        <f t="shared" si="24"/>
        <v>8</v>
      </c>
      <c r="IM313" s="8">
        <f t="shared" si="25"/>
        <v>77</v>
      </c>
      <c r="IN313" s="8" cm="1">
        <f t="array" ref="IN313">SUMPRODUCT(--('企业的订货量（m³）'!C313:IH313&gt;C313:IH313))/IP313</f>
        <v>0.491803278688525</v>
      </c>
      <c r="IO313" s="8" cm="1">
        <f t="array" ref="IO313">SUMPRODUCT(--('企业的订货量（m³）'!D313:II313&lt;D313:II313))/IP313</f>
        <v>0.278688524590164</v>
      </c>
      <c r="IP313" s="8">
        <v>61</v>
      </c>
      <c r="IQ313" s="8" cm="1">
        <f t="array" ref="IQ313">SUM(ABS(C313:IH313-'企业的订货量（m³）'!C313:IH313))</f>
        <v>90</v>
      </c>
    </row>
    <row r="314" spans="1:251">
      <c r="A314" s="2" t="s">
        <v>560</v>
      </c>
      <c r="B314" s="2" t="s">
        <v>250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2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2</v>
      </c>
      <c r="CG314" s="5">
        <v>0</v>
      </c>
      <c r="CH314" s="5">
        <v>0</v>
      </c>
      <c r="CI314" s="5">
        <v>0</v>
      </c>
      <c r="CJ314" s="5">
        <v>0</v>
      </c>
      <c r="CK314" s="5">
        <v>1</v>
      </c>
      <c r="CL314" s="5">
        <v>2</v>
      </c>
      <c r="CM314" s="5">
        <v>28</v>
      </c>
      <c r="CN314" s="5">
        <v>39</v>
      </c>
      <c r="CO314" s="5">
        <v>0</v>
      </c>
      <c r="CP314" s="5">
        <v>0</v>
      </c>
      <c r="CQ314" s="5">
        <v>21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22</v>
      </c>
      <c r="DE314" s="5">
        <v>4</v>
      </c>
      <c r="DF314" s="5">
        <v>24</v>
      </c>
      <c r="DG314" s="5">
        <v>0</v>
      </c>
      <c r="DH314" s="5">
        <v>0</v>
      </c>
      <c r="DI314" s="5">
        <v>0</v>
      </c>
      <c r="DJ314" s="5">
        <v>1</v>
      </c>
      <c r="DK314" s="5">
        <v>6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4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17</v>
      </c>
      <c r="EC314" s="5">
        <v>18</v>
      </c>
      <c r="ED314" s="5">
        <v>4</v>
      </c>
      <c r="EE314" s="5">
        <v>0</v>
      </c>
      <c r="EF314" s="5">
        <v>8</v>
      </c>
      <c r="EG314" s="5">
        <v>10</v>
      </c>
      <c r="EH314" s="5">
        <v>50</v>
      </c>
      <c r="EI314" s="5">
        <v>31</v>
      </c>
      <c r="EJ314" s="5">
        <v>1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9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3</v>
      </c>
      <c r="FB314" s="5">
        <v>0</v>
      </c>
      <c r="FC314" s="5">
        <v>0</v>
      </c>
      <c r="FD314" s="5">
        <v>0</v>
      </c>
      <c r="FE314" s="5">
        <v>0</v>
      </c>
      <c r="FF314" s="5">
        <v>22</v>
      </c>
      <c r="FG314" s="5">
        <v>0</v>
      </c>
      <c r="FH314" s="5">
        <v>0</v>
      </c>
      <c r="FI314" s="5">
        <v>19</v>
      </c>
      <c r="FJ314" s="5">
        <v>0</v>
      </c>
      <c r="FK314" s="5">
        <v>3</v>
      </c>
      <c r="FL314" s="5">
        <v>3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1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3</v>
      </c>
      <c r="GE314" s="5">
        <v>2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15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  <c r="II314" s="5">
        <f t="shared" si="22"/>
        <v>1.6</v>
      </c>
      <c r="IJ314" s="8">
        <f t="shared" si="26"/>
        <v>38</v>
      </c>
      <c r="IK314" s="8">
        <f t="shared" si="23"/>
        <v>6.04501938906947</v>
      </c>
      <c r="IL314" s="8">
        <f t="shared" si="24"/>
        <v>50</v>
      </c>
      <c r="IM314" s="8">
        <f t="shared" si="25"/>
        <v>384</v>
      </c>
      <c r="IN314" s="8" cm="1">
        <f t="array" ref="IN314">SUMPRODUCT(--('企业的订货量（m³）'!C314:IH314&gt;C314:IH314))/IP314</f>
        <v>0.536231884057971</v>
      </c>
      <c r="IO314" s="8" cm="1">
        <f t="array" ref="IO314">SUMPRODUCT(--('企业的订货量（m³）'!D314:II314&lt;D314:II314))/IP314</f>
        <v>0.333333333333333</v>
      </c>
      <c r="IP314" s="8">
        <v>69</v>
      </c>
      <c r="IQ314" s="8" cm="1">
        <f t="array" ref="IQ314">SUM(ABS(C314:IH314-'企业的订货量（m³）'!C314:IH314))</f>
        <v>741</v>
      </c>
    </row>
    <row r="315" spans="1:251">
      <c r="A315" s="2" t="s">
        <v>561</v>
      </c>
      <c r="B315" s="2" t="s">
        <v>250</v>
      </c>
      <c r="C315" s="5">
        <v>1</v>
      </c>
      <c r="D315" s="5">
        <v>16</v>
      </c>
      <c r="E315" s="5">
        <v>18</v>
      </c>
      <c r="F315" s="5">
        <v>15</v>
      </c>
      <c r="G315" s="5">
        <v>2</v>
      </c>
      <c r="H315" s="5">
        <v>1</v>
      </c>
      <c r="I315" s="5">
        <v>8</v>
      </c>
      <c r="J315" s="5">
        <v>8</v>
      </c>
      <c r="K315" s="5">
        <v>4</v>
      </c>
      <c r="L315" s="5">
        <v>5</v>
      </c>
      <c r="M315" s="5">
        <v>5</v>
      </c>
      <c r="N315" s="5">
        <v>2</v>
      </c>
      <c r="O315" s="5">
        <v>5</v>
      </c>
      <c r="P315" s="5">
        <v>5</v>
      </c>
      <c r="Q315" s="5">
        <v>4</v>
      </c>
      <c r="R315" s="5">
        <v>5</v>
      </c>
      <c r="S315" s="5">
        <v>27</v>
      </c>
      <c r="T315" s="5">
        <v>3</v>
      </c>
      <c r="U315" s="5">
        <v>5</v>
      </c>
      <c r="V315" s="5">
        <v>4</v>
      </c>
      <c r="W315" s="5">
        <v>4</v>
      </c>
      <c r="X315" s="5">
        <v>6</v>
      </c>
      <c r="Y315" s="5">
        <v>3</v>
      </c>
      <c r="Z315" s="5">
        <v>5</v>
      </c>
      <c r="AA315" s="5">
        <v>0</v>
      </c>
      <c r="AB315" s="5">
        <v>13</v>
      </c>
      <c r="AC315" s="5">
        <v>14</v>
      </c>
      <c r="AD315" s="5">
        <v>10</v>
      </c>
      <c r="AE315" s="5">
        <v>4</v>
      </c>
      <c r="AF315" s="5">
        <v>3</v>
      </c>
      <c r="AG315" s="5">
        <v>13</v>
      </c>
      <c r="AH315" s="5">
        <v>2</v>
      </c>
      <c r="AI315" s="5">
        <v>4</v>
      </c>
      <c r="AJ315" s="5">
        <v>5</v>
      </c>
      <c r="AK315" s="5">
        <v>5</v>
      </c>
      <c r="AL315" s="5">
        <v>7</v>
      </c>
      <c r="AM315" s="5">
        <v>5</v>
      </c>
      <c r="AN315" s="5">
        <v>5</v>
      </c>
      <c r="AO315" s="5">
        <v>6</v>
      </c>
      <c r="AP315" s="5">
        <v>8</v>
      </c>
      <c r="AQ315" s="5">
        <v>10</v>
      </c>
      <c r="AR315" s="5">
        <v>8</v>
      </c>
      <c r="AS315" s="5">
        <v>7</v>
      </c>
      <c r="AT315" s="5">
        <v>3</v>
      </c>
      <c r="AU315" s="5">
        <v>3</v>
      </c>
      <c r="AV315" s="5">
        <v>4</v>
      </c>
      <c r="AW315" s="5">
        <v>6</v>
      </c>
      <c r="AX315" s="5">
        <v>6</v>
      </c>
      <c r="AY315" s="5">
        <v>7</v>
      </c>
      <c r="AZ315" s="5">
        <v>29</v>
      </c>
      <c r="BA315" s="5">
        <v>4</v>
      </c>
      <c r="BB315" s="5">
        <v>8</v>
      </c>
      <c r="BC315" s="5">
        <v>2</v>
      </c>
      <c r="BD315" s="5">
        <v>4</v>
      </c>
      <c r="BE315" s="5">
        <v>14</v>
      </c>
      <c r="BF315" s="5">
        <v>8</v>
      </c>
      <c r="BG315" s="5">
        <v>8</v>
      </c>
      <c r="BH315" s="5">
        <v>6</v>
      </c>
      <c r="BI315" s="5">
        <v>8</v>
      </c>
      <c r="BJ315" s="5">
        <v>2</v>
      </c>
      <c r="BK315" s="5">
        <v>8</v>
      </c>
      <c r="BL315" s="5">
        <v>5</v>
      </c>
      <c r="BM315" s="5">
        <v>7</v>
      </c>
      <c r="BN315" s="5">
        <v>6</v>
      </c>
      <c r="BO315" s="5">
        <v>8</v>
      </c>
      <c r="BP315" s="5">
        <v>9</v>
      </c>
      <c r="BQ315" s="5">
        <v>2</v>
      </c>
      <c r="BR315" s="5">
        <v>6</v>
      </c>
      <c r="BS315" s="5">
        <v>6</v>
      </c>
      <c r="BT315" s="5">
        <v>3</v>
      </c>
      <c r="BU315" s="5">
        <v>4</v>
      </c>
      <c r="BV315" s="5">
        <v>3</v>
      </c>
      <c r="BW315" s="5">
        <v>1</v>
      </c>
      <c r="BX315" s="5">
        <v>18</v>
      </c>
      <c r="BY315" s="5">
        <v>24</v>
      </c>
      <c r="BZ315" s="5">
        <v>4</v>
      </c>
      <c r="CA315" s="5">
        <v>3</v>
      </c>
      <c r="CB315" s="5">
        <v>3</v>
      </c>
      <c r="CC315" s="5">
        <v>16</v>
      </c>
      <c r="CD315" s="5">
        <v>5</v>
      </c>
      <c r="CE315" s="5">
        <v>5</v>
      </c>
      <c r="CF315" s="5">
        <v>6</v>
      </c>
      <c r="CG315" s="5">
        <v>7</v>
      </c>
      <c r="CH315" s="5">
        <v>6</v>
      </c>
      <c r="CI315" s="5">
        <v>2</v>
      </c>
      <c r="CJ315" s="5">
        <v>8</v>
      </c>
      <c r="CK315" s="5">
        <v>5</v>
      </c>
      <c r="CL315" s="5">
        <v>4</v>
      </c>
      <c r="CM315" s="5">
        <v>7</v>
      </c>
      <c r="CN315" s="5">
        <v>6</v>
      </c>
      <c r="CO315" s="5">
        <v>4</v>
      </c>
      <c r="CP315" s="5">
        <v>2</v>
      </c>
      <c r="CQ315" s="5">
        <v>3</v>
      </c>
      <c r="CR315" s="5">
        <v>5</v>
      </c>
      <c r="CS315" s="5">
        <v>4</v>
      </c>
      <c r="CT315" s="5">
        <v>4</v>
      </c>
      <c r="CU315" s="5">
        <v>2</v>
      </c>
      <c r="CV315" s="5">
        <v>13</v>
      </c>
      <c r="CW315" s="5">
        <v>25</v>
      </c>
      <c r="CX315" s="5">
        <v>12</v>
      </c>
      <c r="CY315" s="5">
        <v>1</v>
      </c>
      <c r="CZ315" s="5">
        <v>3</v>
      </c>
      <c r="DA315" s="5">
        <v>22</v>
      </c>
      <c r="DB315" s="5">
        <v>8</v>
      </c>
      <c r="DC315" s="5">
        <v>2</v>
      </c>
      <c r="DD315" s="5">
        <v>5</v>
      </c>
      <c r="DE315" s="5">
        <v>4</v>
      </c>
      <c r="DF315" s="5">
        <v>2</v>
      </c>
      <c r="DG315" s="5">
        <v>8</v>
      </c>
      <c r="DH315" s="5">
        <v>3</v>
      </c>
      <c r="DI315" s="5">
        <v>3</v>
      </c>
      <c r="DJ315" s="5">
        <v>3</v>
      </c>
      <c r="DK315" s="5">
        <v>4</v>
      </c>
      <c r="DL315" s="5">
        <v>7</v>
      </c>
      <c r="DM315" s="5">
        <v>1</v>
      </c>
      <c r="DN315" s="5">
        <v>6</v>
      </c>
      <c r="DO315" s="5">
        <v>2</v>
      </c>
      <c r="DP315" s="5">
        <v>1</v>
      </c>
      <c r="DQ315" s="5">
        <v>3</v>
      </c>
      <c r="DR315" s="5">
        <v>3</v>
      </c>
      <c r="DS315" s="5">
        <v>3</v>
      </c>
      <c r="DT315" s="5">
        <v>30</v>
      </c>
      <c r="DU315" s="5">
        <v>38</v>
      </c>
      <c r="DV315" s="5">
        <v>16</v>
      </c>
      <c r="DW315" s="5">
        <v>3</v>
      </c>
      <c r="DX315" s="5">
        <v>5</v>
      </c>
      <c r="DY315" s="5">
        <v>15</v>
      </c>
      <c r="DZ315" s="5">
        <v>4</v>
      </c>
      <c r="EA315" s="5">
        <v>5</v>
      </c>
      <c r="EB315" s="5">
        <v>5</v>
      </c>
      <c r="EC315" s="5">
        <v>3</v>
      </c>
      <c r="ED315" s="5">
        <v>7</v>
      </c>
      <c r="EE315" s="5">
        <v>5</v>
      </c>
      <c r="EF315" s="5">
        <v>4</v>
      </c>
      <c r="EG315" s="5">
        <v>4</v>
      </c>
      <c r="EH315" s="5">
        <v>6</v>
      </c>
      <c r="EI315" s="5">
        <v>2</v>
      </c>
      <c r="EJ315" s="5">
        <v>3</v>
      </c>
      <c r="EK315" s="5">
        <v>3</v>
      </c>
      <c r="EL315" s="5">
        <v>5</v>
      </c>
      <c r="EM315" s="5">
        <v>6</v>
      </c>
      <c r="EN315" s="5">
        <v>5</v>
      </c>
      <c r="EO315" s="5">
        <v>7</v>
      </c>
      <c r="EP315" s="5">
        <v>5</v>
      </c>
      <c r="EQ315" s="5">
        <v>5</v>
      </c>
      <c r="ER315" s="5">
        <v>17</v>
      </c>
      <c r="ES315" s="5">
        <v>40</v>
      </c>
      <c r="ET315" s="5">
        <v>10</v>
      </c>
      <c r="EU315" s="5">
        <v>3</v>
      </c>
      <c r="EV315" s="5">
        <v>4</v>
      </c>
      <c r="EW315" s="5">
        <v>15</v>
      </c>
      <c r="EX315" s="5">
        <v>1</v>
      </c>
      <c r="EY315" s="5">
        <v>8</v>
      </c>
      <c r="EZ315" s="5">
        <v>5</v>
      </c>
      <c r="FA315" s="5">
        <v>1</v>
      </c>
      <c r="FB315" s="5">
        <v>2</v>
      </c>
      <c r="FC315" s="5">
        <v>4</v>
      </c>
      <c r="FD315" s="5">
        <v>2</v>
      </c>
      <c r="FE315" s="5">
        <v>6</v>
      </c>
      <c r="FF315" s="5">
        <v>7</v>
      </c>
      <c r="FG315" s="5">
        <v>3</v>
      </c>
      <c r="FH315" s="5">
        <v>7</v>
      </c>
      <c r="FI315" s="5">
        <v>4</v>
      </c>
      <c r="FJ315" s="5">
        <v>3</v>
      </c>
      <c r="FK315" s="5">
        <v>9</v>
      </c>
      <c r="FL315" s="5">
        <v>5</v>
      </c>
      <c r="FM315" s="5">
        <v>24</v>
      </c>
      <c r="FN315" s="5">
        <v>1</v>
      </c>
      <c r="FO315" s="5">
        <v>0</v>
      </c>
      <c r="FP315" s="5">
        <v>15</v>
      </c>
      <c r="FQ315" s="5">
        <v>26</v>
      </c>
      <c r="FR315" s="5">
        <v>14</v>
      </c>
      <c r="FS315" s="5">
        <v>5</v>
      </c>
      <c r="FT315" s="5">
        <v>1</v>
      </c>
      <c r="FU315" s="5">
        <v>17</v>
      </c>
      <c r="FV315" s="5">
        <v>8</v>
      </c>
      <c r="FW315" s="5">
        <v>7</v>
      </c>
      <c r="FX315" s="5">
        <v>9</v>
      </c>
      <c r="FY315" s="5">
        <v>8</v>
      </c>
      <c r="FZ315" s="5">
        <v>8</v>
      </c>
      <c r="GA315" s="5">
        <v>8</v>
      </c>
      <c r="GB315" s="5">
        <v>9</v>
      </c>
      <c r="GC315" s="5">
        <v>8</v>
      </c>
      <c r="GD315" s="5">
        <v>2</v>
      </c>
      <c r="GE315" s="5">
        <v>5</v>
      </c>
      <c r="GF315" s="5">
        <v>8</v>
      </c>
      <c r="GG315" s="5">
        <v>3</v>
      </c>
      <c r="GH315" s="5">
        <v>5</v>
      </c>
      <c r="GI315" s="5">
        <v>8</v>
      </c>
      <c r="GJ315" s="5">
        <v>1</v>
      </c>
      <c r="GK315" s="5">
        <v>4</v>
      </c>
      <c r="GL315" s="5">
        <v>12</v>
      </c>
      <c r="GM315" s="5">
        <v>6</v>
      </c>
      <c r="GN315" s="5">
        <v>12</v>
      </c>
      <c r="GO315" s="5">
        <v>14</v>
      </c>
      <c r="GP315" s="5">
        <v>17</v>
      </c>
      <c r="GQ315" s="5">
        <v>1</v>
      </c>
      <c r="GR315" s="5">
        <v>2</v>
      </c>
      <c r="GS315" s="5">
        <v>14</v>
      </c>
      <c r="GT315" s="5">
        <v>7</v>
      </c>
      <c r="GU315" s="5">
        <v>9</v>
      </c>
      <c r="GV315" s="5">
        <v>6</v>
      </c>
      <c r="GW315" s="5">
        <v>7</v>
      </c>
      <c r="GX315" s="5">
        <v>8</v>
      </c>
      <c r="GY315" s="5">
        <v>2</v>
      </c>
      <c r="GZ315" s="5">
        <v>6</v>
      </c>
      <c r="HA315" s="5">
        <v>10</v>
      </c>
      <c r="HB315" s="5">
        <v>7</v>
      </c>
      <c r="HC315" s="5">
        <v>8</v>
      </c>
      <c r="HD315" s="5">
        <v>7</v>
      </c>
      <c r="HE315" s="5">
        <v>6</v>
      </c>
      <c r="HF315" s="5">
        <v>9</v>
      </c>
      <c r="HG315" s="5">
        <v>0</v>
      </c>
      <c r="HH315" s="5">
        <v>3</v>
      </c>
      <c r="HI315" s="5">
        <v>0</v>
      </c>
      <c r="HJ315" s="5">
        <v>4</v>
      </c>
      <c r="HK315" s="5">
        <v>0</v>
      </c>
      <c r="HL315" s="5">
        <v>14</v>
      </c>
      <c r="HM315" s="5">
        <v>30</v>
      </c>
      <c r="HN315" s="5">
        <v>10</v>
      </c>
      <c r="HO315" s="5">
        <v>4</v>
      </c>
      <c r="HP315" s="5">
        <v>3</v>
      </c>
      <c r="HQ315" s="5">
        <v>14</v>
      </c>
      <c r="HR315" s="5">
        <v>6</v>
      </c>
      <c r="HS315" s="5">
        <v>7</v>
      </c>
      <c r="HT315" s="5">
        <v>5</v>
      </c>
      <c r="HU315" s="5">
        <v>5</v>
      </c>
      <c r="HV315" s="5">
        <v>6</v>
      </c>
      <c r="HW315" s="5">
        <v>8</v>
      </c>
      <c r="HX315" s="5">
        <v>12</v>
      </c>
      <c r="HY315" s="5">
        <v>7</v>
      </c>
      <c r="HZ315" s="5">
        <v>5</v>
      </c>
      <c r="IA315" s="5">
        <v>2</v>
      </c>
      <c r="IB315" s="5">
        <v>6</v>
      </c>
      <c r="IC315" s="5">
        <v>3</v>
      </c>
      <c r="ID315" s="5">
        <v>2</v>
      </c>
      <c r="IE315" s="5">
        <v>1</v>
      </c>
      <c r="IF315" s="5">
        <v>6</v>
      </c>
      <c r="IG315" s="5">
        <v>3</v>
      </c>
      <c r="IH315" s="5">
        <v>6</v>
      </c>
      <c r="II315" s="5">
        <f t="shared" si="22"/>
        <v>6.95833333333333</v>
      </c>
      <c r="IJ315" s="8">
        <f t="shared" si="26"/>
        <v>235</v>
      </c>
      <c r="IK315" s="8">
        <f t="shared" si="23"/>
        <v>6.21497157576663</v>
      </c>
      <c r="IL315" s="8">
        <f t="shared" si="24"/>
        <v>40</v>
      </c>
      <c r="IM315" s="8">
        <f t="shared" si="25"/>
        <v>1670</v>
      </c>
      <c r="IN315" s="8" cm="1">
        <f t="array" ref="IN315">SUMPRODUCT(--('企业的订货量（m³）'!C315:IH315&gt;C315:IH315))/IP315</f>
        <v>0.221276595744681</v>
      </c>
      <c r="IO315" s="8" cm="1">
        <f t="array" ref="IO315">SUMPRODUCT(--('企业的订货量（m³）'!D315:II315&lt;D315:II315))/IP315</f>
        <v>0.723404255319149</v>
      </c>
      <c r="IP315" s="8">
        <v>235</v>
      </c>
      <c r="IQ315" s="8" cm="1">
        <f t="array" ref="IQ315">SUM(ABS(C315:IH315-'企业的订货量（m³）'!C315:IH315))</f>
        <v>1950</v>
      </c>
    </row>
    <row r="316" spans="1:251">
      <c r="A316" s="2" t="s">
        <v>562</v>
      </c>
      <c r="B316" s="2" t="s">
        <v>246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1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2</v>
      </c>
      <c r="EB316" s="5">
        <v>1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2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5</v>
      </c>
      <c r="GD316" s="5">
        <v>6</v>
      </c>
      <c r="GE316" s="5">
        <v>1</v>
      </c>
      <c r="GF316" s="5">
        <v>2</v>
      </c>
      <c r="GG316" s="5">
        <v>3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  <c r="II316" s="5">
        <f t="shared" si="22"/>
        <v>0.133333333333333</v>
      </c>
      <c r="IJ316" s="8">
        <f t="shared" si="26"/>
        <v>12</v>
      </c>
      <c r="IK316" s="8">
        <f t="shared" si="23"/>
        <v>0.74241867912826</v>
      </c>
      <c r="IL316" s="8">
        <f t="shared" si="24"/>
        <v>7</v>
      </c>
      <c r="IM316" s="8">
        <f t="shared" si="25"/>
        <v>32</v>
      </c>
      <c r="IN316" s="8" cm="1">
        <f t="array" ref="IN316">SUMPRODUCT(--('企业的订货量（m³）'!C316:IH316&gt;C316:IH316))/IP316</f>
        <v>0.576923076923077</v>
      </c>
      <c r="IO316" s="8" cm="1">
        <f t="array" ref="IO316">SUMPRODUCT(--('企业的订货量（m³）'!D316:II316&lt;D316:II316))/IP316</f>
        <v>0.230769230769231</v>
      </c>
      <c r="IP316" s="8">
        <v>26</v>
      </c>
      <c r="IQ316" s="8" cm="1">
        <f t="array" ref="IQ316">SUM(ABS(C316:IH316-'企业的订货量（m³）'!C316:IH316))</f>
        <v>420</v>
      </c>
    </row>
    <row r="317" spans="1:251">
      <c r="A317" s="2" t="s">
        <v>563</v>
      </c>
      <c r="B317" s="2" t="s">
        <v>246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3</v>
      </c>
      <c r="T317" s="5">
        <v>3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1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4</v>
      </c>
      <c r="CI317" s="5">
        <v>0</v>
      </c>
      <c r="CJ317" s="5">
        <v>0</v>
      </c>
      <c r="CK317" s="5">
        <v>0</v>
      </c>
      <c r="CL317" s="5">
        <v>0</v>
      </c>
      <c r="CM317" s="5">
        <v>2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1</v>
      </c>
      <c r="DF317" s="5">
        <v>2</v>
      </c>
      <c r="DG317" s="5">
        <v>0</v>
      </c>
      <c r="DH317" s="5">
        <v>0</v>
      </c>
      <c r="DI317" s="5">
        <v>3</v>
      </c>
      <c r="DJ317" s="5">
        <v>1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4</v>
      </c>
      <c r="EJ317" s="5">
        <v>5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2</v>
      </c>
      <c r="FA317" s="5">
        <v>2</v>
      </c>
      <c r="FB317" s="5">
        <v>1</v>
      </c>
      <c r="FC317" s="5">
        <v>1</v>
      </c>
      <c r="FD317" s="5">
        <v>0</v>
      </c>
      <c r="FE317" s="5">
        <v>3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2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3</v>
      </c>
      <c r="FY317" s="5">
        <v>9</v>
      </c>
      <c r="FZ317" s="5">
        <v>1</v>
      </c>
      <c r="GA317" s="5">
        <v>5</v>
      </c>
      <c r="GB317" s="5">
        <v>2</v>
      </c>
      <c r="GC317" s="5">
        <v>0</v>
      </c>
      <c r="GD317" s="5">
        <v>0</v>
      </c>
      <c r="GE317" s="5">
        <v>0</v>
      </c>
      <c r="GF317" s="5">
        <v>0</v>
      </c>
      <c r="GG317" s="5">
        <v>2</v>
      </c>
      <c r="GH317" s="5">
        <v>0</v>
      </c>
      <c r="GI317" s="5">
        <v>0</v>
      </c>
      <c r="GJ317" s="5">
        <v>1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3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  <c r="II317" s="5">
        <f t="shared" si="22"/>
        <v>0.2875</v>
      </c>
      <c r="IJ317" s="8">
        <f t="shared" si="26"/>
        <v>28</v>
      </c>
      <c r="IK317" s="8">
        <f t="shared" si="23"/>
        <v>0.99193926963517</v>
      </c>
      <c r="IL317" s="8">
        <f t="shared" si="24"/>
        <v>9</v>
      </c>
      <c r="IM317" s="8">
        <f t="shared" si="25"/>
        <v>69</v>
      </c>
      <c r="IN317" s="8" cm="1">
        <f t="array" ref="IN317">SUMPRODUCT(--('企业的订货量（m³）'!C317:IH317&gt;C317:IH317))/IP317</f>
        <v>0.418604651162791</v>
      </c>
      <c r="IO317" s="8" cm="1">
        <f t="array" ref="IO317">SUMPRODUCT(--('企业的订货量（m³）'!D317:II317&lt;D317:II317))/IP317</f>
        <v>0.395348837209302</v>
      </c>
      <c r="IP317" s="8">
        <v>43</v>
      </c>
      <c r="IQ317" s="8" cm="1">
        <f t="array" ref="IQ317">SUM(ABS(C317:IH317-'企业的订货量（m³）'!C317:IH317))</f>
        <v>35</v>
      </c>
    </row>
    <row r="318" spans="1:251">
      <c r="A318" s="2" t="s">
        <v>564</v>
      </c>
      <c r="B318" s="2" t="s">
        <v>248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2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1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1</v>
      </c>
      <c r="DW318" s="5">
        <v>4</v>
      </c>
      <c r="DX318" s="5">
        <v>0</v>
      </c>
      <c r="DY318" s="5">
        <v>1</v>
      </c>
      <c r="DZ318" s="5">
        <v>0</v>
      </c>
      <c r="EA318" s="5">
        <v>0</v>
      </c>
      <c r="EB318" s="5">
        <v>1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1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2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1</v>
      </c>
      <c r="FL318" s="5">
        <v>0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2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1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2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1</v>
      </c>
      <c r="HT318" s="5">
        <v>0</v>
      </c>
      <c r="HU318" s="5">
        <v>2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  <c r="II318" s="5">
        <f t="shared" si="22"/>
        <v>0.120833333333333</v>
      </c>
      <c r="IJ318" s="8">
        <f t="shared" si="26"/>
        <v>21</v>
      </c>
      <c r="IK318" s="8">
        <f t="shared" si="23"/>
        <v>0.445788443235953</v>
      </c>
      <c r="IL318" s="8">
        <f t="shared" si="24"/>
        <v>4</v>
      </c>
      <c r="IM318" s="8">
        <f t="shared" si="25"/>
        <v>29</v>
      </c>
      <c r="IN318" s="8" cm="1">
        <f t="array" ref="IN318">SUMPRODUCT(--('企业的订货量（m³）'!C318:IH318&gt;C318:IH318))/IP318</f>
        <v>0.8</v>
      </c>
      <c r="IO318" s="8" cm="1">
        <f t="array" ref="IO318">SUMPRODUCT(--('企业的订货量（m³）'!D318:II318&lt;D318:II318))/IP318</f>
        <v>0.0588235294117647</v>
      </c>
      <c r="IP318" s="8">
        <v>85</v>
      </c>
      <c r="IQ318" s="8" cm="1">
        <f t="array" ref="IQ318">SUM(ABS(C318:IH318-'企业的订货量（m³）'!C318:IH318))</f>
        <v>292</v>
      </c>
    </row>
    <row r="319" spans="1:251">
      <c r="A319" s="2" t="s">
        <v>565</v>
      </c>
      <c r="B319" s="2" t="s">
        <v>248</v>
      </c>
      <c r="C319" s="5">
        <v>1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1</v>
      </c>
      <c r="M319" s="5">
        <v>3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32</v>
      </c>
      <c r="AC319" s="5">
        <v>0</v>
      </c>
      <c r="AD319" s="5">
        <v>0</v>
      </c>
      <c r="AE319" s="5">
        <v>2</v>
      </c>
      <c r="AF319" s="5">
        <v>2</v>
      </c>
      <c r="AG319" s="5">
        <v>1</v>
      </c>
      <c r="AH319" s="5">
        <v>0</v>
      </c>
      <c r="AI319" s="5">
        <v>1</v>
      </c>
      <c r="AJ319" s="5">
        <v>2</v>
      </c>
      <c r="AK319" s="5">
        <v>3</v>
      </c>
      <c r="AL319" s="5">
        <v>1</v>
      </c>
      <c r="AM319" s="5">
        <v>3</v>
      </c>
      <c r="AN319" s="5">
        <v>2</v>
      </c>
      <c r="AO319" s="5">
        <v>1</v>
      </c>
      <c r="AP319" s="5">
        <v>5</v>
      </c>
      <c r="AQ319" s="5">
        <v>1</v>
      </c>
      <c r="AR319" s="5">
        <v>1</v>
      </c>
      <c r="AS319" s="5">
        <v>1</v>
      </c>
      <c r="AT319" s="5">
        <v>3</v>
      </c>
      <c r="AU319" s="5">
        <v>0</v>
      </c>
      <c r="AV319" s="5">
        <v>0</v>
      </c>
      <c r="AW319" s="5">
        <v>1</v>
      </c>
      <c r="AX319" s="5">
        <v>1</v>
      </c>
      <c r="AY319" s="5">
        <v>1</v>
      </c>
      <c r="AZ319" s="5">
        <v>3</v>
      </c>
      <c r="BA319" s="5">
        <v>2</v>
      </c>
      <c r="BB319" s="5">
        <v>2</v>
      </c>
      <c r="BC319" s="5">
        <v>1</v>
      </c>
      <c r="BD319" s="5">
        <v>2</v>
      </c>
      <c r="BE319" s="5">
        <v>1</v>
      </c>
      <c r="BF319" s="5">
        <v>2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4</v>
      </c>
      <c r="BN319" s="5">
        <v>1</v>
      </c>
      <c r="BO319" s="5">
        <v>1</v>
      </c>
      <c r="BP319" s="5">
        <v>1</v>
      </c>
      <c r="BQ319" s="5">
        <v>4</v>
      </c>
      <c r="BR319" s="5">
        <v>3</v>
      </c>
      <c r="BS319" s="5">
        <v>1</v>
      </c>
      <c r="BT319" s="5">
        <v>0</v>
      </c>
      <c r="BU319" s="5">
        <v>1</v>
      </c>
      <c r="BV319" s="5">
        <v>0</v>
      </c>
      <c r="BW319" s="5">
        <v>2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2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0</v>
      </c>
      <c r="CJ319" s="5">
        <v>0</v>
      </c>
      <c r="CK319" s="5">
        <v>1</v>
      </c>
      <c r="CL319" s="5">
        <v>1</v>
      </c>
      <c r="CM319" s="5">
        <v>1</v>
      </c>
      <c r="CN319" s="5">
        <v>3</v>
      </c>
      <c r="CO319" s="5">
        <v>0</v>
      </c>
      <c r="CP319" s="5">
        <v>2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1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1</v>
      </c>
      <c r="DF319" s="5">
        <v>0</v>
      </c>
      <c r="DG319" s="5">
        <v>0</v>
      </c>
      <c r="DH319" s="5">
        <v>2</v>
      </c>
      <c r="DI319" s="5">
        <v>0</v>
      </c>
      <c r="DJ319" s="5">
        <v>0</v>
      </c>
      <c r="DK319" s="5">
        <v>0</v>
      </c>
      <c r="DL319" s="5">
        <v>1</v>
      </c>
      <c r="DM319" s="5">
        <v>3</v>
      </c>
      <c r="DN319" s="5">
        <v>0</v>
      </c>
      <c r="DO319" s="5">
        <v>1</v>
      </c>
      <c r="DP319" s="5">
        <v>1</v>
      </c>
      <c r="DQ319" s="5">
        <v>0</v>
      </c>
      <c r="DR319" s="5">
        <v>0</v>
      </c>
      <c r="DS319" s="5">
        <v>0</v>
      </c>
      <c r="DT319" s="5">
        <v>1</v>
      </c>
      <c r="DU319" s="5">
        <v>2</v>
      </c>
      <c r="DV319" s="5">
        <v>0</v>
      </c>
      <c r="DW319" s="5">
        <v>0</v>
      </c>
      <c r="DX319" s="5">
        <v>0</v>
      </c>
      <c r="DY319" s="5">
        <v>1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1</v>
      </c>
      <c r="EI319" s="5">
        <v>1</v>
      </c>
      <c r="EJ319" s="5">
        <v>0</v>
      </c>
      <c r="EK319" s="5">
        <v>2</v>
      </c>
      <c r="EL319" s="5">
        <v>1</v>
      </c>
      <c r="EM319" s="5">
        <v>1</v>
      </c>
      <c r="EN319" s="5">
        <v>0</v>
      </c>
      <c r="EO319" s="5">
        <v>2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3</v>
      </c>
      <c r="FB319" s="5">
        <v>1</v>
      </c>
      <c r="FC319" s="5">
        <v>0</v>
      </c>
      <c r="FD319" s="5">
        <v>0</v>
      </c>
      <c r="FE319" s="5">
        <v>2</v>
      </c>
      <c r="FF319" s="5">
        <v>1</v>
      </c>
      <c r="FG319" s="5">
        <v>0</v>
      </c>
      <c r="FH319" s="5">
        <v>0</v>
      </c>
      <c r="FI319" s="5">
        <v>1</v>
      </c>
      <c r="FJ319" s="5">
        <v>0</v>
      </c>
      <c r="FK319" s="5">
        <v>0</v>
      </c>
      <c r="FL319" s="5">
        <v>0</v>
      </c>
      <c r="FM319" s="5">
        <v>3</v>
      </c>
      <c r="FN319" s="5">
        <v>1</v>
      </c>
      <c r="FO319" s="5">
        <v>2</v>
      </c>
      <c r="FP319" s="5">
        <v>0</v>
      </c>
      <c r="FQ319" s="5">
        <v>4</v>
      </c>
      <c r="FR319" s="5">
        <v>3</v>
      </c>
      <c r="FS319" s="5">
        <v>0</v>
      </c>
      <c r="FT319" s="5">
        <v>1</v>
      </c>
      <c r="FU319" s="5">
        <v>1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1</v>
      </c>
      <c r="GC319" s="5">
        <v>0</v>
      </c>
      <c r="GD319" s="5">
        <v>2</v>
      </c>
      <c r="GE319" s="5">
        <v>0</v>
      </c>
      <c r="GF319" s="5">
        <v>0</v>
      </c>
      <c r="GG319" s="5">
        <v>1</v>
      </c>
      <c r="GH319" s="5">
        <v>0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1</v>
      </c>
      <c r="GP319" s="5">
        <v>0</v>
      </c>
      <c r="GQ319" s="5">
        <v>2</v>
      </c>
      <c r="GR319" s="5">
        <v>1</v>
      </c>
      <c r="GS319" s="5">
        <v>1</v>
      </c>
      <c r="GT319" s="5">
        <v>0</v>
      </c>
      <c r="GU319" s="5">
        <v>0</v>
      </c>
      <c r="GV319" s="5">
        <v>0</v>
      </c>
      <c r="GW319" s="5">
        <v>1</v>
      </c>
      <c r="GX319" s="5">
        <v>0</v>
      </c>
      <c r="GY319" s="5">
        <v>0</v>
      </c>
      <c r="GZ319" s="5">
        <v>1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1</v>
      </c>
      <c r="HJ319" s="5">
        <v>0</v>
      </c>
      <c r="HK319" s="5">
        <v>42</v>
      </c>
      <c r="HL319" s="5">
        <v>1</v>
      </c>
      <c r="HM319" s="5">
        <v>0</v>
      </c>
      <c r="HN319" s="5">
        <v>0</v>
      </c>
      <c r="HO319" s="5">
        <v>0</v>
      </c>
      <c r="HP319" s="5">
        <v>0</v>
      </c>
      <c r="HQ319" s="5">
        <v>38</v>
      </c>
      <c r="HR319" s="5">
        <v>2</v>
      </c>
      <c r="HS319" s="5">
        <v>0</v>
      </c>
      <c r="HT319" s="5">
        <v>0</v>
      </c>
      <c r="HU319" s="5">
        <v>0</v>
      </c>
      <c r="HV319" s="5">
        <v>0</v>
      </c>
      <c r="HW319" s="5">
        <v>43</v>
      </c>
      <c r="HX319" s="5">
        <v>3</v>
      </c>
      <c r="HY319" s="5">
        <v>0</v>
      </c>
      <c r="HZ319" s="5">
        <v>0</v>
      </c>
      <c r="IA319" s="5">
        <v>0</v>
      </c>
      <c r="IB319" s="5">
        <v>0</v>
      </c>
      <c r="IC319" s="5">
        <v>38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  <c r="II319" s="5">
        <f t="shared" si="22"/>
        <v>1.44166666666667</v>
      </c>
      <c r="IJ319" s="8">
        <f t="shared" si="26"/>
        <v>99</v>
      </c>
      <c r="IK319" s="8">
        <f t="shared" si="23"/>
        <v>5.54599758932592</v>
      </c>
      <c r="IL319" s="8">
        <f t="shared" si="24"/>
        <v>43</v>
      </c>
      <c r="IM319" s="8">
        <f t="shared" si="25"/>
        <v>346</v>
      </c>
      <c r="IN319" s="8" cm="1">
        <f t="array" ref="IN319">SUMPRODUCT(--('企业的订货量（m³）'!C319:IH319&gt;C319:IH319))/IP319</f>
        <v>0.11214953271028</v>
      </c>
      <c r="IO319" s="8" cm="1">
        <f t="array" ref="IO319">SUMPRODUCT(--('企业的订货量（m³）'!D319:II319&lt;D319:II319))/IP319</f>
        <v>0.392523364485981</v>
      </c>
      <c r="IP319" s="8">
        <v>107</v>
      </c>
      <c r="IQ319" s="8" cm="1">
        <f t="array" ref="IQ319">SUM(ABS(C319:IH319-'企业的订货量（m³）'!C319:IH319))</f>
        <v>71</v>
      </c>
    </row>
    <row r="320" spans="1:251">
      <c r="A320" s="2" t="s">
        <v>566</v>
      </c>
      <c r="B320" s="2" t="s">
        <v>246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</v>
      </c>
      <c r="O320" s="5">
        <v>0</v>
      </c>
      <c r="P320" s="5">
        <v>0</v>
      </c>
      <c r="Q320" s="5">
        <v>0</v>
      </c>
      <c r="R320" s="5">
        <v>1</v>
      </c>
      <c r="S320" s="5">
        <v>1</v>
      </c>
      <c r="T320" s="5">
        <v>2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1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1</v>
      </c>
      <c r="DF320" s="5">
        <v>0</v>
      </c>
      <c r="DG320" s="5">
        <v>0</v>
      </c>
      <c r="DH320" s="5">
        <v>0</v>
      </c>
      <c r="DI320" s="5">
        <v>2</v>
      </c>
      <c r="DJ320" s="5">
        <v>1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2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8</v>
      </c>
      <c r="EJ320" s="5">
        <v>3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2</v>
      </c>
      <c r="FA320" s="5">
        <v>0</v>
      </c>
      <c r="FB320" s="5">
        <v>0</v>
      </c>
      <c r="FC320" s="5">
        <v>2</v>
      </c>
      <c r="FD320" s="5">
        <v>0</v>
      </c>
      <c r="FE320" s="5">
        <v>4</v>
      </c>
      <c r="FF320" s="5">
        <v>0</v>
      </c>
      <c r="FG320" s="5">
        <v>1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2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1</v>
      </c>
      <c r="FX320" s="5">
        <v>5</v>
      </c>
      <c r="FY320" s="5">
        <v>2</v>
      </c>
      <c r="FZ320" s="5">
        <v>1</v>
      </c>
      <c r="GA320" s="5">
        <v>9</v>
      </c>
      <c r="GB320" s="5">
        <v>1</v>
      </c>
      <c r="GC320" s="5">
        <v>0</v>
      </c>
      <c r="GD320" s="5">
        <v>0</v>
      </c>
      <c r="GE320" s="5">
        <v>0</v>
      </c>
      <c r="GF320" s="5">
        <v>0</v>
      </c>
      <c r="GG320" s="5">
        <v>1</v>
      </c>
      <c r="GH320" s="5">
        <v>0</v>
      </c>
      <c r="GI320" s="5">
        <v>0</v>
      </c>
      <c r="GJ320" s="5">
        <v>2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0</v>
      </c>
      <c r="HE320" s="5">
        <v>1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  <c r="II320" s="5">
        <f t="shared" si="22"/>
        <v>0.275</v>
      </c>
      <c r="IJ320" s="8">
        <f t="shared" si="26"/>
        <v>31</v>
      </c>
      <c r="IK320" s="8">
        <f t="shared" si="23"/>
        <v>0.997591241199936</v>
      </c>
      <c r="IL320" s="8">
        <f t="shared" si="24"/>
        <v>9</v>
      </c>
      <c r="IM320" s="8">
        <f t="shared" si="25"/>
        <v>66</v>
      </c>
      <c r="IN320" s="8" cm="1">
        <f t="array" ref="IN320">SUMPRODUCT(--('企业的订货量（m³）'!C320:IH320&gt;C320:IH320))/IP320</f>
        <v>0.661971830985915</v>
      </c>
      <c r="IO320" s="8" cm="1">
        <f t="array" ref="IO320">SUMPRODUCT(--('企业的订货量（m³）'!D320:II320&lt;D320:II320))/IP320</f>
        <v>0.154929577464789</v>
      </c>
      <c r="IP320" s="8">
        <v>71</v>
      </c>
      <c r="IQ320" s="8" cm="1">
        <f t="array" ref="IQ320">SUM(ABS(C320:IH320-'企业的订货量（m³）'!C320:IH320))</f>
        <v>1395</v>
      </c>
    </row>
    <row r="321" spans="1:251">
      <c r="A321" s="2" t="s">
        <v>567</v>
      </c>
      <c r="B321" s="2" t="s">
        <v>250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1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</v>
      </c>
      <c r="DO321" s="5">
        <v>0</v>
      </c>
      <c r="DP321" s="5">
        <v>1</v>
      </c>
      <c r="DQ321" s="5">
        <v>4</v>
      </c>
      <c r="DR321" s="5">
        <v>3</v>
      </c>
      <c r="DS321" s="5">
        <v>2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2</v>
      </c>
      <c r="EI321" s="5">
        <v>0</v>
      </c>
      <c r="EJ321" s="5">
        <v>2</v>
      </c>
      <c r="EK321" s="5">
        <v>0</v>
      </c>
      <c r="EL321" s="5">
        <v>0</v>
      </c>
      <c r="EM321" s="5">
        <v>0</v>
      </c>
      <c r="EN321" s="5">
        <v>3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2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</v>
      </c>
      <c r="FZ321" s="5">
        <v>0</v>
      </c>
      <c r="GA321" s="5">
        <v>0</v>
      </c>
      <c r="GB321" s="5">
        <v>0</v>
      </c>
      <c r="GC321" s="5">
        <v>3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f t="shared" si="22"/>
        <v>0.175</v>
      </c>
      <c r="IJ321" s="8">
        <f t="shared" si="26"/>
        <v>20</v>
      </c>
      <c r="IK321" s="8">
        <f t="shared" si="23"/>
        <v>0.692608917767243</v>
      </c>
      <c r="IL321" s="8">
        <f t="shared" si="24"/>
        <v>6</v>
      </c>
      <c r="IM321" s="8">
        <f t="shared" si="25"/>
        <v>42</v>
      </c>
      <c r="IN321" s="8" cm="1">
        <f t="array" ref="IN321">SUMPRODUCT(--('企业的订货量（m³）'!C321:IH321&gt;C321:IH321))/IP321</f>
        <v>0.774193548387097</v>
      </c>
      <c r="IO321" s="8" cm="1">
        <f t="array" ref="IO321">SUMPRODUCT(--('企业的订货量（m³）'!D321:II321&lt;D321:II321))/IP321</f>
        <v>0.112903225806452</v>
      </c>
      <c r="IP321" s="8">
        <v>62</v>
      </c>
      <c r="IQ321" s="8" cm="1">
        <f t="array" ref="IQ321">SUM(ABS(C321:IH321-'企业的订货量（m³）'!C321:IH321))</f>
        <v>307</v>
      </c>
    </row>
    <row r="322" spans="1:251">
      <c r="A322" s="2" t="s">
        <v>568</v>
      </c>
      <c r="B322" s="2" t="s">
        <v>246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15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18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  <c r="II322" s="5">
        <f t="shared" si="22"/>
        <v>0.1375</v>
      </c>
      <c r="IJ322" s="8">
        <f t="shared" si="26"/>
        <v>2</v>
      </c>
      <c r="IK322" s="8">
        <f t="shared" si="23"/>
        <v>1.50933289040509</v>
      </c>
      <c r="IL322" s="8">
        <f t="shared" si="24"/>
        <v>18</v>
      </c>
      <c r="IM322" s="8">
        <f t="shared" si="25"/>
        <v>33</v>
      </c>
      <c r="IN322" s="8" cm="1">
        <f t="array" ref="IN322">SUMPRODUCT(--('企业的订货量（m³）'!C322:IH322&gt;C322:IH322))/IP322</f>
        <v>0.833333333333333</v>
      </c>
      <c r="IO322" s="8" cm="1">
        <f t="array" ref="IO322">SUMPRODUCT(--('企业的订货量（m³）'!D322:II322&lt;D322:II322))/IP322</f>
        <v>0.25</v>
      </c>
      <c r="IP322" s="8">
        <v>12</v>
      </c>
      <c r="IQ322" s="8" cm="1">
        <f t="array" ref="IQ322">SUM(ABS(C322:IH322-'企业的订货量（m³）'!C322:IH322))</f>
        <v>23</v>
      </c>
    </row>
    <row r="323" spans="1:251">
      <c r="A323" s="2" t="s">
        <v>569</v>
      </c>
      <c r="B323" s="2" t="s">
        <v>246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7</v>
      </c>
      <c r="CI323" s="5">
        <v>0</v>
      </c>
      <c r="CJ323" s="5">
        <v>1</v>
      </c>
      <c r="CK323" s="5">
        <v>0</v>
      </c>
      <c r="CL323" s="5">
        <v>0</v>
      </c>
      <c r="CM323" s="5">
        <v>1</v>
      </c>
      <c r="CN323" s="5">
        <v>0</v>
      </c>
      <c r="CO323" s="5">
        <v>0</v>
      </c>
      <c r="CP323" s="5">
        <v>1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2</v>
      </c>
      <c r="DG323" s="5">
        <v>0</v>
      </c>
      <c r="DH323" s="5">
        <v>0</v>
      </c>
      <c r="DI323" s="5">
        <v>3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4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1</v>
      </c>
      <c r="FB323" s="5">
        <v>0</v>
      </c>
      <c r="FC323" s="5">
        <v>1</v>
      </c>
      <c r="FD323" s="5">
        <v>0</v>
      </c>
      <c r="FE323" s="5">
        <v>6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1</v>
      </c>
      <c r="FX323" s="5">
        <v>3</v>
      </c>
      <c r="FY323" s="5">
        <v>7</v>
      </c>
      <c r="FZ323" s="5">
        <v>3</v>
      </c>
      <c r="GA323" s="5">
        <v>7</v>
      </c>
      <c r="GB323" s="5">
        <v>1</v>
      </c>
      <c r="GC323" s="5">
        <v>0</v>
      </c>
      <c r="GD323" s="5">
        <v>0</v>
      </c>
      <c r="GE323" s="5">
        <v>0</v>
      </c>
      <c r="GF323" s="5">
        <v>0</v>
      </c>
      <c r="GG323" s="5">
        <v>2</v>
      </c>
      <c r="GH323" s="5">
        <v>0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2</v>
      </c>
      <c r="HD323" s="5">
        <v>0</v>
      </c>
      <c r="HE323" s="5">
        <v>1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  <c r="II323" s="5">
        <f t="shared" ref="II323:II386" si="27">AVERAGE(C323:IH323)</f>
        <v>0.283333333333333</v>
      </c>
      <c r="IJ323" s="8">
        <f t="shared" si="26"/>
        <v>29</v>
      </c>
      <c r="IK323" s="8">
        <f t="shared" ref="IK323:IK386" si="28">STDEV(C323:IH323)</f>
        <v>1.0283295414147</v>
      </c>
      <c r="IL323" s="8">
        <f t="shared" ref="IL323:IL386" si="29">MAX(C323:IH323)</f>
        <v>7</v>
      </c>
      <c r="IM323" s="8">
        <f t="shared" ref="IM323:IM386" si="30">SUM(C323:IH323)</f>
        <v>68</v>
      </c>
      <c r="IN323" s="8" cm="1">
        <f t="array" ref="IN323">SUMPRODUCT(--('企业的订货量（m³）'!C323:IH323&gt;C323:IH323))/IP323</f>
        <v>0.609375</v>
      </c>
      <c r="IO323" s="8" cm="1">
        <f t="array" ref="IO323">SUMPRODUCT(--('企业的订货量（m³）'!D323:II323&lt;D323:II323))/IP323</f>
        <v>0.15625</v>
      </c>
      <c r="IP323" s="8">
        <v>64</v>
      </c>
      <c r="IQ323" s="8" cm="1">
        <f t="array" ref="IQ323">SUM(ABS(C323:IH323-'企业的订货量（m³）'!C323:IH323))</f>
        <v>138</v>
      </c>
    </row>
    <row r="324" spans="1:251">
      <c r="A324" s="2" t="s">
        <v>570</v>
      </c>
      <c r="B324" s="2" t="s">
        <v>248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2</v>
      </c>
      <c r="AL324" s="5">
        <v>4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1</v>
      </c>
      <c r="DK324" s="5">
        <v>0</v>
      </c>
      <c r="DL324" s="5">
        <v>1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1</v>
      </c>
      <c r="EH324" s="5">
        <v>0</v>
      </c>
      <c r="EI324" s="5">
        <v>0</v>
      </c>
      <c r="EJ324" s="5">
        <v>2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9</v>
      </c>
      <c r="GD324" s="5">
        <v>4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f t="shared" si="27"/>
        <v>0.120833333333333</v>
      </c>
      <c r="IJ324" s="8">
        <f t="shared" si="26"/>
        <v>12</v>
      </c>
      <c r="IK324" s="8">
        <f t="shared" si="28"/>
        <v>0.730380291078241</v>
      </c>
      <c r="IL324" s="8">
        <f t="shared" si="29"/>
        <v>9</v>
      </c>
      <c r="IM324" s="8">
        <f t="shared" si="30"/>
        <v>29</v>
      </c>
      <c r="IN324" s="8" cm="1">
        <f t="array" ref="IN324">SUMPRODUCT(--('企业的订货量（m³）'!C324:IH324&gt;C324:IH324))/IP324</f>
        <v>0.538461538461538</v>
      </c>
      <c r="IO324" s="8" cm="1">
        <f t="array" ref="IO324">SUMPRODUCT(--('企业的订货量（m³）'!D324:II324&lt;D324:II324))/IP324</f>
        <v>0.230769230769231</v>
      </c>
      <c r="IP324" s="8">
        <v>26</v>
      </c>
      <c r="IQ324" s="8" cm="1">
        <f t="array" ref="IQ324">SUM(ABS(C324:IH324-'企业的订货量（m³）'!C324:IH324))</f>
        <v>1362</v>
      </c>
    </row>
    <row r="325" spans="1:251">
      <c r="A325" s="2" t="s">
        <v>571</v>
      </c>
      <c r="B325" s="2" t="s">
        <v>246</v>
      </c>
      <c r="C325" s="5">
        <v>4</v>
      </c>
      <c r="D325" s="5">
        <v>0</v>
      </c>
      <c r="E325" s="5">
        <v>1</v>
      </c>
      <c r="F325" s="5">
        <v>0</v>
      </c>
      <c r="G325" s="5">
        <v>3</v>
      </c>
      <c r="H325" s="5">
        <v>0</v>
      </c>
      <c r="I325" s="5">
        <v>4</v>
      </c>
      <c r="J325" s="5">
        <v>0</v>
      </c>
      <c r="K325" s="5">
        <v>5</v>
      </c>
      <c r="L325" s="5">
        <v>0</v>
      </c>
      <c r="M325" s="5">
        <v>2</v>
      </c>
      <c r="N325" s="5">
        <v>2</v>
      </c>
      <c r="O325" s="5">
        <v>4</v>
      </c>
      <c r="P325" s="5">
        <v>0</v>
      </c>
      <c r="Q325" s="5">
        <v>7</v>
      </c>
      <c r="R325" s="5">
        <v>0</v>
      </c>
      <c r="S325" s="5">
        <v>6</v>
      </c>
      <c r="T325" s="5">
        <v>0</v>
      </c>
      <c r="U325" s="5">
        <v>2</v>
      </c>
      <c r="V325" s="5">
        <v>0</v>
      </c>
      <c r="W325" s="5">
        <v>2</v>
      </c>
      <c r="X325" s="5">
        <v>0</v>
      </c>
      <c r="Y325" s="5">
        <v>3</v>
      </c>
      <c r="Z325" s="5">
        <v>1</v>
      </c>
      <c r="AA325" s="5">
        <v>3</v>
      </c>
      <c r="AB325" s="5">
        <v>0</v>
      </c>
      <c r="AC325" s="5">
        <v>2</v>
      </c>
      <c r="AD325" s="5">
        <v>0</v>
      </c>
      <c r="AE325" s="5">
        <v>5</v>
      </c>
      <c r="AF325" s="5">
        <v>0</v>
      </c>
      <c r="AG325" s="5">
        <v>5</v>
      </c>
      <c r="AH325" s="5">
        <v>0</v>
      </c>
      <c r="AI325" s="5">
        <v>1</v>
      </c>
      <c r="AJ325" s="5">
        <v>0</v>
      </c>
      <c r="AK325" s="5">
        <v>3</v>
      </c>
      <c r="AL325" s="5">
        <v>0</v>
      </c>
      <c r="AM325" s="5">
        <v>3</v>
      </c>
      <c r="AN325" s="5">
        <v>0</v>
      </c>
      <c r="AO325" s="5">
        <v>0</v>
      </c>
      <c r="AP325" s="5">
        <v>0</v>
      </c>
      <c r="AQ325" s="5">
        <v>5</v>
      </c>
      <c r="AR325" s="5">
        <v>0</v>
      </c>
      <c r="AS325" s="5">
        <v>3</v>
      </c>
      <c r="AT325" s="5">
        <v>0</v>
      </c>
      <c r="AU325" s="5">
        <v>3</v>
      </c>
      <c r="AV325" s="5">
        <v>0</v>
      </c>
      <c r="AW325" s="5">
        <v>2</v>
      </c>
      <c r="AX325" s="5">
        <v>0</v>
      </c>
      <c r="AY325" s="5">
        <v>3</v>
      </c>
      <c r="AZ325" s="5">
        <v>0</v>
      </c>
      <c r="BA325" s="5">
        <v>6</v>
      </c>
      <c r="BB325" s="5">
        <v>0</v>
      </c>
      <c r="BC325" s="5">
        <v>1</v>
      </c>
      <c r="BD325" s="5">
        <v>0</v>
      </c>
      <c r="BE325" s="5">
        <v>3</v>
      </c>
      <c r="BF325" s="5">
        <v>0</v>
      </c>
      <c r="BG325" s="5">
        <v>2</v>
      </c>
      <c r="BH325" s="5">
        <v>0</v>
      </c>
      <c r="BI325" s="5">
        <v>3</v>
      </c>
      <c r="BJ325" s="5">
        <v>0</v>
      </c>
      <c r="BK325" s="5">
        <v>3</v>
      </c>
      <c r="BL325" s="5">
        <v>0</v>
      </c>
      <c r="BM325" s="5">
        <v>2</v>
      </c>
      <c r="BN325" s="5">
        <v>0</v>
      </c>
      <c r="BO325" s="5">
        <v>5</v>
      </c>
      <c r="BP325" s="5">
        <v>2</v>
      </c>
      <c r="BQ325" s="5">
        <v>6</v>
      </c>
      <c r="BR325" s="5">
        <v>0</v>
      </c>
      <c r="BS325" s="5">
        <v>3</v>
      </c>
      <c r="BT325" s="5">
        <v>0</v>
      </c>
      <c r="BU325" s="5">
        <v>6</v>
      </c>
      <c r="BV325" s="5">
        <v>0</v>
      </c>
      <c r="BW325" s="5">
        <v>2</v>
      </c>
      <c r="BX325" s="5">
        <v>0</v>
      </c>
      <c r="BY325" s="5">
        <v>5</v>
      </c>
      <c r="BZ325" s="5">
        <v>0</v>
      </c>
      <c r="CA325" s="5">
        <v>2</v>
      </c>
      <c r="CB325" s="5">
        <v>0</v>
      </c>
      <c r="CC325" s="5">
        <v>1</v>
      </c>
      <c r="CD325" s="5">
        <v>0</v>
      </c>
      <c r="CE325" s="5">
        <v>2</v>
      </c>
      <c r="CF325" s="5">
        <v>2</v>
      </c>
      <c r="CG325" s="5">
        <v>3</v>
      </c>
      <c r="CH325" s="5">
        <v>0</v>
      </c>
      <c r="CI325" s="5">
        <v>6</v>
      </c>
      <c r="CJ325" s="5">
        <v>0</v>
      </c>
      <c r="CK325" s="5">
        <v>3</v>
      </c>
      <c r="CL325" s="5">
        <v>0</v>
      </c>
      <c r="CM325" s="5">
        <v>5</v>
      </c>
      <c r="CN325" s="5">
        <v>1</v>
      </c>
      <c r="CO325" s="5">
        <v>7</v>
      </c>
      <c r="CP325" s="5">
        <v>0</v>
      </c>
      <c r="CQ325" s="5">
        <v>3</v>
      </c>
      <c r="CR325" s="5">
        <v>0</v>
      </c>
      <c r="CS325" s="5">
        <v>4</v>
      </c>
      <c r="CT325" s="5">
        <v>0</v>
      </c>
      <c r="CU325" s="5">
        <v>1</v>
      </c>
      <c r="CV325" s="5">
        <v>0</v>
      </c>
      <c r="CW325" s="5">
        <v>4</v>
      </c>
      <c r="CX325" s="5">
        <v>0</v>
      </c>
      <c r="CY325" s="5">
        <v>2</v>
      </c>
      <c r="CZ325" s="5">
        <v>0</v>
      </c>
      <c r="DA325" s="5">
        <v>1</v>
      </c>
      <c r="DB325" s="5">
        <v>0</v>
      </c>
      <c r="DC325" s="5">
        <v>0</v>
      </c>
      <c r="DD325" s="5">
        <v>2</v>
      </c>
      <c r="DE325" s="5">
        <v>3</v>
      </c>
      <c r="DF325" s="5">
        <v>2</v>
      </c>
      <c r="DG325" s="5">
        <v>6</v>
      </c>
      <c r="DH325" s="5">
        <v>0</v>
      </c>
      <c r="DI325" s="5">
        <v>3</v>
      </c>
      <c r="DJ325" s="5">
        <v>9</v>
      </c>
      <c r="DK325" s="5">
        <v>4</v>
      </c>
      <c r="DL325" s="5">
        <v>0</v>
      </c>
      <c r="DM325" s="5">
        <v>3</v>
      </c>
      <c r="DN325" s="5">
        <v>0</v>
      </c>
      <c r="DO325" s="5">
        <v>4</v>
      </c>
      <c r="DP325" s="5">
        <v>0</v>
      </c>
      <c r="DQ325" s="5">
        <v>3</v>
      </c>
      <c r="DR325" s="5">
        <v>0</v>
      </c>
      <c r="DS325" s="5">
        <v>5</v>
      </c>
      <c r="DT325" s="5">
        <v>0</v>
      </c>
      <c r="DU325" s="5">
        <v>4</v>
      </c>
      <c r="DV325" s="5">
        <v>0</v>
      </c>
      <c r="DW325" s="5">
        <v>8</v>
      </c>
      <c r="DX325" s="5">
        <v>0</v>
      </c>
      <c r="DY325" s="5">
        <v>4</v>
      </c>
      <c r="DZ325" s="5">
        <v>0</v>
      </c>
      <c r="EA325" s="5">
        <v>1</v>
      </c>
      <c r="EB325" s="5">
        <v>0</v>
      </c>
      <c r="EC325" s="5">
        <v>5</v>
      </c>
      <c r="ED325" s="5">
        <v>0</v>
      </c>
      <c r="EE325" s="5">
        <v>3</v>
      </c>
      <c r="EF325" s="5">
        <v>0</v>
      </c>
      <c r="EG325" s="5">
        <v>12</v>
      </c>
      <c r="EH325" s="5">
        <v>0</v>
      </c>
      <c r="EI325" s="5">
        <v>2</v>
      </c>
      <c r="EJ325" s="5">
        <v>0</v>
      </c>
      <c r="EK325" s="5">
        <v>2</v>
      </c>
      <c r="EL325" s="5">
        <v>2</v>
      </c>
      <c r="EM325" s="5">
        <v>2</v>
      </c>
      <c r="EN325" s="5">
        <v>0</v>
      </c>
      <c r="EO325" s="5">
        <v>2</v>
      </c>
      <c r="EP325" s="5">
        <v>0</v>
      </c>
      <c r="EQ325" s="5">
        <v>2</v>
      </c>
      <c r="ER325" s="5">
        <v>0</v>
      </c>
      <c r="ES325" s="5">
        <v>3</v>
      </c>
      <c r="ET325" s="5">
        <v>0</v>
      </c>
      <c r="EU325" s="5">
        <v>1</v>
      </c>
      <c r="EV325" s="5">
        <v>0</v>
      </c>
      <c r="EW325" s="5">
        <v>3</v>
      </c>
      <c r="EX325" s="5">
        <v>0</v>
      </c>
      <c r="EY325" s="5">
        <v>3</v>
      </c>
      <c r="EZ325" s="5">
        <v>0</v>
      </c>
      <c r="FA325" s="5">
        <v>2</v>
      </c>
      <c r="FB325" s="5">
        <v>0</v>
      </c>
      <c r="FC325" s="5">
        <v>3</v>
      </c>
      <c r="FD325" s="5">
        <v>0</v>
      </c>
      <c r="FE325" s="5">
        <v>5</v>
      </c>
      <c r="FF325" s="5">
        <v>0</v>
      </c>
      <c r="FG325" s="5">
        <v>5</v>
      </c>
      <c r="FH325" s="5">
        <v>0</v>
      </c>
      <c r="FI325" s="5">
        <v>3</v>
      </c>
      <c r="FJ325" s="5">
        <v>0</v>
      </c>
      <c r="FK325" s="5">
        <v>3</v>
      </c>
      <c r="FL325" s="5">
        <v>0</v>
      </c>
      <c r="FM325" s="5">
        <v>5</v>
      </c>
      <c r="FN325" s="5">
        <v>0</v>
      </c>
      <c r="FO325" s="5">
        <v>3</v>
      </c>
      <c r="FP325" s="5">
        <v>0</v>
      </c>
      <c r="FQ325" s="5">
        <v>3</v>
      </c>
      <c r="FR325" s="5">
        <v>0</v>
      </c>
      <c r="FS325" s="5">
        <v>2</v>
      </c>
      <c r="FT325" s="5">
        <v>0</v>
      </c>
      <c r="FU325" s="5">
        <v>4</v>
      </c>
      <c r="FV325" s="5">
        <v>0</v>
      </c>
      <c r="FW325" s="5">
        <v>9</v>
      </c>
      <c r="FX325" s="5">
        <v>0</v>
      </c>
      <c r="FY325" s="5">
        <v>3</v>
      </c>
      <c r="FZ325" s="5">
        <v>0</v>
      </c>
      <c r="GA325" s="5">
        <v>3</v>
      </c>
      <c r="GB325" s="5">
        <v>0</v>
      </c>
      <c r="GC325" s="5">
        <v>1</v>
      </c>
      <c r="GD325" s="5">
        <v>0</v>
      </c>
      <c r="GE325" s="5">
        <v>3</v>
      </c>
      <c r="GF325" s="5">
        <v>0</v>
      </c>
      <c r="GG325" s="5">
        <v>2</v>
      </c>
      <c r="GH325" s="5">
        <v>0</v>
      </c>
      <c r="GI325" s="5">
        <v>6</v>
      </c>
      <c r="GJ325" s="5">
        <v>0</v>
      </c>
      <c r="GK325" s="5">
        <v>3</v>
      </c>
      <c r="GL325" s="5">
        <v>0</v>
      </c>
      <c r="GM325" s="5">
        <v>3</v>
      </c>
      <c r="GN325" s="5">
        <v>0</v>
      </c>
      <c r="GO325" s="5">
        <v>4</v>
      </c>
      <c r="GP325" s="5">
        <v>0</v>
      </c>
      <c r="GQ325" s="5">
        <v>3</v>
      </c>
      <c r="GR325" s="5">
        <v>0</v>
      </c>
      <c r="GS325" s="5">
        <v>1</v>
      </c>
      <c r="GT325" s="5">
        <v>0</v>
      </c>
      <c r="GU325" s="5">
        <v>0</v>
      </c>
      <c r="GV325" s="5">
        <v>0</v>
      </c>
      <c r="GW325" s="5">
        <v>4</v>
      </c>
      <c r="GX325" s="5">
        <v>0</v>
      </c>
      <c r="GY325" s="5">
        <v>4</v>
      </c>
      <c r="GZ325" s="5">
        <v>0</v>
      </c>
      <c r="HA325" s="5">
        <v>3</v>
      </c>
      <c r="HB325" s="5">
        <v>0</v>
      </c>
      <c r="HC325" s="5">
        <v>3</v>
      </c>
      <c r="HD325" s="5">
        <v>0</v>
      </c>
      <c r="HE325" s="5">
        <v>1</v>
      </c>
      <c r="HF325" s="5">
        <v>0</v>
      </c>
      <c r="HG325" s="5">
        <v>1</v>
      </c>
      <c r="HH325" s="5">
        <v>0</v>
      </c>
      <c r="HI325" s="5">
        <v>2</v>
      </c>
      <c r="HJ325" s="5">
        <v>0</v>
      </c>
      <c r="HK325" s="5">
        <v>3</v>
      </c>
      <c r="HL325" s="5">
        <v>0</v>
      </c>
      <c r="HM325" s="5">
        <v>3</v>
      </c>
      <c r="HN325" s="5">
        <v>0</v>
      </c>
      <c r="HO325" s="5">
        <v>4</v>
      </c>
      <c r="HP325" s="5">
        <v>0</v>
      </c>
      <c r="HQ325" s="5">
        <v>4</v>
      </c>
      <c r="HR325" s="5">
        <v>0</v>
      </c>
      <c r="HS325" s="5">
        <v>5</v>
      </c>
      <c r="HT325" s="5">
        <v>0</v>
      </c>
      <c r="HU325" s="5">
        <v>3</v>
      </c>
      <c r="HV325" s="5">
        <v>0</v>
      </c>
      <c r="HW325" s="5">
        <v>2</v>
      </c>
      <c r="HX325" s="5">
        <v>0</v>
      </c>
      <c r="HY325" s="5">
        <v>7</v>
      </c>
      <c r="HZ325" s="5">
        <v>0</v>
      </c>
      <c r="IA325" s="5">
        <v>2</v>
      </c>
      <c r="IB325" s="5">
        <v>0</v>
      </c>
      <c r="IC325" s="5">
        <v>5</v>
      </c>
      <c r="ID325" s="5">
        <v>0</v>
      </c>
      <c r="IE325" s="5">
        <v>2</v>
      </c>
      <c r="IF325" s="5">
        <v>0</v>
      </c>
      <c r="IG325" s="5">
        <v>4</v>
      </c>
      <c r="IH325" s="5">
        <v>0</v>
      </c>
      <c r="II325" s="5">
        <f t="shared" si="27"/>
        <v>1.76666666666667</v>
      </c>
      <c r="IJ325" s="8">
        <f t="shared" si="26"/>
        <v>126</v>
      </c>
      <c r="IK325" s="8">
        <f t="shared" si="28"/>
        <v>2.1520967039499</v>
      </c>
      <c r="IL325" s="8">
        <f t="shared" si="29"/>
        <v>12</v>
      </c>
      <c r="IM325" s="8">
        <f t="shared" si="30"/>
        <v>424</v>
      </c>
      <c r="IN325" s="8" cm="1">
        <f t="array" ref="IN325">SUMPRODUCT(--('企业的订货量（m³）'!C325:IH325&gt;C325:IH325))/IP325</f>
        <v>0.139705882352941</v>
      </c>
      <c r="IO325" s="8" cm="1">
        <f t="array" ref="IO325">SUMPRODUCT(--('企业的订货量（m³）'!D325:II325&lt;D325:II325))/IP325</f>
        <v>0.757352941176471</v>
      </c>
      <c r="IP325" s="8">
        <v>136</v>
      </c>
      <c r="IQ325" s="8" cm="1">
        <f t="array" ref="IQ325">SUM(ABS(C325:IH325-'企业的订货量（m³）'!C325:IH325))</f>
        <v>123</v>
      </c>
    </row>
    <row r="326" spans="1:251">
      <c r="A326" s="2" t="s">
        <v>572</v>
      </c>
      <c r="B326" s="2" t="s">
        <v>250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3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2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3</v>
      </c>
      <c r="CI326" s="5">
        <v>0</v>
      </c>
      <c r="CJ326" s="5">
        <v>0</v>
      </c>
      <c r="CK326" s="5">
        <v>0</v>
      </c>
      <c r="CL326" s="5">
        <v>0</v>
      </c>
      <c r="CM326" s="5">
        <v>2</v>
      </c>
      <c r="CN326" s="5">
        <v>0</v>
      </c>
      <c r="CO326" s="5">
        <v>0</v>
      </c>
      <c r="CP326" s="5">
        <v>1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1</v>
      </c>
      <c r="DF326" s="5">
        <v>3</v>
      </c>
      <c r="DG326" s="5">
        <v>0</v>
      </c>
      <c r="DH326" s="5">
        <v>0</v>
      </c>
      <c r="DI326" s="5">
        <v>4</v>
      </c>
      <c r="DJ326" s="5">
        <v>1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3</v>
      </c>
      <c r="EJ326" s="5">
        <v>3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5</v>
      </c>
      <c r="FA326" s="5">
        <v>0</v>
      </c>
      <c r="FB326" s="5">
        <v>0</v>
      </c>
      <c r="FC326" s="5">
        <v>1</v>
      </c>
      <c r="FD326" s="5">
        <v>0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1</v>
      </c>
      <c r="FW326" s="5">
        <v>0</v>
      </c>
      <c r="FX326" s="5">
        <v>5</v>
      </c>
      <c r="FY326" s="5">
        <v>7</v>
      </c>
      <c r="FZ326" s="5">
        <v>1</v>
      </c>
      <c r="GA326" s="5">
        <v>10</v>
      </c>
      <c r="GB326" s="5">
        <v>3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3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f t="shared" si="27"/>
        <v>0.304166666666667</v>
      </c>
      <c r="IJ326" s="8">
        <f t="shared" si="26"/>
        <v>29</v>
      </c>
      <c r="IK326" s="8">
        <f t="shared" si="28"/>
        <v>1.09161090385331</v>
      </c>
      <c r="IL326" s="8">
        <f t="shared" si="29"/>
        <v>10</v>
      </c>
      <c r="IM326" s="8">
        <f t="shared" si="30"/>
        <v>73</v>
      </c>
      <c r="IN326" s="8" cm="1">
        <f t="array" ref="IN326">SUMPRODUCT(--('企业的订货量（m³）'!C326:IH326&gt;C326:IH326))/IP326</f>
        <v>0.60655737704918</v>
      </c>
      <c r="IO326" s="8" cm="1">
        <f t="array" ref="IO326">SUMPRODUCT(--('企业的订货量（m³）'!D326:II326&lt;D326:II326))/IP326</f>
        <v>0.229508196721311</v>
      </c>
      <c r="IP326" s="8">
        <v>61</v>
      </c>
      <c r="IQ326" s="8" cm="1">
        <f t="array" ref="IQ326">SUM(ABS(C326:IH326-'企业的订货量（m³）'!C326:IH326))</f>
        <v>456</v>
      </c>
    </row>
    <row r="327" spans="1:251">
      <c r="A327" s="2" t="s">
        <v>573</v>
      </c>
      <c r="B327" s="2" t="s">
        <v>250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18</v>
      </c>
      <c r="M327" s="5">
        <v>0</v>
      </c>
      <c r="N327" s="5">
        <v>11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2</v>
      </c>
      <c r="CN327" s="5">
        <v>0</v>
      </c>
      <c r="CO327" s="5">
        <v>0</v>
      </c>
      <c r="CP327" s="5">
        <v>0</v>
      </c>
      <c r="CQ327" s="5">
        <v>2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2</v>
      </c>
      <c r="DF327" s="5">
        <v>1</v>
      </c>
      <c r="DG327" s="5">
        <v>0</v>
      </c>
      <c r="DH327" s="5">
        <v>0</v>
      </c>
      <c r="DI327" s="5">
        <v>5</v>
      </c>
      <c r="DJ327" s="5">
        <v>0</v>
      </c>
      <c r="DK327" s="5">
        <v>0</v>
      </c>
      <c r="DL327" s="5">
        <v>1</v>
      </c>
      <c r="DM327" s="5">
        <v>0</v>
      </c>
      <c r="DN327" s="5">
        <v>2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2</v>
      </c>
      <c r="EC327" s="5">
        <v>0</v>
      </c>
      <c r="ED327" s="5">
        <v>0</v>
      </c>
      <c r="EE327" s="5">
        <v>0</v>
      </c>
      <c r="EF327" s="5">
        <v>0</v>
      </c>
      <c r="EG327" s="5">
        <v>1</v>
      </c>
      <c r="EH327" s="5">
        <v>1</v>
      </c>
      <c r="EI327" s="5">
        <v>8</v>
      </c>
      <c r="EJ327" s="5">
        <v>4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1</v>
      </c>
      <c r="FB327" s="5">
        <v>0</v>
      </c>
      <c r="FC327" s="5">
        <v>0</v>
      </c>
      <c r="FD327" s="5">
        <v>0</v>
      </c>
      <c r="FE327" s="5">
        <v>1</v>
      </c>
      <c r="FF327" s="5">
        <v>0</v>
      </c>
      <c r="FG327" s="5">
        <v>0</v>
      </c>
      <c r="FH327" s="5">
        <v>1</v>
      </c>
      <c r="FI327" s="5">
        <v>1</v>
      </c>
      <c r="FJ327" s="5">
        <v>1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2</v>
      </c>
      <c r="FY327" s="5">
        <v>1</v>
      </c>
      <c r="FZ327" s="5">
        <v>0</v>
      </c>
      <c r="GA327" s="5">
        <v>0</v>
      </c>
      <c r="GB327" s="5">
        <v>0</v>
      </c>
      <c r="GC327" s="5">
        <v>0</v>
      </c>
      <c r="GD327" s="5">
        <v>2</v>
      </c>
      <c r="GE327" s="5">
        <v>1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3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2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  <c r="II327" s="5">
        <f t="shared" si="27"/>
        <v>0.341666666666667</v>
      </c>
      <c r="IJ327" s="8">
        <f t="shared" si="26"/>
        <v>30</v>
      </c>
      <c r="IK327" s="8">
        <f t="shared" si="28"/>
        <v>1.56047323223042</v>
      </c>
      <c r="IL327" s="8">
        <f t="shared" si="29"/>
        <v>18</v>
      </c>
      <c r="IM327" s="8">
        <f t="shared" si="30"/>
        <v>82</v>
      </c>
      <c r="IN327" s="8" cm="1">
        <f t="array" ref="IN327">SUMPRODUCT(--('企业的订货量（m³）'!C327:IH327&gt;C327:IH327))/IP327</f>
        <v>0.661290322580645</v>
      </c>
      <c r="IO327" s="8" cm="1">
        <f t="array" ref="IO327">SUMPRODUCT(--('企业的订货量（m³）'!D327:II327&lt;D327:II327))/IP327</f>
        <v>0.145161290322581</v>
      </c>
      <c r="IP327" s="8">
        <v>62</v>
      </c>
      <c r="IQ327" s="8" cm="1">
        <f t="array" ref="IQ327">SUM(ABS(C327:IH327-'企业的订货量（m³）'!C327:IH327))</f>
        <v>1167</v>
      </c>
    </row>
    <row r="328" spans="1:251">
      <c r="A328" s="2" t="s">
        <v>574</v>
      </c>
      <c r="B328" s="2" t="s">
        <v>246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3</v>
      </c>
      <c r="T328" s="5">
        <v>2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2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0</v>
      </c>
      <c r="CJ328" s="5">
        <v>0</v>
      </c>
      <c r="CK328" s="5">
        <v>0</v>
      </c>
      <c r="CL328" s="5">
        <v>5</v>
      </c>
      <c r="CM328" s="5">
        <v>1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1</v>
      </c>
      <c r="DG328" s="5">
        <v>0</v>
      </c>
      <c r="DH328" s="5">
        <v>0</v>
      </c>
      <c r="DI328" s="5">
        <v>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3</v>
      </c>
      <c r="EJ328" s="5">
        <v>3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1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1</v>
      </c>
      <c r="GA328" s="5">
        <v>3</v>
      </c>
      <c r="GB328" s="5">
        <v>1</v>
      </c>
      <c r="GC328" s="5">
        <v>0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  <c r="II328" s="5">
        <f t="shared" si="27"/>
        <v>0.145833333333333</v>
      </c>
      <c r="IJ328" s="8">
        <f t="shared" si="26"/>
        <v>17</v>
      </c>
      <c r="IK328" s="8">
        <f t="shared" si="28"/>
        <v>0.640004685303632</v>
      </c>
      <c r="IL328" s="8">
        <f t="shared" si="29"/>
        <v>5</v>
      </c>
      <c r="IM328" s="8">
        <f t="shared" si="30"/>
        <v>35</v>
      </c>
      <c r="IN328" s="8" cm="1">
        <f t="array" ref="IN328">SUMPRODUCT(--('企业的订货量（m³）'!C328:IH328&gt;C328:IH328))/IP328</f>
        <v>0.482758620689655</v>
      </c>
      <c r="IO328" s="8" cm="1">
        <f t="array" ref="IO328">SUMPRODUCT(--('企业的订货量（m³）'!D328:II328&lt;D328:II328))/IP328</f>
        <v>0.241379310344828</v>
      </c>
      <c r="IP328" s="8">
        <v>29</v>
      </c>
      <c r="IQ328" s="8" cm="1">
        <f t="array" ref="IQ328">SUM(ABS(C328:IH328-'企业的订货量（m³）'!C328:IH328))</f>
        <v>46</v>
      </c>
    </row>
    <row r="329" spans="1:251">
      <c r="A329" s="2" t="s">
        <v>575</v>
      </c>
      <c r="B329" s="2" t="s">
        <v>246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12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1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19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  <c r="II329" s="5">
        <f t="shared" si="27"/>
        <v>0.1375</v>
      </c>
      <c r="IJ329" s="8">
        <f t="shared" si="26"/>
        <v>4</v>
      </c>
      <c r="IK329" s="8">
        <f t="shared" si="28"/>
        <v>1.44994950135698</v>
      </c>
      <c r="IL329" s="8">
        <f t="shared" si="29"/>
        <v>19</v>
      </c>
      <c r="IM329" s="8">
        <f t="shared" si="30"/>
        <v>33</v>
      </c>
      <c r="IN329" s="8" cm="1">
        <f t="array" ref="IN329">SUMPRODUCT(--('企业的订货量（m³）'!C329:IH329&gt;C329:IH329))/IP329</f>
        <v>0.918918918918919</v>
      </c>
      <c r="IO329" s="8" cm="1">
        <f t="array" ref="IO329">SUMPRODUCT(--('企业的订货量（m³）'!D329:II329&lt;D329:II329))/IP329</f>
        <v>0.0540540540540541</v>
      </c>
      <c r="IP329" s="8">
        <v>37</v>
      </c>
      <c r="IQ329" s="8" cm="1">
        <f t="array" ref="IQ329">SUM(ABS(C329:IH329-'企业的订货量（m³）'!C329:IH329))</f>
        <v>45</v>
      </c>
    </row>
    <row r="330" spans="1:251">
      <c r="A330" s="2" t="s">
        <v>576</v>
      </c>
      <c r="B330" s="2" t="s">
        <v>248</v>
      </c>
      <c r="C330" s="5">
        <v>495</v>
      </c>
      <c r="D330" s="5">
        <v>494</v>
      </c>
      <c r="E330" s="5">
        <v>612</v>
      </c>
      <c r="F330" s="5">
        <v>573</v>
      </c>
      <c r="G330" s="5">
        <v>681</v>
      </c>
      <c r="H330" s="5">
        <v>486</v>
      </c>
      <c r="I330" s="5">
        <v>628</v>
      </c>
      <c r="J330" s="5">
        <v>720</v>
      </c>
      <c r="K330" s="5">
        <v>606</v>
      </c>
      <c r="L330" s="5">
        <v>651</v>
      </c>
      <c r="M330" s="5">
        <v>371</v>
      </c>
      <c r="N330" s="5">
        <v>519</v>
      </c>
      <c r="O330" s="5">
        <v>748</v>
      </c>
      <c r="P330" s="5">
        <v>808</v>
      </c>
      <c r="Q330" s="5">
        <v>640</v>
      </c>
      <c r="R330" s="5">
        <v>576</v>
      </c>
      <c r="S330" s="5">
        <v>745</v>
      </c>
      <c r="T330" s="5">
        <v>663</v>
      </c>
      <c r="U330" s="5">
        <v>679</v>
      </c>
      <c r="V330" s="5">
        <v>413</v>
      </c>
      <c r="W330" s="5">
        <v>688</v>
      </c>
      <c r="X330" s="5">
        <v>689</v>
      </c>
      <c r="Y330" s="5">
        <v>753</v>
      </c>
      <c r="Z330" s="5">
        <v>682</v>
      </c>
      <c r="AA330" s="5">
        <v>418</v>
      </c>
      <c r="AB330" s="5">
        <v>587</v>
      </c>
      <c r="AC330" s="5">
        <v>640</v>
      </c>
      <c r="AD330" s="5">
        <v>762</v>
      </c>
      <c r="AE330" s="5">
        <v>819</v>
      </c>
      <c r="AF330" s="5">
        <v>596</v>
      </c>
      <c r="AG330" s="5">
        <v>667</v>
      </c>
      <c r="AH330" s="5">
        <v>590</v>
      </c>
      <c r="AI330" s="5">
        <v>845</v>
      </c>
      <c r="AJ330" s="5">
        <v>791</v>
      </c>
      <c r="AK330" s="5">
        <v>710</v>
      </c>
      <c r="AL330" s="5">
        <v>580</v>
      </c>
      <c r="AM330" s="5">
        <v>801</v>
      </c>
      <c r="AN330" s="5">
        <v>746</v>
      </c>
      <c r="AO330" s="5">
        <v>737</v>
      </c>
      <c r="AP330" s="5">
        <v>663</v>
      </c>
      <c r="AQ330" s="5">
        <v>738</v>
      </c>
      <c r="AR330" s="5">
        <v>573</v>
      </c>
      <c r="AS330" s="5">
        <v>727</v>
      </c>
      <c r="AT330" s="5">
        <v>626</v>
      </c>
      <c r="AU330" s="5">
        <v>669</v>
      </c>
      <c r="AV330" s="5">
        <v>655</v>
      </c>
      <c r="AW330" s="5">
        <v>772</v>
      </c>
      <c r="AX330" s="5">
        <v>728</v>
      </c>
      <c r="AY330" s="5">
        <v>822</v>
      </c>
      <c r="AZ330" s="5">
        <v>562</v>
      </c>
      <c r="BA330" s="5">
        <v>751</v>
      </c>
      <c r="BB330" s="5">
        <v>702</v>
      </c>
      <c r="BC330" s="5">
        <v>722</v>
      </c>
      <c r="BD330" s="5">
        <v>798</v>
      </c>
      <c r="BE330" s="5">
        <v>642</v>
      </c>
      <c r="BF330" s="5">
        <v>735</v>
      </c>
      <c r="BG330" s="5">
        <v>772</v>
      </c>
      <c r="BH330" s="5">
        <v>668</v>
      </c>
      <c r="BI330" s="5">
        <v>621</v>
      </c>
      <c r="BJ330" s="5">
        <v>779</v>
      </c>
      <c r="BK330" s="5">
        <v>829</v>
      </c>
      <c r="BL330" s="5">
        <v>869</v>
      </c>
      <c r="BM330" s="5">
        <v>882</v>
      </c>
      <c r="BN330" s="5">
        <v>773</v>
      </c>
      <c r="BO330" s="5">
        <v>737</v>
      </c>
      <c r="BP330" s="5">
        <v>821</v>
      </c>
      <c r="BQ330" s="5">
        <v>818</v>
      </c>
      <c r="BR330" s="5">
        <v>920</v>
      </c>
      <c r="BS330" s="5">
        <v>760</v>
      </c>
      <c r="BT330" s="5">
        <v>898</v>
      </c>
      <c r="BU330" s="5">
        <v>721</v>
      </c>
      <c r="BV330" s="5">
        <v>857</v>
      </c>
      <c r="BW330" s="5">
        <v>673</v>
      </c>
      <c r="BX330" s="5">
        <v>697</v>
      </c>
      <c r="BY330" s="5">
        <v>843</v>
      </c>
      <c r="BZ330" s="5">
        <v>524</v>
      </c>
      <c r="CA330" s="5">
        <v>834</v>
      </c>
      <c r="CB330" s="5">
        <v>971</v>
      </c>
      <c r="CC330" s="5">
        <v>650</v>
      </c>
      <c r="CD330" s="5">
        <v>626</v>
      </c>
      <c r="CE330" s="5">
        <v>497</v>
      </c>
      <c r="CF330" s="5">
        <v>631</v>
      </c>
      <c r="CG330" s="5">
        <v>525</v>
      </c>
      <c r="CH330" s="5">
        <v>533</v>
      </c>
      <c r="CI330" s="5">
        <v>634</v>
      </c>
      <c r="CJ330" s="5">
        <v>621</v>
      </c>
      <c r="CK330" s="5">
        <v>527</v>
      </c>
      <c r="CL330" s="5">
        <v>543</v>
      </c>
      <c r="CM330" s="5">
        <v>674</v>
      </c>
      <c r="CN330" s="5">
        <v>716</v>
      </c>
      <c r="CO330" s="5">
        <v>426</v>
      </c>
      <c r="CP330" s="5">
        <v>540</v>
      </c>
      <c r="CQ330" s="5">
        <v>463</v>
      </c>
      <c r="CR330" s="5">
        <v>696</v>
      </c>
      <c r="CS330" s="5">
        <v>677</v>
      </c>
      <c r="CT330" s="5">
        <v>691</v>
      </c>
      <c r="CU330" s="5">
        <v>572</v>
      </c>
      <c r="CV330" s="5">
        <v>577</v>
      </c>
      <c r="CW330" s="5">
        <v>672</v>
      </c>
      <c r="CX330" s="5">
        <v>662</v>
      </c>
      <c r="CY330" s="5">
        <v>831</v>
      </c>
      <c r="CZ330" s="5">
        <v>852</v>
      </c>
      <c r="DA330" s="5">
        <v>772</v>
      </c>
      <c r="DB330" s="5">
        <v>734</v>
      </c>
      <c r="DC330" s="5">
        <v>605</v>
      </c>
      <c r="DD330" s="5">
        <v>656</v>
      </c>
      <c r="DE330" s="5">
        <v>626</v>
      </c>
      <c r="DF330" s="5">
        <v>596</v>
      </c>
      <c r="DG330" s="5">
        <v>701</v>
      </c>
      <c r="DH330" s="5">
        <v>699</v>
      </c>
      <c r="DI330" s="5">
        <v>578</v>
      </c>
      <c r="DJ330" s="5">
        <v>609</v>
      </c>
      <c r="DK330" s="5">
        <v>614</v>
      </c>
      <c r="DL330" s="5">
        <v>590</v>
      </c>
      <c r="DM330" s="5">
        <v>590</v>
      </c>
      <c r="DN330" s="5">
        <v>466</v>
      </c>
      <c r="DO330" s="5">
        <v>558</v>
      </c>
      <c r="DP330" s="5">
        <v>567</v>
      </c>
      <c r="DQ330" s="5">
        <v>543</v>
      </c>
      <c r="DR330" s="5">
        <v>669</v>
      </c>
      <c r="DS330" s="5">
        <v>609</v>
      </c>
      <c r="DT330" s="5">
        <v>546</v>
      </c>
      <c r="DU330" s="5">
        <v>700</v>
      </c>
      <c r="DV330" s="5">
        <v>712</v>
      </c>
      <c r="DW330" s="5">
        <v>832</v>
      </c>
      <c r="DX330" s="5">
        <v>836</v>
      </c>
      <c r="DY330" s="5">
        <v>518</v>
      </c>
      <c r="DZ330" s="5">
        <v>705</v>
      </c>
      <c r="EA330" s="5">
        <v>790</v>
      </c>
      <c r="EB330" s="5">
        <v>721</v>
      </c>
      <c r="EC330" s="5">
        <v>579</v>
      </c>
      <c r="ED330" s="5">
        <v>435</v>
      </c>
      <c r="EE330" s="5">
        <v>719</v>
      </c>
      <c r="EF330" s="5">
        <v>720</v>
      </c>
      <c r="EG330" s="5">
        <v>654</v>
      </c>
      <c r="EH330" s="5">
        <v>782</v>
      </c>
      <c r="EI330" s="5">
        <v>488</v>
      </c>
      <c r="EJ330" s="5">
        <v>571</v>
      </c>
      <c r="EK330" s="5">
        <v>665</v>
      </c>
      <c r="EL330" s="5">
        <v>636</v>
      </c>
      <c r="EM330" s="5">
        <v>618</v>
      </c>
      <c r="EN330" s="5">
        <v>514</v>
      </c>
      <c r="EO330" s="5">
        <v>604</v>
      </c>
      <c r="EP330" s="5">
        <v>690</v>
      </c>
      <c r="EQ330" s="5">
        <v>659</v>
      </c>
      <c r="ER330" s="5">
        <v>708</v>
      </c>
      <c r="ES330" s="5">
        <v>785</v>
      </c>
      <c r="ET330" s="5">
        <v>707</v>
      </c>
      <c r="EU330" s="5">
        <v>673</v>
      </c>
      <c r="EV330" s="5">
        <v>888</v>
      </c>
      <c r="EW330" s="5">
        <v>625</v>
      </c>
      <c r="EX330" s="5">
        <v>706</v>
      </c>
      <c r="EY330" s="5">
        <v>735</v>
      </c>
      <c r="EZ330" s="5">
        <v>514</v>
      </c>
      <c r="FA330" s="5">
        <v>545</v>
      </c>
      <c r="FB330" s="5">
        <v>538</v>
      </c>
      <c r="FC330" s="5">
        <v>572</v>
      </c>
      <c r="FD330" s="5">
        <v>458</v>
      </c>
      <c r="FE330" s="5">
        <v>765</v>
      </c>
      <c r="FF330" s="5">
        <v>641</v>
      </c>
      <c r="FG330" s="5">
        <v>546</v>
      </c>
      <c r="FH330" s="5">
        <v>562</v>
      </c>
      <c r="FI330" s="5">
        <v>492</v>
      </c>
      <c r="FJ330" s="5">
        <v>423</v>
      </c>
      <c r="FK330" s="5">
        <v>561</v>
      </c>
      <c r="FL330" s="5">
        <v>596</v>
      </c>
      <c r="FM330" s="5">
        <v>620</v>
      </c>
      <c r="FN330" s="5">
        <v>716</v>
      </c>
      <c r="FO330" s="5">
        <v>560</v>
      </c>
      <c r="FP330" s="5">
        <v>649</v>
      </c>
      <c r="FQ330" s="5">
        <v>741</v>
      </c>
      <c r="FR330" s="5">
        <v>700</v>
      </c>
      <c r="FS330" s="5">
        <v>925</v>
      </c>
      <c r="FT330" s="5">
        <v>783</v>
      </c>
      <c r="FU330" s="5">
        <v>509</v>
      </c>
      <c r="FV330" s="5">
        <v>720</v>
      </c>
      <c r="FW330" s="5">
        <v>763</v>
      </c>
      <c r="FX330" s="5">
        <v>762</v>
      </c>
      <c r="FY330" s="5">
        <v>565</v>
      </c>
      <c r="FZ330" s="5">
        <v>448</v>
      </c>
      <c r="GA330" s="5">
        <v>636</v>
      </c>
      <c r="GB330" s="5">
        <v>663</v>
      </c>
      <c r="GC330" s="5">
        <v>693</v>
      </c>
      <c r="GD330" s="5">
        <v>768</v>
      </c>
      <c r="GE330" s="5">
        <v>630</v>
      </c>
      <c r="GF330" s="5">
        <v>461</v>
      </c>
      <c r="GG330" s="5">
        <v>676</v>
      </c>
      <c r="GH330" s="5">
        <v>592</v>
      </c>
      <c r="GI330" s="5">
        <v>518</v>
      </c>
      <c r="GJ330" s="5">
        <v>556</v>
      </c>
      <c r="GK330" s="5">
        <v>411</v>
      </c>
      <c r="GL330" s="5">
        <v>695</v>
      </c>
      <c r="GM330" s="5">
        <v>616</v>
      </c>
      <c r="GN330" s="5">
        <v>550</v>
      </c>
      <c r="GO330" s="5">
        <v>629</v>
      </c>
      <c r="GP330" s="5">
        <v>622</v>
      </c>
      <c r="GQ330" s="5">
        <v>565</v>
      </c>
      <c r="GR330" s="5">
        <v>762</v>
      </c>
      <c r="GS330" s="5">
        <v>602</v>
      </c>
      <c r="GT330" s="5">
        <v>627</v>
      </c>
      <c r="GU330" s="5">
        <v>676</v>
      </c>
      <c r="GV330" s="5">
        <v>561</v>
      </c>
      <c r="GW330" s="5">
        <v>521</v>
      </c>
      <c r="GX330" s="5">
        <v>633</v>
      </c>
      <c r="GY330" s="5">
        <v>654</v>
      </c>
      <c r="GZ330" s="5">
        <v>623</v>
      </c>
      <c r="HA330" s="5">
        <v>632</v>
      </c>
      <c r="HB330" s="5">
        <v>549</v>
      </c>
      <c r="HC330" s="5">
        <v>715</v>
      </c>
      <c r="HD330" s="5">
        <v>774</v>
      </c>
      <c r="HE330" s="5">
        <v>686</v>
      </c>
      <c r="HF330" s="5">
        <v>828</v>
      </c>
      <c r="HG330" s="5">
        <v>177</v>
      </c>
      <c r="HH330" s="5">
        <v>346</v>
      </c>
      <c r="HI330" s="5">
        <v>411</v>
      </c>
      <c r="HJ330" s="5">
        <v>468</v>
      </c>
      <c r="HK330" s="5">
        <v>337</v>
      </c>
      <c r="HL330" s="5">
        <v>493</v>
      </c>
      <c r="HM330" s="5">
        <v>812</v>
      </c>
      <c r="HN330" s="5">
        <v>670</v>
      </c>
      <c r="HO330" s="5">
        <v>726</v>
      </c>
      <c r="HP330" s="5">
        <v>801</v>
      </c>
      <c r="HQ330" s="5">
        <v>754</v>
      </c>
      <c r="HR330" s="5">
        <v>632</v>
      </c>
      <c r="HS330" s="5">
        <v>686</v>
      </c>
      <c r="HT330" s="5">
        <v>707</v>
      </c>
      <c r="HU330" s="5">
        <v>623</v>
      </c>
      <c r="HV330" s="5">
        <v>537</v>
      </c>
      <c r="HW330" s="5">
        <v>600</v>
      </c>
      <c r="HX330" s="5">
        <v>793</v>
      </c>
      <c r="HY330" s="5">
        <v>686</v>
      </c>
      <c r="HZ330" s="5">
        <v>785</v>
      </c>
      <c r="IA330" s="5">
        <v>766</v>
      </c>
      <c r="IB330" s="5">
        <v>569</v>
      </c>
      <c r="IC330" s="5">
        <v>611</v>
      </c>
      <c r="ID330" s="5">
        <v>639</v>
      </c>
      <c r="IE330" s="5">
        <v>676</v>
      </c>
      <c r="IF330" s="5">
        <v>632</v>
      </c>
      <c r="IG330" s="5">
        <v>553</v>
      </c>
      <c r="IH330" s="5">
        <v>730</v>
      </c>
      <c r="II330" s="5">
        <f t="shared" si="27"/>
        <v>652.158333333333</v>
      </c>
      <c r="IJ330" s="8">
        <f t="shared" si="26"/>
        <v>240</v>
      </c>
      <c r="IK330" s="8">
        <f t="shared" si="28"/>
        <v>119.26620103159</v>
      </c>
      <c r="IL330" s="8">
        <f t="shared" si="29"/>
        <v>971</v>
      </c>
      <c r="IM330" s="8">
        <f t="shared" si="30"/>
        <v>156518</v>
      </c>
      <c r="IN330" s="8" cm="1">
        <f t="array" ref="IN330">SUMPRODUCT(--('企业的订货量（m³）'!C330:IH330&gt;C330:IH330))/IP330</f>
        <v>0.0583333333333333</v>
      </c>
      <c r="IO330" s="8" cm="1">
        <f t="array" ref="IO330">SUMPRODUCT(--('企业的订货量（m³）'!D330:II330&lt;D330:II330))/IP330</f>
        <v>0.85</v>
      </c>
      <c r="IP330" s="8">
        <v>240</v>
      </c>
      <c r="IQ330" s="8" cm="1">
        <f t="array" ref="IQ330">SUM(ABS(C330:IH330-'企业的订货量（m³）'!C330:IH330))</f>
        <v>1820</v>
      </c>
    </row>
    <row r="331" spans="1:251">
      <c r="A331" s="2" t="s">
        <v>577</v>
      </c>
      <c r="B331" s="2" t="s">
        <v>246</v>
      </c>
      <c r="C331" s="5">
        <v>234</v>
      </c>
      <c r="D331" s="5">
        <v>247</v>
      </c>
      <c r="E331" s="5">
        <v>231</v>
      </c>
      <c r="F331" s="5">
        <v>442</v>
      </c>
      <c r="G331" s="5">
        <v>359</v>
      </c>
      <c r="H331" s="5">
        <v>445</v>
      </c>
      <c r="I331" s="5">
        <v>404</v>
      </c>
      <c r="J331" s="5">
        <v>458</v>
      </c>
      <c r="K331" s="5">
        <v>311</v>
      </c>
      <c r="L331" s="5">
        <v>420</v>
      </c>
      <c r="M331" s="5">
        <v>493</v>
      </c>
      <c r="N331" s="5">
        <v>645</v>
      </c>
      <c r="O331" s="5">
        <v>1124</v>
      </c>
      <c r="P331" s="5">
        <v>548</v>
      </c>
      <c r="Q331" s="5">
        <v>404</v>
      </c>
      <c r="R331" s="5">
        <v>1054</v>
      </c>
      <c r="S331" s="5">
        <v>524</v>
      </c>
      <c r="T331" s="5">
        <v>653</v>
      </c>
      <c r="U331" s="5">
        <v>560</v>
      </c>
      <c r="V331" s="5">
        <v>270</v>
      </c>
      <c r="W331" s="5">
        <v>357</v>
      </c>
      <c r="X331" s="5">
        <v>346</v>
      </c>
      <c r="Y331" s="5">
        <v>743</v>
      </c>
      <c r="Z331" s="5">
        <v>550</v>
      </c>
      <c r="AA331" s="5">
        <v>423</v>
      </c>
      <c r="AB331" s="5">
        <v>248</v>
      </c>
      <c r="AC331" s="5">
        <v>469</v>
      </c>
      <c r="AD331" s="5">
        <v>458</v>
      </c>
      <c r="AE331" s="5">
        <v>1706</v>
      </c>
      <c r="AF331" s="5">
        <v>875</v>
      </c>
      <c r="AG331" s="5">
        <v>323</v>
      </c>
      <c r="AH331" s="5">
        <v>299</v>
      </c>
      <c r="AI331" s="5">
        <v>597</v>
      </c>
      <c r="AJ331" s="5">
        <v>1072</v>
      </c>
      <c r="AK331" s="5">
        <v>520</v>
      </c>
      <c r="AL331" s="5">
        <v>751</v>
      </c>
      <c r="AM331" s="5">
        <v>649</v>
      </c>
      <c r="AN331" s="5">
        <v>350</v>
      </c>
      <c r="AO331" s="5">
        <v>510</v>
      </c>
      <c r="AP331" s="5">
        <v>379</v>
      </c>
      <c r="AQ331" s="5">
        <v>325</v>
      </c>
      <c r="AR331" s="5">
        <v>299</v>
      </c>
      <c r="AS331" s="5">
        <v>602</v>
      </c>
      <c r="AT331" s="5">
        <v>263</v>
      </c>
      <c r="AU331" s="5">
        <v>499</v>
      </c>
      <c r="AV331" s="5">
        <v>737</v>
      </c>
      <c r="AW331" s="5">
        <v>1720</v>
      </c>
      <c r="AX331" s="5">
        <v>1550</v>
      </c>
      <c r="AY331" s="5">
        <v>481</v>
      </c>
      <c r="AZ331" s="5">
        <v>311</v>
      </c>
      <c r="BA331" s="5">
        <v>886</v>
      </c>
      <c r="BB331" s="5">
        <v>364</v>
      </c>
      <c r="BC331" s="5">
        <v>468</v>
      </c>
      <c r="BD331" s="5">
        <v>432</v>
      </c>
      <c r="BE331" s="5">
        <v>428</v>
      </c>
      <c r="BF331" s="5">
        <v>374</v>
      </c>
      <c r="BG331" s="5">
        <v>721</v>
      </c>
      <c r="BH331" s="5">
        <v>532</v>
      </c>
      <c r="BI331" s="5">
        <v>524</v>
      </c>
      <c r="BJ331" s="5">
        <v>405</v>
      </c>
      <c r="BK331" s="5">
        <v>452</v>
      </c>
      <c r="BL331" s="5">
        <v>577</v>
      </c>
      <c r="BM331" s="5">
        <v>418</v>
      </c>
      <c r="BN331" s="5">
        <v>1824</v>
      </c>
      <c r="BO331" s="5">
        <v>1236</v>
      </c>
      <c r="BP331" s="5">
        <v>668</v>
      </c>
      <c r="BQ331" s="5">
        <v>515</v>
      </c>
      <c r="BR331" s="5">
        <v>750</v>
      </c>
      <c r="BS331" s="5">
        <v>1121</v>
      </c>
      <c r="BT331" s="5">
        <v>387</v>
      </c>
      <c r="BU331" s="5">
        <v>623</v>
      </c>
      <c r="BV331" s="5">
        <v>643</v>
      </c>
      <c r="BW331" s="5">
        <v>388</v>
      </c>
      <c r="BX331" s="5">
        <v>427</v>
      </c>
      <c r="BY331" s="5">
        <v>585</v>
      </c>
      <c r="BZ331" s="5">
        <v>588</v>
      </c>
      <c r="CA331" s="5">
        <v>429</v>
      </c>
      <c r="CB331" s="5">
        <v>527</v>
      </c>
      <c r="CC331" s="5">
        <v>281</v>
      </c>
      <c r="CD331" s="5">
        <v>251</v>
      </c>
      <c r="CE331" s="5">
        <v>1485</v>
      </c>
      <c r="CF331" s="5">
        <v>988</v>
      </c>
      <c r="CG331" s="5">
        <v>570</v>
      </c>
      <c r="CH331" s="5">
        <v>294</v>
      </c>
      <c r="CI331" s="5">
        <v>476</v>
      </c>
      <c r="CJ331" s="5">
        <v>904</v>
      </c>
      <c r="CK331" s="5">
        <v>313</v>
      </c>
      <c r="CL331" s="5">
        <v>428</v>
      </c>
      <c r="CM331" s="5">
        <v>339</v>
      </c>
      <c r="CN331" s="5">
        <v>381</v>
      </c>
      <c r="CO331" s="5">
        <v>264</v>
      </c>
      <c r="CP331" s="5">
        <v>722</v>
      </c>
      <c r="CQ331" s="5">
        <v>289</v>
      </c>
      <c r="CR331" s="5">
        <v>559</v>
      </c>
      <c r="CS331" s="5">
        <v>535</v>
      </c>
      <c r="CT331" s="5">
        <v>529</v>
      </c>
      <c r="CU331" s="5">
        <v>448</v>
      </c>
      <c r="CV331" s="5">
        <v>310</v>
      </c>
      <c r="CW331" s="5">
        <v>1679</v>
      </c>
      <c r="CX331" s="5">
        <v>998</v>
      </c>
      <c r="CY331" s="5">
        <v>603</v>
      </c>
      <c r="CZ331" s="5">
        <v>424</v>
      </c>
      <c r="DA331" s="5">
        <v>1121</v>
      </c>
      <c r="DB331" s="5">
        <v>629</v>
      </c>
      <c r="DC331" s="5">
        <v>584</v>
      </c>
      <c r="DD331" s="5">
        <v>642</v>
      </c>
      <c r="DE331" s="5">
        <v>411</v>
      </c>
      <c r="DF331" s="5">
        <v>386</v>
      </c>
      <c r="DG331" s="5">
        <v>337</v>
      </c>
      <c r="DH331" s="5">
        <v>341</v>
      </c>
      <c r="DI331" s="5">
        <v>497</v>
      </c>
      <c r="DJ331" s="5">
        <v>283</v>
      </c>
      <c r="DK331" s="5">
        <v>402</v>
      </c>
      <c r="DL331" s="5">
        <v>403</v>
      </c>
      <c r="DM331" s="5">
        <v>441</v>
      </c>
      <c r="DN331" s="5">
        <v>1319</v>
      </c>
      <c r="DO331" s="5">
        <v>1003</v>
      </c>
      <c r="DP331" s="5">
        <v>440</v>
      </c>
      <c r="DQ331" s="5">
        <v>256</v>
      </c>
      <c r="DR331" s="5">
        <v>339</v>
      </c>
      <c r="DS331" s="5">
        <v>788</v>
      </c>
      <c r="DT331" s="5">
        <v>337</v>
      </c>
      <c r="DU331" s="5">
        <v>541</v>
      </c>
      <c r="DV331" s="5">
        <v>508</v>
      </c>
      <c r="DW331" s="5">
        <v>575</v>
      </c>
      <c r="DX331" s="5">
        <v>474</v>
      </c>
      <c r="DY331" s="5">
        <v>581</v>
      </c>
      <c r="DZ331" s="5">
        <v>365</v>
      </c>
      <c r="EA331" s="5">
        <v>640</v>
      </c>
      <c r="EB331" s="5">
        <v>291</v>
      </c>
      <c r="EC331" s="5">
        <v>379</v>
      </c>
      <c r="ED331" s="5">
        <v>270</v>
      </c>
      <c r="EE331" s="5">
        <v>472</v>
      </c>
      <c r="EF331" s="5">
        <v>1471</v>
      </c>
      <c r="EG331" s="5">
        <v>1390</v>
      </c>
      <c r="EH331" s="5">
        <v>572</v>
      </c>
      <c r="EI331" s="5">
        <v>309</v>
      </c>
      <c r="EJ331" s="5">
        <v>743</v>
      </c>
      <c r="EK331" s="5">
        <v>393</v>
      </c>
      <c r="EL331" s="5">
        <v>491</v>
      </c>
      <c r="EM331" s="5">
        <v>680</v>
      </c>
      <c r="EN331" s="5">
        <v>481</v>
      </c>
      <c r="EO331" s="5">
        <v>336</v>
      </c>
      <c r="EP331" s="5">
        <v>445</v>
      </c>
      <c r="EQ331" s="5">
        <v>403</v>
      </c>
      <c r="ER331" s="5">
        <v>466</v>
      </c>
      <c r="ES331" s="5">
        <v>363</v>
      </c>
      <c r="ET331" s="5">
        <v>399</v>
      </c>
      <c r="EU331" s="5">
        <v>363</v>
      </c>
      <c r="EV331" s="5">
        <v>826</v>
      </c>
      <c r="EW331" s="5">
        <v>1339</v>
      </c>
      <c r="EX331" s="5">
        <v>1214</v>
      </c>
      <c r="EY331" s="5">
        <v>550</v>
      </c>
      <c r="EZ331" s="5">
        <v>535</v>
      </c>
      <c r="FA331" s="5">
        <v>316</v>
      </c>
      <c r="FB331" s="5">
        <v>911</v>
      </c>
      <c r="FC331" s="5">
        <v>291</v>
      </c>
      <c r="FD331" s="5">
        <v>316</v>
      </c>
      <c r="FE331" s="5">
        <v>333</v>
      </c>
      <c r="FF331" s="5">
        <v>472</v>
      </c>
      <c r="FG331" s="5">
        <v>294</v>
      </c>
      <c r="FH331" s="5">
        <v>559</v>
      </c>
      <c r="FI331" s="5">
        <v>385</v>
      </c>
      <c r="FJ331" s="5">
        <v>527</v>
      </c>
      <c r="FK331" s="5">
        <v>228</v>
      </c>
      <c r="FL331" s="5">
        <v>561</v>
      </c>
      <c r="FM331" s="5">
        <v>336</v>
      </c>
      <c r="FN331" s="5">
        <v>372</v>
      </c>
      <c r="FO331" s="5">
        <v>1145</v>
      </c>
      <c r="FP331" s="5">
        <v>949</v>
      </c>
      <c r="FQ331" s="5">
        <v>322</v>
      </c>
      <c r="FR331" s="5">
        <v>539</v>
      </c>
      <c r="FS331" s="5">
        <v>1158</v>
      </c>
      <c r="FT331" s="5">
        <v>945</v>
      </c>
      <c r="FU331" s="5">
        <v>616</v>
      </c>
      <c r="FV331" s="5">
        <v>320</v>
      </c>
      <c r="FW331" s="5">
        <v>366</v>
      </c>
      <c r="FX331" s="5">
        <v>385</v>
      </c>
      <c r="FY331" s="5">
        <v>410</v>
      </c>
      <c r="FZ331" s="5">
        <v>343</v>
      </c>
      <c r="GA331" s="5">
        <v>415</v>
      </c>
      <c r="GB331" s="5">
        <v>318</v>
      </c>
      <c r="GC331" s="5">
        <v>598</v>
      </c>
      <c r="GD331" s="5">
        <v>355</v>
      </c>
      <c r="GE331" s="5">
        <v>584</v>
      </c>
      <c r="GF331" s="5">
        <v>1168</v>
      </c>
      <c r="GG331" s="5">
        <v>853</v>
      </c>
      <c r="GH331" s="5">
        <v>443</v>
      </c>
      <c r="GI331" s="5">
        <v>323</v>
      </c>
      <c r="GJ331" s="5">
        <v>767</v>
      </c>
      <c r="GK331" s="5">
        <v>405</v>
      </c>
      <c r="GL331" s="5">
        <v>453</v>
      </c>
      <c r="GM331" s="5">
        <v>426</v>
      </c>
      <c r="GN331" s="5">
        <v>302</v>
      </c>
      <c r="GO331" s="5">
        <v>369</v>
      </c>
      <c r="GP331" s="5">
        <v>285</v>
      </c>
      <c r="GQ331" s="5">
        <v>510</v>
      </c>
      <c r="GR331" s="5">
        <v>392</v>
      </c>
      <c r="GS331" s="5">
        <v>631</v>
      </c>
      <c r="GT331" s="5">
        <v>296</v>
      </c>
      <c r="GU331" s="5">
        <v>497</v>
      </c>
      <c r="GV331" s="5">
        <v>513</v>
      </c>
      <c r="GW331" s="5">
        <v>1470</v>
      </c>
      <c r="GX331" s="5">
        <v>668</v>
      </c>
      <c r="GY331" s="5">
        <v>653</v>
      </c>
      <c r="GZ331" s="5">
        <v>379</v>
      </c>
      <c r="HA331" s="5">
        <v>349</v>
      </c>
      <c r="HB331" s="5">
        <v>798</v>
      </c>
      <c r="HC331" s="5">
        <v>602</v>
      </c>
      <c r="HD331" s="5">
        <v>541</v>
      </c>
      <c r="HE331" s="5">
        <v>445</v>
      </c>
      <c r="HF331" s="5">
        <v>508</v>
      </c>
      <c r="HG331" s="5">
        <v>58</v>
      </c>
      <c r="HH331" s="5">
        <v>124</v>
      </c>
      <c r="HI331" s="5">
        <v>139</v>
      </c>
      <c r="HJ331" s="5">
        <v>9768</v>
      </c>
      <c r="HK331" s="5">
        <v>246</v>
      </c>
      <c r="HL331" s="5">
        <v>426</v>
      </c>
      <c r="HM331" s="5">
        <v>290</v>
      </c>
      <c r="HN331" s="5">
        <v>231</v>
      </c>
      <c r="HO331" s="5">
        <v>252</v>
      </c>
      <c r="HP331" s="5">
        <v>337</v>
      </c>
      <c r="HQ331" s="5">
        <v>219</v>
      </c>
      <c r="HR331" s="5">
        <v>305</v>
      </c>
      <c r="HS331" s="5">
        <v>173</v>
      </c>
      <c r="HT331" s="5">
        <v>254</v>
      </c>
      <c r="HU331" s="5">
        <v>266</v>
      </c>
      <c r="HV331" s="5">
        <v>284</v>
      </c>
      <c r="HW331" s="5">
        <v>290</v>
      </c>
      <c r="HX331" s="5">
        <v>348</v>
      </c>
      <c r="HY331" s="5">
        <v>186</v>
      </c>
      <c r="HZ331" s="5">
        <v>299</v>
      </c>
      <c r="IA331" s="5">
        <v>224</v>
      </c>
      <c r="IB331" s="5">
        <v>271</v>
      </c>
      <c r="IC331" s="5">
        <v>295</v>
      </c>
      <c r="ID331" s="5">
        <v>171</v>
      </c>
      <c r="IE331" s="5">
        <v>264</v>
      </c>
      <c r="IF331" s="5">
        <v>262</v>
      </c>
      <c r="IG331" s="5">
        <v>238</v>
      </c>
      <c r="IH331" s="5">
        <v>293</v>
      </c>
      <c r="II331" s="5">
        <f t="shared" si="27"/>
        <v>569.383333333333</v>
      </c>
      <c r="IJ331" s="8">
        <f t="shared" si="26"/>
        <v>240</v>
      </c>
      <c r="IK331" s="8">
        <f t="shared" si="28"/>
        <v>673.754920905895</v>
      </c>
      <c r="IL331" s="8">
        <f t="shared" si="29"/>
        <v>9768</v>
      </c>
      <c r="IM331" s="8">
        <f t="shared" si="30"/>
        <v>136652</v>
      </c>
      <c r="IN331" s="8" cm="1">
        <f t="array" ref="IN331">SUMPRODUCT(--('企业的订货量（m³）'!C331:IH331&gt;C331:IH331))/IP331</f>
        <v>0.0875</v>
      </c>
      <c r="IO331" s="8" cm="1">
        <f t="array" ref="IO331">SUMPRODUCT(--('企业的订货量（m³）'!D331:II331&lt;D331:II331))/IP331</f>
        <v>0.808333333333333</v>
      </c>
      <c r="IP331" s="8">
        <v>240</v>
      </c>
      <c r="IQ331" s="8" cm="1">
        <f t="array" ref="IQ331">SUM(ABS(C331:IH331-'企业的订货量（m³）'!C331:IH331))</f>
        <v>38294</v>
      </c>
    </row>
    <row r="332" spans="1:251">
      <c r="A332" s="2" t="s">
        <v>578</v>
      </c>
      <c r="B332" s="2" t="s">
        <v>250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1</v>
      </c>
      <c r="AD332" s="5">
        <v>1</v>
      </c>
      <c r="AE332" s="5">
        <v>1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1</v>
      </c>
      <c r="AX332" s="5">
        <v>1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1</v>
      </c>
      <c r="BS332" s="5">
        <v>0</v>
      </c>
      <c r="BT332" s="5">
        <v>1</v>
      </c>
      <c r="BU332" s="5">
        <v>0</v>
      </c>
      <c r="BV332" s="5">
        <v>1</v>
      </c>
      <c r="BW332" s="5">
        <v>0</v>
      </c>
      <c r="BX332" s="5">
        <v>0</v>
      </c>
      <c r="BY332" s="5">
        <v>5</v>
      </c>
      <c r="BZ332" s="5">
        <v>0</v>
      </c>
      <c r="CA332" s="5">
        <v>0</v>
      </c>
      <c r="CB332" s="5">
        <v>0</v>
      </c>
      <c r="CC332" s="5">
        <v>0</v>
      </c>
      <c r="CD332" s="5">
        <v>1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1</v>
      </c>
      <c r="CT332" s="5">
        <v>0</v>
      </c>
      <c r="CU332" s="5">
        <v>0</v>
      </c>
      <c r="CV332" s="5">
        <v>1</v>
      </c>
      <c r="CW332" s="5">
        <v>3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1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4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1</v>
      </c>
      <c r="EB332" s="5">
        <v>0</v>
      </c>
      <c r="EC332" s="5">
        <v>0</v>
      </c>
      <c r="ED332" s="5">
        <v>1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1</v>
      </c>
      <c r="ER332" s="5">
        <v>0</v>
      </c>
      <c r="ES332" s="5">
        <v>5</v>
      </c>
      <c r="ET332" s="5">
        <v>0</v>
      </c>
      <c r="EU332" s="5">
        <v>0</v>
      </c>
      <c r="EV332" s="5">
        <v>1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1</v>
      </c>
      <c r="FM332" s="5">
        <v>1</v>
      </c>
      <c r="FN332" s="5">
        <v>0</v>
      </c>
      <c r="FO332" s="5">
        <v>0</v>
      </c>
      <c r="FP332" s="5">
        <v>0</v>
      </c>
      <c r="FQ332" s="5">
        <v>2</v>
      </c>
      <c r="FR332" s="5">
        <v>0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1</v>
      </c>
      <c r="GF332" s="5">
        <v>0</v>
      </c>
      <c r="GG332" s="5">
        <v>1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1</v>
      </c>
      <c r="GO332" s="5">
        <v>4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1</v>
      </c>
      <c r="HG332" s="5">
        <v>0</v>
      </c>
      <c r="HH332" s="5">
        <v>0</v>
      </c>
      <c r="HI332" s="5">
        <v>0</v>
      </c>
      <c r="HJ332" s="5">
        <v>1</v>
      </c>
      <c r="HK332" s="5">
        <v>1</v>
      </c>
      <c r="HL332" s="5">
        <v>0</v>
      </c>
      <c r="HM332" s="5">
        <v>4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1</v>
      </c>
      <c r="II332" s="5">
        <f t="shared" si="27"/>
        <v>0.291666666666667</v>
      </c>
      <c r="IJ332" s="8">
        <f t="shared" si="26"/>
        <v>50</v>
      </c>
      <c r="IK332" s="8">
        <f t="shared" si="28"/>
        <v>0.747613590628614</v>
      </c>
      <c r="IL332" s="8">
        <f t="shared" si="29"/>
        <v>5</v>
      </c>
      <c r="IM332" s="8">
        <f t="shared" si="30"/>
        <v>70</v>
      </c>
      <c r="IN332" s="8" cm="1">
        <f t="array" ref="IN332">SUMPRODUCT(--('企业的订货量（m³）'!C332:IH332&gt;C332:IH332))/IP332</f>
        <v>0.486486486486487</v>
      </c>
      <c r="IO332" s="8" cm="1">
        <f t="array" ref="IO332">SUMPRODUCT(--('企业的订货量（m³）'!D332:II332&lt;D332:II332))/IP332</f>
        <v>0.0675675675675676</v>
      </c>
      <c r="IP332" s="8">
        <v>74</v>
      </c>
      <c r="IQ332" s="8" cm="1">
        <f t="array" ref="IQ332">SUM(ABS(C332:IH332-'企业的订货量（m³）'!C332:IH332))</f>
        <v>160</v>
      </c>
    </row>
    <row r="333" spans="1:251">
      <c r="A333" s="2" t="s">
        <v>579</v>
      </c>
      <c r="B333" s="2" t="s">
        <v>248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2</v>
      </c>
      <c r="CI333" s="5">
        <v>1</v>
      </c>
      <c r="CJ333" s="5">
        <v>2</v>
      </c>
      <c r="CK333" s="5">
        <v>0</v>
      </c>
      <c r="CL333" s="5">
        <v>1</v>
      </c>
      <c r="CM333" s="5">
        <v>1</v>
      </c>
      <c r="CN333" s="5">
        <v>1</v>
      </c>
      <c r="CO333" s="5">
        <v>0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2</v>
      </c>
      <c r="DF333" s="5">
        <v>4</v>
      </c>
      <c r="DG333" s="5">
        <v>0</v>
      </c>
      <c r="DH333" s="5">
        <v>1</v>
      </c>
      <c r="DI333" s="5">
        <v>125</v>
      </c>
      <c r="DJ333" s="5">
        <v>58</v>
      </c>
      <c r="DK333" s="5">
        <v>7</v>
      </c>
      <c r="DL333" s="5">
        <v>2</v>
      </c>
      <c r="DM333" s="5">
        <v>0</v>
      </c>
      <c r="DN333" s="5">
        <v>17</v>
      </c>
      <c r="DO333" s="5">
        <v>0</v>
      </c>
      <c r="DP333" s="5">
        <v>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</v>
      </c>
      <c r="ED333" s="5">
        <v>1</v>
      </c>
      <c r="EE333" s="5">
        <v>3</v>
      </c>
      <c r="EF333" s="5">
        <v>1</v>
      </c>
      <c r="EG333" s="5">
        <v>1</v>
      </c>
      <c r="EH333" s="5">
        <v>3</v>
      </c>
      <c r="EI333" s="5">
        <v>7</v>
      </c>
      <c r="EJ333" s="5">
        <v>6</v>
      </c>
      <c r="EK333" s="5">
        <v>0</v>
      </c>
      <c r="EL333" s="5">
        <v>0</v>
      </c>
      <c r="EM333" s="5">
        <v>1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6</v>
      </c>
      <c r="FA333" s="5">
        <v>0</v>
      </c>
      <c r="FB333" s="5">
        <v>1</v>
      </c>
      <c r="FC333" s="5">
        <v>4</v>
      </c>
      <c r="FD333" s="5">
        <v>2</v>
      </c>
      <c r="FE333" s="5">
        <v>3</v>
      </c>
      <c r="FF333" s="5">
        <v>5</v>
      </c>
      <c r="FG333" s="5">
        <v>0</v>
      </c>
      <c r="FH333" s="5">
        <v>0</v>
      </c>
      <c r="FI333" s="5">
        <v>0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1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2</v>
      </c>
      <c r="FX333" s="5">
        <v>4</v>
      </c>
      <c r="FY333" s="5">
        <v>3</v>
      </c>
      <c r="FZ333" s="5">
        <v>3</v>
      </c>
      <c r="GA333" s="5">
        <v>6</v>
      </c>
      <c r="GB333" s="5">
        <v>3</v>
      </c>
      <c r="GC333" s="5">
        <v>2</v>
      </c>
      <c r="GD333" s="5">
        <v>0</v>
      </c>
      <c r="GE333" s="5">
        <v>1</v>
      </c>
      <c r="GF333" s="5">
        <v>0</v>
      </c>
      <c r="GG333" s="5">
        <v>1</v>
      </c>
      <c r="GH333" s="5">
        <v>0</v>
      </c>
      <c r="GI333" s="5">
        <v>2</v>
      </c>
      <c r="GJ333" s="5">
        <v>2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1</v>
      </c>
      <c r="HD333" s="5">
        <v>0</v>
      </c>
      <c r="HE333" s="5">
        <v>1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  <c r="II333" s="5">
        <f t="shared" si="27"/>
        <v>1.27083333333333</v>
      </c>
      <c r="IJ333" s="8">
        <f t="shared" si="26"/>
        <v>46</v>
      </c>
      <c r="IK333" s="8">
        <f t="shared" si="28"/>
        <v>8.98194279506271</v>
      </c>
      <c r="IL333" s="8">
        <f t="shared" si="29"/>
        <v>125</v>
      </c>
      <c r="IM333" s="8">
        <f t="shared" si="30"/>
        <v>305</v>
      </c>
      <c r="IN333" s="8" cm="1">
        <f t="array" ref="IN333">SUMPRODUCT(--('企业的订货量（m³）'!C333:IH333&gt;C333:IH333))/IP333</f>
        <v>0.0980392156862745</v>
      </c>
      <c r="IO333" s="8" cm="1">
        <f t="array" ref="IO333">SUMPRODUCT(--('企业的订货量（m³）'!D333:II333&lt;D333:II333))/IP333</f>
        <v>0.549019607843137</v>
      </c>
      <c r="IP333" s="8">
        <v>51</v>
      </c>
      <c r="IQ333" s="8" cm="1">
        <f t="array" ref="IQ333">SUM(ABS(C333:IH333-'企业的订货量（m³）'!C333:IH333))</f>
        <v>169</v>
      </c>
    </row>
    <row r="334" spans="1:251">
      <c r="A334" s="2" t="s">
        <v>580</v>
      </c>
      <c r="B334" s="2" t="s">
        <v>246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1</v>
      </c>
      <c r="EH334" s="5">
        <v>2</v>
      </c>
      <c r="EI334" s="5">
        <v>0</v>
      </c>
      <c r="EJ334" s="5">
        <v>1</v>
      </c>
      <c r="EK334" s="5">
        <v>1</v>
      </c>
      <c r="EL334" s="5">
        <v>4</v>
      </c>
      <c r="EM334" s="5">
        <v>2</v>
      </c>
      <c r="EN334" s="5">
        <v>3</v>
      </c>
      <c r="EO334" s="5">
        <v>1</v>
      </c>
      <c r="EP334" s="5">
        <v>1</v>
      </c>
      <c r="EQ334" s="5">
        <v>4</v>
      </c>
      <c r="ER334" s="5">
        <v>1</v>
      </c>
      <c r="ES334" s="5">
        <v>0</v>
      </c>
      <c r="ET334" s="5">
        <v>1</v>
      </c>
      <c r="EU334" s="5">
        <v>1</v>
      </c>
      <c r="EV334" s="5">
        <v>1</v>
      </c>
      <c r="EW334" s="5">
        <v>1</v>
      </c>
      <c r="EX334" s="5">
        <v>2</v>
      </c>
      <c r="EY334" s="5">
        <v>2</v>
      </c>
      <c r="EZ334" s="5">
        <v>6</v>
      </c>
      <c r="FA334" s="5">
        <v>0</v>
      </c>
      <c r="FB334" s="5">
        <v>2</v>
      </c>
      <c r="FC334" s="5">
        <v>1</v>
      </c>
      <c r="FD334" s="5">
        <v>0</v>
      </c>
      <c r="FE334" s="5">
        <v>1</v>
      </c>
      <c r="FF334" s="5">
        <v>0</v>
      </c>
      <c r="FG334" s="5">
        <v>2</v>
      </c>
      <c r="FH334" s="5">
        <v>2</v>
      </c>
      <c r="FI334" s="5">
        <v>2</v>
      </c>
      <c r="FJ334" s="5">
        <v>2</v>
      </c>
      <c r="FK334" s="5">
        <v>1</v>
      </c>
      <c r="FL334" s="5">
        <v>0</v>
      </c>
      <c r="FM334" s="5">
        <v>2</v>
      </c>
      <c r="FN334" s="5">
        <v>1</v>
      </c>
      <c r="FO334" s="5">
        <v>2</v>
      </c>
      <c r="FP334" s="5">
        <v>1</v>
      </c>
      <c r="FQ334" s="5">
        <v>0</v>
      </c>
      <c r="FR334" s="5">
        <v>3</v>
      </c>
      <c r="FS334" s="5">
        <v>5</v>
      </c>
      <c r="FT334" s="5">
        <v>3</v>
      </c>
      <c r="FU334" s="5">
        <v>2</v>
      </c>
      <c r="FV334" s="5">
        <v>0</v>
      </c>
      <c r="FW334" s="5">
        <v>2</v>
      </c>
      <c r="FX334" s="5">
        <v>4</v>
      </c>
      <c r="FY334" s="5">
        <v>1</v>
      </c>
      <c r="FZ334" s="5">
        <v>3</v>
      </c>
      <c r="GA334" s="5">
        <v>1</v>
      </c>
      <c r="GB334" s="5">
        <v>1</v>
      </c>
      <c r="GC334" s="5">
        <v>2</v>
      </c>
      <c r="GD334" s="5">
        <v>1</v>
      </c>
      <c r="GE334" s="5">
        <v>1</v>
      </c>
      <c r="GF334" s="5">
        <v>1</v>
      </c>
      <c r="GG334" s="5">
        <v>2</v>
      </c>
      <c r="GH334" s="5">
        <v>1</v>
      </c>
      <c r="GI334" s="5">
        <v>3</v>
      </c>
      <c r="GJ334" s="5">
        <v>1</v>
      </c>
      <c r="GK334" s="5">
        <v>2</v>
      </c>
      <c r="GL334" s="5">
        <v>1</v>
      </c>
      <c r="GM334" s="5">
        <v>0</v>
      </c>
      <c r="GN334" s="5">
        <v>1</v>
      </c>
      <c r="GO334" s="5">
        <v>1</v>
      </c>
      <c r="GP334" s="5">
        <v>2</v>
      </c>
      <c r="GQ334" s="5">
        <v>1</v>
      </c>
      <c r="GR334" s="5">
        <v>2</v>
      </c>
      <c r="GS334" s="5">
        <v>1</v>
      </c>
      <c r="GT334" s="5">
        <v>0</v>
      </c>
      <c r="GU334" s="5">
        <v>2</v>
      </c>
      <c r="GV334" s="5">
        <v>2</v>
      </c>
      <c r="GW334" s="5">
        <v>1</v>
      </c>
      <c r="GX334" s="5">
        <v>3</v>
      </c>
      <c r="GY334" s="5">
        <v>1</v>
      </c>
      <c r="GZ334" s="5">
        <v>1</v>
      </c>
      <c r="HA334" s="5">
        <v>5</v>
      </c>
      <c r="HB334" s="5">
        <v>1</v>
      </c>
      <c r="HC334" s="5">
        <v>5</v>
      </c>
      <c r="HD334" s="5">
        <v>1</v>
      </c>
      <c r="HE334" s="5">
        <v>0</v>
      </c>
      <c r="HF334" s="5">
        <v>2</v>
      </c>
      <c r="HG334" s="5">
        <v>1</v>
      </c>
      <c r="HH334" s="5">
        <v>3</v>
      </c>
      <c r="HI334" s="5">
        <v>1</v>
      </c>
      <c r="HJ334" s="5">
        <v>1</v>
      </c>
      <c r="HK334" s="5">
        <v>1</v>
      </c>
      <c r="HL334" s="5">
        <v>2</v>
      </c>
      <c r="HM334" s="5">
        <v>1</v>
      </c>
      <c r="HN334" s="5">
        <v>1</v>
      </c>
      <c r="HO334" s="5">
        <v>0</v>
      </c>
      <c r="HP334" s="5">
        <v>5</v>
      </c>
      <c r="HQ334" s="5">
        <v>2</v>
      </c>
      <c r="HR334" s="5">
        <v>2</v>
      </c>
      <c r="HS334" s="5">
        <v>1</v>
      </c>
      <c r="HT334" s="5">
        <v>2</v>
      </c>
      <c r="HU334" s="5">
        <v>4</v>
      </c>
      <c r="HV334" s="5">
        <v>2</v>
      </c>
      <c r="HW334" s="5">
        <v>1</v>
      </c>
      <c r="HX334" s="5">
        <v>2</v>
      </c>
      <c r="HY334" s="5">
        <v>1</v>
      </c>
      <c r="HZ334" s="5">
        <v>2</v>
      </c>
      <c r="IA334" s="5">
        <v>3</v>
      </c>
      <c r="IB334" s="5">
        <v>1</v>
      </c>
      <c r="IC334" s="5">
        <v>1</v>
      </c>
      <c r="ID334" s="5">
        <v>3</v>
      </c>
      <c r="IE334" s="5">
        <v>0</v>
      </c>
      <c r="IF334" s="5">
        <v>0</v>
      </c>
      <c r="IG334" s="5">
        <v>3</v>
      </c>
      <c r="IH334" s="5">
        <v>1</v>
      </c>
      <c r="II334" s="5">
        <f t="shared" si="27"/>
        <v>0.741666666666667</v>
      </c>
      <c r="IJ334" s="8">
        <f t="shared" si="26"/>
        <v>97</v>
      </c>
      <c r="IK334" s="8">
        <f t="shared" si="28"/>
        <v>1.15708357471889</v>
      </c>
      <c r="IL334" s="8">
        <f t="shared" si="29"/>
        <v>6</v>
      </c>
      <c r="IM334" s="8">
        <f t="shared" si="30"/>
        <v>178</v>
      </c>
      <c r="IN334" s="8" cm="1">
        <f t="array" ref="IN334">SUMPRODUCT(--('企业的订货量（m³）'!C334:IH334&gt;C334:IH334))/IP334</f>
        <v>0.387096774193548</v>
      </c>
      <c r="IO334" s="8" cm="1">
        <f t="array" ref="IO334">SUMPRODUCT(--('企业的订货量（m³）'!D334:II334&lt;D334:II334))/IP334</f>
        <v>0.32258064516129</v>
      </c>
      <c r="IP334" s="8">
        <v>124</v>
      </c>
      <c r="IQ334" s="8" cm="1">
        <f t="array" ref="IQ334">SUM(ABS(C334:IH334-'企业的订货量（m³）'!C334:IH334))</f>
        <v>1431</v>
      </c>
    </row>
    <row r="335" spans="1:251">
      <c r="A335" s="2" t="s">
        <v>581</v>
      </c>
      <c r="B335" s="2" t="s">
        <v>250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15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22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13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15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14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17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11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17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  <c r="II335" s="5">
        <f t="shared" si="27"/>
        <v>0.616666666666667</v>
      </c>
      <c r="IJ335" s="8">
        <f t="shared" si="26"/>
        <v>10</v>
      </c>
      <c r="IK335" s="8">
        <f t="shared" si="28"/>
        <v>3.03034398349403</v>
      </c>
      <c r="IL335" s="8">
        <f t="shared" si="29"/>
        <v>22</v>
      </c>
      <c r="IM335" s="8">
        <f t="shared" si="30"/>
        <v>148</v>
      </c>
      <c r="IN335" s="8" cm="1">
        <f t="array" ref="IN335">SUMPRODUCT(--('企业的订货量（m³）'!C335:IH335&gt;C335:IH335))/IP335</f>
        <v>0.930555555555556</v>
      </c>
      <c r="IO335" s="8" cm="1">
        <f t="array" ref="IO335">SUMPRODUCT(--('企业的订货量（m³）'!D335:II335&lt;D335:II335))/IP335</f>
        <v>0.0694444444444444</v>
      </c>
      <c r="IP335" s="8">
        <v>72</v>
      </c>
      <c r="IQ335" s="8" cm="1">
        <f t="array" ref="IQ335">SUM(ABS(C335:IH335-'企业的订货量（m³）'!C335:IH335))</f>
        <v>2102</v>
      </c>
    </row>
    <row r="336" spans="1:251">
      <c r="A336" s="2" t="s">
        <v>582</v>
      </c>
      <c r="B336" s="2" t="s">
        <v>246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5</v>
      </c>
      <c r="AM336" s="5">
        <v>0</v>
      </c>
      <c r="AN336" s="5">
        <v>2</v>
      </c>
      <c r="AO336" s="5">
        <v>2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2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6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1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3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3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2</v>
      </c>
      <c r="FA336" s="5">
        <v>5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1</v>
      </c>
      <c r="FZ336" s="5">
        <v>0</v>
      </c>
      <c r="GA336" s="5">
        <v>0</v>
      </c>
      <c r="GB336" s="5">
        <v>0</v>
      </c>
      <c r="GC336" s="5">
        <v>6</v>
      </c>
      <c r="GD336" s="5">
        <v>0</v>
      </c>
      <c r="GE336" s="5">
        <v>0</v>
      </c>
      <c r="GF336" s="5">
        <v>0</v>
      </c>
      <c r="GG336" s="5">
        <v>0</v>
      </c>
      <c r="GH336" s="5">
        <v>1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  <c r="II336" s="5">
        <f t="shared" si="27"/>
        <v>0.208333333333333</v>
      </c>
      <c r="IJ336" s="8">
        <f t="shared" si="26"/>
        <v>18</v>
      </c>
      <c r="IK336" s="8">
        <f t="shared" si="28"/>
        <v>0.876430888212588</v>
      </c>
      <c r="IL336" s="8">
        <f t="shared" si="29"/>
        <v>6</v>
      </c>
      <c r="IM336" s="8">
        <f t="shared" si="30"/>
        <v>50</v>
      </c>
      <c r="IN336" s="8" cm="1">
        <f t="array" ref="IN336">SUMPRODUCT(--('企业的订货量（m³）'!C336:IH336&gt;C336:IH336))/IP336</f>
        <v>0.711538461538462</v>
      </c>
      <c r="IO336" s="8" cm="1">
        <f t="array" ref="IO336">SUMPRODUCT(--('企业的订货量（m³）'!D336:II336&lt;D336:II336))/IP336</f>
        <v>0.211538461538462</v>
      </c>
      <c r="IP336" s="8">
        <v>52</v>
      </c>
      <c r="IQ336" s="8" cm="1">
        <f t="array" ref="IQ336">SUM(ABS(C336:IH336-'企业的订货量（m³）'!C336:IH336))</f>
        <v>11944</v>
      </c>
    </row>
    <row r="337" spans="1:251">
      <c r="A337" s="2" t="s">
        <v>583</v>
      </c>
      <c r="B337" s="2" t="s">
        <v>248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</v>
      </c>
      <c r="M337" s="5">
        <v>2</v>
      </c>
      <c r="N337" s="5">
        <v>0</v>
      </c>
      <c r="O337" s="5">
        <v>0</v>
      </c>
      <c r="P337" s="5">
        <v>0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1</v>
      </c>
      <c r="CG337" s="5">
        <v>0</v>
      </c>
      <c r="CH337" s="5">
        <v>0</v>
      </c>
      <c r="CI337" s="5">
        <v>1</v>
      </c>
      <c r="CJ337" s="5">
        <v>1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17</v>
      </c>
      <c r="CS337" s="5">
        <v>29</v>
      </c>
      <c r="CT337" s="5">
        <v>24</v>
      </c>
      <c r="CU337" s="5">
        <v>6</v>
      </c>
      <c r="CV337" s="5">
        <v>0</v>
      </c>
      <c r="CW337" s="5">
        <v>11</v>
      </c>
      <c r="CX337" s="5">
        <v>12</v>
      </c>
      <c r="CY337" s="5">
        <v>3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1</v>
      </c>
      <c r="DS337" s="5">
        <v>2</v>
      </c>
      <c r="DT337" s="5">
        <v>0</v>
      </c>
      <c r="DU337" s="5">
        <v>2</v>
      </c>
      <c r="DV337" s="5">
        <v>3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1</v>
      </c>
      <c r="FM337" s="5">
        <v>1</v>
      </c>
      <c r="FN337" s="5">
        <v>3</v>
      </c>
      <c r="FO337" s="5">
        <v>0</v>
      </c>
      <c r="FP337" s="5">
        <v>0</v>
      </c>
      <c r="FQ337" s="5">
        <v>0</v>
      </c>
      <c r="FR337" s="5">
        <v>1</v>
      </c>
      <c r="FS337" s="5">
        <v>0</v>
      </c>
      <c r="FT337" s="5">
        <v>0</v>
      </c>
      <c r="FU337" s="5">
        <v>0</v>
      </c>
      <c r="FV337" s="5">
        <v>1</v>
      </c>
      <c r="FW337" s="5">
        <v>0</v>
      </c>
      <c r="FX337" s="5">
        <v>1</v>
      </c>
      <c r="FY337" s="5">
        <v>1</v>
      </c>
      <c r="FZ337" s="5">
        <v>5</v>
      </c>
      <c r="GA337" s="5">
        <v>0</v>
      </c>
      <c r="GB337" s="5">
        <v>0</v>
      </c>
      <c r="GC337" s="5">
        <v>1</v>
      </c>
      <c r="GD337" s="5">
        <v>0</v>
      </c>
      <c r="GE337" s="5">
        <v>1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  <c r="II337" s="5">
        <f t="shared" si="27"/>
        <v>0.6</v>
      </c>
      <c r="IJ337" s="8">
        <f t="shared" si="26"/>
        <v>31</v>
      </c>
      <c r="IK337" s="8">
        <f t="shared" si="28"/>
        <v>2.92271439149054</v>
      </c>
      <c r="IL337" s="8">
        <f t="shared" si="29"/>
        <v>29</v>
      </c>
      <c r="IM337" s="8">
        <f t="shared" si="30"/>
        <v>144</v>
      </c>
      <c r="IN337" s="8" cm="1">
        <f t="array" ref="IN337">SUMPRODUCT(--('企业的订货量（m³）'!C337:IH337&gt;C337:IH337))/IP337</f>
        <v>0.361702127659574</v>
      </c>
      <c r="IO337" s="8" cm="1">
        <f t="array" ref="IO337">SUMPRODUCT(--('企业的订货量（m³）'!D337:II337&lt;D337:II337))/IP337</f>
        <v>0.340425531914894</v>
      </c>
      <c r="IP337" s="8">
        <v>47</v>
      </c>
      <c r="IQ337" s="8" cm="1">
        <f t="array" ref="IQ337">SUM(ABS(C337:IH337-'企业的订货量（m³）'!C337:IH337))</f>
        <v>50</v>
      </c>
    </row>
    <row r="338" spans="1:251">
      <c r="A338" s="2" t="s">
        <v>584</v>
      </c>
      <c r="B338" s="2" t="s">
        <v>248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1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1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4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2</v>
      </c>
      <c r="DF338" s="5">
        <v>0</v>
      </c>
      <c r="DG338" s="5">
        <v>0</v>
      </c>
      <c r="DH338" s="5">
        <v>0</v>
      </c>
      <c r="DI338" s="5">
        <v>1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2</v>
      </c>
      <c r="EC338" s="5">
        <v>1</v>
      </c>
      <c r="ED338" s="5">
        <v>1</v>
      </c>
      <c r="EE338" s="5">
        <v>0</v>
      </c>
      <c r="EF338" s="5">
        <v>0</v>
      </c>
      <c r="EG338" s="5">
        <v>0</v>
      </c>
      <c r="EH338" s="5">
        <v>2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3</v>
      </c>
      <c r="FA338" s="5">
        <v>1</v>
      </c>
      <c r="FB338" s="5">
        <v>0</v>
      </c>
      <c r="FC338" s="5">
        <v>0</v>
      </c>
      <c r="FD338" s="5">
        <v>0</v>
      </c>
      <c r="FE338" s="5">
        <v>1</v>
      </c>
      <c r="FF338" s="5">
        <v>0</v>
      </c>
      <c r="FG338" s="5">
        <v>2</v>
      </c>
      <c r="FH338" s="5">
        <v>0</v>
      </c>
      <c r="FI338" s="5">
        <v>1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3</v>
      </c>
      <c r="GE338" s="5">
        <v>1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2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f t="shared" si="27"/>
        <v>0.15</v>
      </c>
      <c r="IJ338" s="8">
        <f t="shared" si="26"/>
        <v>22</v>
      </c>
      <c r="IK338" s="8">
        <f t="shared" si="28"/>
        <v>0.543504820162386</v>
      </c>
      <c r="IL338" s="8">
        <f t="shared" si="29"/>
        <v>4</v>
      </c>
      <c r="IM338" s="8">
        <f t="shared" si="30"/>
        <v>36</v>
      </c>
      <c r="IN338" s="8" cm="1">
        <f t="array" ref="IN338">SUMPRODUCT(--('企业的订货量（m³）'!C338:IH338&gt;C338:IH338))/IP338</f>
        <v>0.3</v>
      </c>
      <c r="IO338" s="8" cm="1">
        <f t="array" ref="IO338">SUMPRODUCT(--('企业的订货量（m³）'!D338:II338&lt;D338:II338))/IP338</f>
        <v>0.3</v>
      </c>
      <c r="IP338" s="8">
        <v>30</v>
      </c>
      <c r="IQ338" s="8" cm="1">
        <f t="array" ref="IQ338">SUM(ABS(C338:IH338-'企业的订货量（m³）'!C338:IH338))</f>
        <v>18</v>
      </c>
    </row>
    <row r="339" spans="1:251">
      <c r="A339" s="2" t="s">
        <v>585</v>
      </c>
      <c r="B339" s="2" t="s">
        <v>246</v>
      </c>
      <c r="C339" s="5">
        <v>3</v>
      </c>
      <c r="D339" s="5">
        <v>0</v>
      </c>
      <c r="E339" s="5">
        <v>0</v>
      </c>
      <c r="F339" s="5">
        <v>1468</v>
      </c>
      <c r="G339" s="5">
        <v>0</v>
      </c>
      <c r="H339" s="5">
        <v>6</v>
      </c>
      <c r="I339" s="5">
        <v>3</v>
      </c>
      <c r="J339" s="5">
        <v>8</v>
      </c>
      <c r="K339" s="5">
        <v>12</v>
      </c>
      <c r="L339" s="5">
        <v>7</v>
      </c>
      <c r="M339" s="5">
        <v>4</v>
      </c>
      <c r="N339" s="5">
        <v>3</v>
      </c>
      <c r="O339" s="5">
        <v>7</v>
      </c>
      <c r="P339" s="5">
        <v>7</v>
      </c>
      <c r="Q339" s="5">
        <v>4</v>
      </c>
      <c r="R339" s="5">
        <v>5</v>
      </c>
      <c r="S339" s="5">
        <v>1</v>
      </c>
      <c r="T339" s="5">
        <v>4</v>
      </c>
      <c r="U339" s="5">
        <v>3</v>
      </c>
      <c r="V339" s="5">
        <v>3</v>
      </c>
      <c r="W339" s="5">
        <v>2</v>
      </c>
      <c r="X339" s="5">
        <v>3</v>
      </c>
      <c r="Y339" s="5">
        <v>6</v>
      </c>
      <c r="Z339" s="5">
        <v>2</v>
      </c>
      <c r="AA339" s="5">
        <v>1268</v>
      </c>
      <c r="AB339" s="5">
        <v>0</v>
      </c>
      <c r="AC339" s="5">
        <v>0</v>
      </c>
      <c r="AD339" s="5">
        <v>1161</v>
      </c>
      <c r="AE339" s="5">
        <v>0</v>
      </c>
      <c r="AF339" s="5">
        <v>8</v>
      </c>
      <c r="AG339" s="5">
        <v>5</v>
      </c>
      <c r="AH339" s="5">
        <v>12</v>
      </c>
      <c r="AI339" s="5">
        <v>12</v>
      </c>
      <c r="AJ339" s="5">
        <v>1</v>
      </c>
      <c r="AK339" s="5">
        <v>1</v>
      </c>
      <c r="AL339" s="5">
        <v>4</v>
      </c>
      <c r="AM339" s="5">
        <v>6</v>
      </c>
      <c r="AN339" s="5">
        <v>6</v>
      </c>
      <c r="AO339" s="5">
        <v>7</v>
      </c>
      <c r="AP339" s="5">
        <v>6</v>
      </c>
      <c r="AQ339" s="5">
        <v>4</v>
      </c>
      <c r="AR339" s="5">
        <v>3</v>
      </c>
      <c r="AS339" s="5">
        <v>2</v>
      </c>
      <c r="AT339" s="5">
        <v>0</v>
      </c>
      <c r="AU339" s="5">
        <v>1</v>
      </c>
      <c r="AV339" s="5">
        <v>3</v>
      </c>
      <c r="AW339" s="5">
        <v>3</v>
      </c>
      <c r="AX339" s="5">
        <v>4</v>
      </c>
      <c r="AY339" s="5">
        <v>2081</v>
      </c>
      <c r="AZ339" s="5">
        <v>0</v>
      </c>
      <c r="BA339" s="5">
        <v>0</v>
      </c>
      <c r="BB339" s="5">
        <v>1505</v>
      </c>
      <c r="BC339" s="5">
        <v>0</v>
      </c>
      <c r="BD339" s="5">
        <v>11</v>
      </c>
      <c r="BE339" s="5">
        <v>2</v>
      </c>
      <c r="BF339" s="5">
        <v>13</v>
      </c>
      <c r="BG339" s="5">
        <v>4</v>
      </c>
      <c r="BH339" s="5">
        <v>3</v>
      </c>
      <c r="BI339" s="5">
        <v>1</v>
      </c>
      <c r="BJ339" s="5">
        <v>5</v>
      </c>
      <c r="BK339" s="5">
        <v>6</v>
      </c>
      <c r="BL339" s="5">
        <v>2</v>
      </c>
      <c r="BM339" s="5">
        <v>5</v>
      </c>
      <c r="BN339" s="5">
        <v>3</v>
      </c>
      <c r="BO339" s="5">
        <v>5</v>
      </c>
      <c r="BP339" s="5">
        <v>6</v>
      </c>
      <c r="BQ339" s="5">
        <v>5</v>
      </c>
      <c r="BR339" s="5">
        <v>4</v>
      </c>
      <c r="BS339" s="5">
        <v>4</v>
      </c>
      <c r="BT339" s="5">
        <v>7</v>
      </c>
      <c r="BU339" s="5">
        <v>7</v>
      </c>
      <c r="BV339" s="5">
        <v>7</v>
      </c>
      <c r="BW339" s="5">
        <v>1987</v>
      </c>
      <c r="BX339" s="5">
        <v>0</v>
      </c>
      <c r="BY339" s="5">
        <v>0</v>
      </c>
      <c r="BZ339" s="5">
        <v>1391</v>
      </c>
      <c r="CA339" s="5">
        <v>0</v>
      </c>
      <c r="CB339" s="5">
        <v>8</v>
      </c>
      <c r="CC339" s="5">
        <v>3</v>
      </c>
      <c r="CD339" s="5">
        <v>3</v>
      </c>
      <c r="CE339" s="5">
        <v>9</v>
      </c>
      <c r="CF339" s="5">
        <v>2</v>
      </c>
      <c r="CG339" s="5">
        <v>5</v>
      </c>
      <c r="CH339" s="5">
        <v>1</v>
      </c>
      <c r="CI339" s="5">
        <v>4</v>
      </c>
      <c r="CJ339" s="5">
        <v>7</v>
      </c>
      <c r="CK339" s="5">
        <v>5</v>
      </c>
      <c r="CL339" s="5">
        <v>2</v>
      </c>
      <c r="CM339" s="5">
        <v>2</v>
      </c>
      <c r="CN339" s="5">
        <v>2</v>
      </c>
      <c r="CO339" s="5">
        <v>5</v>
      </c>
      <c r="CP339" s="5">
        <v>1</v>
      </c>
      <c r="CQ339" s="5">
        <v>4</v>
      </c>
      <c r="CR339" s="5">
        <v>3</v>
      </c>
      <c r="CS339" s="5">
        <v>1</v>
      </c>
      <c r="CT339" s="5">
        <v>5</v>
      </c>
      <c r="CU339" s="5">
        <v>1191</v>
      </c>
      <c r="CV339" s="5">
        <v>0</v>
      </c>
      <c r="CW339" s="5">
        <v>0</v>
      </c>
      <c r="CX339" s="5">
        <v>2064</v>
      </c>
      <c r="CY339" s="5">
        <v>0</v>
      </c>
      <c r="CZ339" s="5">
        <v>9</v>
      </c>
      <c r="DA339" s="5">
        <v>1</v>
      </c>
      <c r="DB339" s="5">
        <v>16</v>
      </c>
      <c r="DC339" s="5">
        <v>4</v>
      </c>
      <c r="DD339" s="5">
        <v>5</v>
      </c>
      <c r="DE339" s="5">
        <v>2</v>
      </c>
      <c r="DF339" s="5">
        <v>3</v>
      </c>
      <c r="DG339" s="5">
        <v>4</v>
      </c>
      <c r="DH339" s="5">
        <v>1</v>
      </c>
      <c r="DI339" s="5">
        <v>2</v>
      </c>
      <c r="DJ339" s="5">
        <v>3</v>
      </c>
      <c r="DK339" s="5">
        <v>3</v>
      </c>
      <c r="DL339" s="5">
        <v>5</v>
      </c>
      <c r="DM339" s="5">
        <v>3</v>
      </c>
      <c r="DN339" s="5">
        <v>2</v>
      </c>
      <c r="DO339" s="5">
        <v>3</v>
      </c>
      <c r="DP339" s="5">
        <v>0</v>
      </c>
      <c r="DQ339" s="5">
        <v>5</v>
      </c>
      <c r="DR339" s="5">
        <v>8</v>
      </c>
      <c r="DS339" s="5">
        <v>2060</v>
      </c>
      <c r="DT339" s="5">
        <v>0</v>
      </c>
      <c r="DU339" s="5">
        <v>0</v>
      </c>
      <c r="DV339" s="5">
        <v>1155</v>
      </c>
      <c r="DW339" s="5">
        <v>0</v>
      </c>
      <c r="DX339" s="5">
        <v>8</v>
      </c>
      <c r="DY339" s="5">
        <v>1</v>
      </c>
      <c r="DZ339" s="5">
        <v>5</v>
      </c>
      <c r="EA339" s="5">
        <v>4</v>
      </c>
      <c r="EB339" s="5">
        <v>4</v>
      </c>
      <c r="EC339" s="5">
        <v>3</v>
      </c>
      <c r="ED339" s="5">
        <v>1</v>
      </c>
      <c r="EE339" s="5">
        <v>4</v>
      </c>
      <c r="EF339" s="5">
        <v>4</v>
      </c>
      <c r="EG339" s="5">
        <v>0</v>
      </c>
      <c r="EH339" s="5">
        <v>1</v>
      </c>
      <c r="EI339" s="5">
        <v>1</v>
      </c>
      <c r="EJ339" s="5">
        <v>2</v>
      </c>
      <c r="EK339" s="5">
        <v>4</v>
      </c>
      <c r="EL339" s="5">
        <v>4</v>
      </c>
      <c r="EM339" s="5">
        <v>7</v>
      </c>
      <c r="EN339" s="5">
        <v>4</v>
      </c>
      <c r="EO339" s="5">
        <v>5</v>
      </c>
      <c r="EP339" s="5">
        <v>2</v>
      </c>
      <c r="EQ339" s="5">
        <v>1511</v>
      </c>
      <c r="ER339" s="5">
        <v>0</v>
      </c>
      <c r="ES339" s="5">
        <v>0</v>
      </c>
      <c r="ET339" s="5">
        <v>1351</v>
      </c>
      <c r="EU339" s="5">
        <v>0</v>
      </c>
      <c r="EV339" s="5">
        <v>13</v>
      </c>
      <c r="EW339" s="5">
        <v>4</v>
      </c>
      <c r="EX339" s="5">
        <v>5</v>
      </c>
      <c r="EY339" s="5">
        <v>6</v>
      </c>
      <c r="EZ339" s="5">
        <v>5</v>
      </c>
      <c r="FA339" s="5">
        <v>2</v>
      </c>
      <c r="FB339" s="5">
        <v>5</v>
      </c>
      <c r="FC339" s="5">
        <v>7</v>
      </c>
      <c r="FD339" s="5">
        <v>4</v>
      </c>
      <c r="FE339" s="5">
        <v>4</v>
      </c>
      <c r="FF339" s="5">
        <v>4</v>
      </c>
      <c r="FG339" s="5">
        <v>0</v>
      </c>
      <c r="FH339" s="5">
        <v>0</v>
      </c>
      <c r="FI339" s="5">
        <v>3</v>
      </c>
      <c r="FJ339" s="5">
        <v>7</v>
      </c>
      <c r="FK339" s="5">
        <v>2</v>
      </c>
      <c r="FL339" s="5">
        <v>3</v>
      </c>
      <c r="FM339" s="5">
        <v>3</v>
      </c>
      <c r="FN339" s="5">
        <v>1</v>
      </c>
      <c r="FO339" s="5">
        <v>1306</v>
      </c>
      <c r="FP339" s="5">
        <v>0</v>
      </c>
      <c r="FQ339" s="5">
        <v>0</v>
      </c>
      <c r="FR339" s="5">
        <v>1132</v>
      </c>
      <c r="FS339" s="5">
        <v>0</v>
      </c>
      <c r="FT339" s="5">
        <v>10</v>
      </c>
      <c r="FU339" s="5">
        <v>5</v>
      </c>
      <c r="FV339" s="5">
        <v>12</v>
      </c>
      <c r="FW339" s="5">
        <v>4</v>
      </c>
      <c r="FX339" s="5">
        <v>1</v>
      </c>
      <c r="FY339" s="5">
        <v>6</v>
      </c>
      <c r="FZ339" s="5">
        <v>3</v>
      </c>
      <c r="GA339" s="5">
        <v>2</v>
      </c>
      <c r="GB339" s="5">
        <v>4</v>
      </c>
      <c r="GC339" s="5">
        <v>5</v>
      </c>
      <c r="GD339" s="5">
        <v>13</v>
      </c>
      <c r="GE339" s="5">
        <v>6</v>
      </c>
      <c r="GF339" s="5">
        <v>4</v>
      </c>
      <c r="GG339" s="5">
        <v>1</v>
      </c>
      <c r="GH339" s="5">
        <v>5</v>
      </c>
      <c r="GI339" s="5">
        <v>4</v>
      </c>
      <c r="GJ339" s="5">
        <v>5</v>
      </c>
      <c r="GK339" s="5">
        <v>3</v>
      </c>
      <c r="GL339" s="5">
        <v>1</v>
      </c>
      <c r="GM339" s="5">
        <v>1861</v>
      </c>
      <c r="GN339" s="5">
        <v>0</v>
      </c>
      <c r="GO339" s="5">
        <v>0</v>
      </c>
      <c r="GP339" s="5">
        <v>1022</v>
      </c>
      <c r="GQ339" s="5">
        <v>0</v>
      </c>
      <c r="GR339" s="5">
        <v>14</v>
      </c>
      <c r="GS339" s="5">
        <v>6</v>
      </c>
      <c r="GT339" s="5">
        <v>11</v>
      </c>
      <c r="GU339" s="5">
        <v>7</v>
      </c>
      <c r="GV339" s="5">
        <v>4</v>
      </c>
      <c r="GW339" s="5">
        <v>1</v>
      </c>
      <c r="GX339" s="5">
        <v>4</v>
      </c>
      <c r="GY339" s="5">
        <v>2</v>
      </c>
      <c r="GZ339" s="5">
        <v>1</v>
      </c>
      <c r="HA339" s="5">
        <v>4</v>
      </c>
      <c r="HB339" s="5">
        <v>4</v>
      </c>
      <c r="HC339" s="5">
        <v>5</v>
      </c>
      <c r="HD339" s="5">
        <v>2</v>
      </c>
      <c r="HE339" s="5">
        <v>5</v>
      </c>
      <c r="HF339" s="5">
        <v>5</v>
      </c>
      <c r="HG339" s="5">
        <v>3</v>
      </c>
      <c r="HH339" s="5">
        <v>6</v>
      </c>
      <c r="HI339" s="5">
        <v>4</v>
      </c>
      <c r="HJ339" s="5">
        <v>6</v>
      </c>
      <c r="HK339" s="5">
        <v>1885</v>
      </c>
      <c r="HL339" s="5">
        <v>0</v>
      </c>
      <c r="HM339" s="5">
        <v>0</v>
      </c>
      <c r="HN339" s="5">
        <v>1844</v>
      </c>
      <c r="HO339" s="5">
        <v>0</v>
      </c>
      <c r="HP339" s="5">
        <v>12</v>
      </c>
      <c r="HQ339" s="5">
        <v>1</v>
      </c>
      <c r="HR339" s="5">
        <v>8</v>
      </c>
      <c r="HS339" s="5">
        <v>11</v>
      </c>
      <c r="HT339" s="5">
        <v>6</v>
      </c>
      <c r="HU339" s="5">
        <v>3</v>
      </c>
      <c r="HV339" s="5">
        <v>3</v>
      </c>
      <c r="HW339" s="5">
        <v>7</v>
      </c>
      <c r="HX339" s="5">
        <v>7</v>
      </c>
      <c r="HY339" s="5">
        <v>4</v>
      </c>
      <c r="HZ339" s="5">
        <v>6</v>
      </c>
      <c r="IA339" s="5">
        <v>6</v>
      </c>
      <c r="IB339" s="5">
        <v>4</v>
      </c>
      <c r="IC339" s="5">
        <v>6</v>
      </c>
      <c r="ID339" s="5">
        <v>2</v>
      </c>
      <c r="IE339" s="5">
        <v>0</v>
      </c>
      <c r="IF339" s="5">
        <v>6</v>
      </c>
      <c r="IG339" s="5">
        <v>7</v>
      </c>
      <c r="IH339" s="5">
        <v>5</v>
      </c>
      <c r="II339" s="5">
        <f t="shared" si="27"/>
        <v>125.454166666667</v>
      </c>
      <c r="IJ339" s="8">
        <f t="shared" si="26"/>
        <v>204</v>
      </c>
      <c r="IK339" s="8">
        <f t="shared" si="28"/>
        <v>427.264772916086</v>
      </c>
      <c r="IL339" s="8">
        <f t="shared" si="29"/>
        <v>2081</v>
      </c>
      <c r="IM339" s="8">
        <f t="shared" si="30"/>
        <v>30109</v>
      </c>
      <c r="IN339" s="8" cm="1">
        <f t="array" ref="IN339">SUMPRODUCT(--('企业的订货量（m³）'!C339:IH339&gt;C339:IH339))/IP339</f>
        <v>0.0588235294117647</v>
      </c>
      <c r="IO339" s="8" cm="1">
        <f t="array" ref="IO339">SUMPRODUCT(--('企业的订货量（m³）'!D339:II339&lt;D339:II339))/IP339</f>
        <v>0.833333333333333</v>
      </c>
      <c r="IP339" s="8">
        <v>204</v>
      </c>
      <c r="IQ339" s="8" cm="1">
        <f t="array" ref="IQ339">SUM(ABS(C339:IH339-'企业的订货量（m³）'!C339:IH339))</f>
        <v>8501</v>
      </c>
    </row>
    <row r="340" spans="1:251">
      <c r="A340" s="2" t="s">
        <v>586</v>
      </c>
      <c r="B340" s="2" t="s">
        <v>250</v>
      </c>
      <c r="C340" s="5">
        <v>0</v>
      </c>
      <c r="D340" s="5">
        <v>0</v>
      </c>
      <c r="E340" s="5">
        <v>0</v>
      </c>
      <c r="F340" s="5">
        <v>1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1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1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1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1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1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  <c r="EN340" s="5">
        <v>0</v>
      </c>
      <c r="EO340" s="5">
        <v>0</v>
      </c>
      <c r="EP340" s="5">
        <v>1</v>
      </c>
      <c r="EQ340" s="5">
        <v>1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1</v>
      </c>
      <c r="EZ340" s="5">
        <v>0</v>
      </c>
      <c r="FA340" s="5">
        <v>1</v>
      </c>
      <c r="FB340" s="5">
        <v>0</v>
      </c>
      <c r="FC340" s="5">
        <v>1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1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1</v>
      </c>
      <c r="FT340" s="5">
        <v>0</v>
      </c>
      <c r="FU340" s="5">
        <v>0</v>
      </c>
      <c r="FV340" s="5">
        <v>1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</v>
      </c>
      <c r="GH340" s="5">
        <v>0</v>
      </c>
      <c r="GI340" s="5">
        <v>1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1</v>
      </c>
      <c r="HI340" s="5">
        <v>0</v>
      </c>
      <c r="HJ340" s="5">
        <v>0</v>
      </c>
      <c r="HK340" s="5">
        <v>0</v>
      </c>
      <c r="HL340" s="5">
        <v>1</v>
      </c>
      <c r="HM340" s="5">
        <v>0</v>
      </c>
      <c r="HN340" s="5">
        <v>1</v>
      </c>
      <c r="HO340" s="5">
        <v>0</v>
      </c>
      <c r="HP340" s="5">
        <v>0</v>
      </c>
      <c r="HQ340" s="5">
        <v>1</v>
      </c>
      <c r="HR340" s="5">
        <v>0</v>
      </c>
      <c r="HS340" s="5">
        <v>0</v>
      </c>
      <c r="HT340" s="5">
        <v>0</v>
      </c>
      <c r="HU340" s="5">
        <v>1</v>
      </c>
      <c r="HV340" s="5">
        <v>0</v>
      </c>
      <c r="HW340" s="5">
        <v>0</v>
      </c>
      <c r="HX340" s="5">
        <v>0</v>
      </c>
      <c r="HY340" s="5">
        <v>0</v>
      </c>
      <c r="HZ340" s="5">
        <v>1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  <c r="II340" s="5">
        <f t="shared" si="27"/>
        <v>0.183333333333333</v>
      </c>
      <c r="IJ340" s="8">
        <f t="shared" si="26"/>
        <v>44</v>
      </c>
      <c r="IK340" s="8">
        <f t="shared" si="28"/>
        <v>0.387748210872555</v>
      </c>
      <c r="IL340" s="8">
        <f t="shared" si="29"/>
        <v>1</v>
      </c>
      <c r="IM340" s="8">
        <f t="shared" si="30"/>
        <v>44</v>
      </c>
      <c r="IN340" s="8" cm="1">
        <f t="array" ref="IN340">SUMPRODUCT(--('企业的订货量（m³）'!C340:IH340&gt;C340:IH340))/IP340</f>
        <v>0.416666666666667</v>
      </c>
      <c r="IO340" s="8" cm="1">
        <f t="array" ref="IO340">SUMPRODUCT(--('企业的订货量（m³）'!D340:II340&lt;D340:II340))/IP340</f>
        <v>0</v>
      </c>
      <c r="IP340" s="8">
        <v>72</v>
      </c>
      <c r="IQ340" s="8" cm="1">
        <f t="array" ref="IQ340">SUM(ABS(C340:IH340-'企业的订货量（m³）'!C340:IH340))</f>
        <v>529</v>
      </c>
    </row>
    <row r="341" spans="1:251">
      <c r="A341" s="2" t="s">
        <v>587</v>
      </c>
      <c r="B341" s="2" t="s">
        <v>246</v>
      </c>
      <c r="C341" s="5">
        <v>42</v>
      </c>
      <c r="D341" s="5">
        <v>609</v>
      </c>
      <c r="E341" s="5">
        <v>734</v>
      </c>
      <c r="F341" s="5">
        <v>761</v>
      </c>
      <c r="G341" s="5">
        <v>791</v>
      </c>
      <c r="H341" s="5">
        <v>732</v>
      </c>
      <c r="I341" s="5">
        <v>584</v>
      </c>
      <c r="J341" s="5">
        <v>759</v>
      </c>
      <c r="K341" s="5">
        <v>878</v>
      </c>
      <c r="L341" s="5">
        <v>748</v>
      </c>
      <c r="M341" s="5">
        <v>546</v>
      </c>
      <c r="N341" s="5">
        <v>725</v>
      </c>
      <c r="O341" s="5">
        <v>923</v>
      </c>
      <c r="P341" s="5">
        <v>754</v>
      </c>
      <c r="Q341" s="5">
        <v>801</v>
      </c>
      <c r="R341" s="5">
        <v>920</v>
      </c>
      <c r="S341" s="5">
        <v>915</v>
      </c>
      <c r="T341" s="5">
        <v>886</v>
      </c>
      <c r="U341" s="5">
        <v>892</v>
      </c>
      <c r="V341" s="5">
        <v>575</v>
      </c>
      <c r="W341" s="5">
        <v>563</v>
      </c>
      <c r="X341" s="5">
        <v>535</v>
      </c>
      <c r="Y341" s="5">
        <v>638</v>
      </c>
      <c r="Z341" s="5">
        <v>523</v>
      </c>
      <c r="AA341" s="5">
        <v>450</v>
      </c>
      <c r="AB341" s="5">
        <v>515</v>
      </c>
      <c r="AC341" s="5">
        <v>511</v>
      </c>
      <c r="AD341" s="5">
        <v>587</v>
      </c>
      <c r="AE341" s="5">
        <v>664</v>
      </c>
      <c r="AF341" s="5">
        <v>663</v>
      </c>
      <c r="AG341" s="5">
        <v>506</v>
      </c>
      <c r="AH341" s="5">
        <v>502</v>
      </c>
      <c r="AI341" s="5">
        <v>610</v>
      </c>
      <c r="AJ341" s="5">
        <v>581</v>
      </c>
      <c r="AK341" s="5">
        <v>558</v>
      </c>
      <c r="AL341" s="5">
        <v>570</v>
      </c>
      <c r="AM341" s="5">
        <v>647</v>
      </c>
      <c r="AN341" s="5">
        <v>662</v>
      </c>
      <c r="AO341" s="5">
        <v>658</v>
      </c>
      <c r="AP341" s="5">
        <v>568</v>
      </c>
      <c r="AQ341" s="5">
        <v>575</v>
      </c>
      <c r="AR341" s="5">
        <v>598</v>
      </c>
      <c r="AS341" s="5">
        <v>552</v>
      </c>
      <c r="AT341" s="5">
        <v>458</v>
      </c>
      <c r="AU341" s="5">
        <v>569</v>
      </c>
      <c r="AV341" s="5">
        <v>548</v>
      </c>
      <c r="AW341" s="5">
        <v>590</v>
      </c>
      <c r="AX341" s="5">
        <v>669</v>
      </c>
      <c r="AY341" s="5">
        <v>570</v>
      </c>
      <c r="AZ341" s="5">
        <v>495</v>
      </c>
      <c r="BA341" s="5">
        <v>611</v>
      </c>
      <c r="BB341" s="5">
        <v>612</v>
      </c>
      <c r="BC341" s="5">
        <v>620</v>
      </c>
      <c r="BD341" s="5">
        <v>730</v>
      </c>
      <c r="BE341" s="5">
        <v>478</v>
      </c>
      <c r="BF341" s="5">
        <v>551</v>
      </c>
      <c r="BG341" s="5">
        <v>602</v>
      </c>
      <c r="BH341" s="5">
        <v>660</v>
      </c>
      <c r="BI341" s="5">
        <v>518</v>
      </c>
      <c r="BJ341" s="5">
        <v>645</v>
      </c>
      <c r="BK341" s="5">
        <v>658</v>
      </c>
      <c r="BL341" s="5">
        <v>665</v>
      </c>
      <c r="BM341" s="5">
        <v>700</v>
      </c>
      <c r="BN341" s="5">
        <v>663</v>
      </c>
      <c r="BO341" s="5">
        <v>732</v>
      </c>
      <c r="BP341" s="5">
        <v>660</v>
      </c>
      <c r="BQ341" s="5">
        <v>591</v>
      </c>
      <c r="BR341" s="5">
        <v>616</v>
      </c>
      <c r="BS341" s="5">
        <v>671</v>
      </c>
      <c r="BT341" s="5">
        <v>682</v>
      </c>
      <c r="BU341" s="5">
        <v>765</v>
      </c>
      <c r="BV341" s="5">
        <v>743</v>
      </c>
      <c r="BW341" s="5">
        <v>603</v>
      </c>
      <c r="BX341" s="5">
        <v>562</v>
      </c>
      <c r="BY341" s="5">
        <v>596</v>
      </c>
      <c r="BZ341" s="5">
        <v>595</v>
      </c>
      <c r="CA341" s="5">
        <v>664</v>
      </c>
      <c r="CB341" s="5">
        <v>767</v>
      </c>
      <c r="CC341" s="5">
        <v>516</v>
      </c>
      <c r="CD341" s="5">
        <v>507</v>
      </c>
      <c r="CE341" s="5">
        <v>571</v>
      </c>
      <c r="CF341" s="5">
        <v>493</v>
      </c>
      <c r="CG341" s="5">
        <v>373</v>
      </c>
      <c r="CH341" s="5">
        <v>412</v>
      </c>
      <c r="CI341" s="5">
        <v>544</v>
      </c>
      <c r="CJ341" s="5">
        <v>567</v>
      </c>
      <c r="CK341" s="5">
        <v>497</v>
      </c>
      <c r="CL341" s="5">
        <v>444</v>
      </c>
      <c r="CM341" s="5">
        <v>526</v>
      </c>
      <c r="CN341" s="5">
        <v>547</v>
      </c>
      <c r="CO341" s="5">
        <v>462</v>
      </c>
      <c r="CP341" s="5">
        <v>417</v>
      </c>
      <c r="CQ341" s="5">
        <v>429</v>
      </c>
      <c r="CR341" s="5">
        <v>507</v>
      </c>
      <c r="CS341" s="5">
        <v>496</v>
      </c>
      <c r="CT341" s="5">
        <v>907</v>
      </c>
      <c r="CU341" s="5">
        <v>883</v>
      </c>
      <c r="CV341" s="5">
        <v>769</v>
      </c>
      <c r="CW341" s="5">
        <v>839</v>
      </c>
      <c r="CX341" s="5">
        <v>946</v>
      </c>
      <c r="CY341" s="5">
        <v>822</v>
      </c>
      <c r="CZ341" s="5">
        <v>1059</v>
      </c>
      <c r="DA341" s="5">
        <v>824</v>
      </c>
      <c r="DB341" s="5">
        <v>904</v>
      </c>
      <c r="DC341" s="5">
        <v>975</v>
      </c>
      <c r="DD341" s="5">
        <v>719</v>
      </c>
      <c r="DE341" s="5">
        <v>704</v>
      </c>
      <c r="DF341" s="5">
        <v>758</v>
      </c>
      <c r="DG341" s="5">
        <v>828</v>
      </c>
      <c r="DH341" s="5">
        <v>832</v>
      </c>
      <c r="DI341" s="5">
        <v>849</v>
      </c>
      <c r="DJ341" s="5">
        <v>740</v>
      </c>
      <c r="DK341" s="5">
        <v>599</v>
      </c>
      <c r="DL341" s="5">
        <v>729</v>
      </c>
      <c r="DM341" s="5">
        <v>799</v>
      </c>
      <c r="DN341" s="5">
        <v>761</v>
      </c>
      <c r="DO341" s="5">
        <v>712</v>
      </c>
      <c r="DP341" s="5">
        <v>679</v>
      </c>
      <c r="DQ341" s="5">
        <v>745</v>
      </c>
      <c r="DR341" s="5">
        <v>595</v>
      </c>
      <c r="DS341" s="5">
        <v>879</v>
      </c>
      <c r="DT341" s="5">
        <v>772</v>
      </c>
      <c r="DU341" s="5">
        <v>941</v>
      </c>
      <c r="DV341" s="5">
        <v>1069</v>
      </c>
      <c r="DW341" s="5">
        <v>1170</v>
      </c>
      <c r="DX341" s="5">
        <v>813</v>
      </c>
      <c r="DY341" s="5">
        <v>928</v>
      </c>
      <c r="DZ341" s="5">
        <v>935</v>
      </c>
      <c r="EA341" s="5">
        <v>877</v>
      </c>
      <c r="EB341" s="5">
        <v>775</v>
      </c>
      <c r="EC341" s="5">
        <v>622</v>
      </c>
      <c r="ED341" s="5">
        <v>733</v>
      </c>
      <c r="EE341" s="5">
        <v>732</v>
      </c>
      <c r="EF341" s="5">
        <v>832</v>
      </c>
      <c r="EG341" s="5">
        <v>651</v>
      </c>
      <c r="EH341" s="5">
        <v>911</v>
      </c>
      <c r="EI341" s="5">
        <v>816</v>
      </c>
      <c r="EJ341" s="5">
        <v>700</v>
      </c>
      <c r="EK341" s="5">
        <v>765</v>
      </c>
      <c r="EL341" s="5">
        <v>615</v>
      </c>
      <c r="EM341" s="5">
        <v>733</v>
      </c>
      <c r="EN341" s="5">
        <v>820</v>
      </c>
      <c r="EO341" s="5">
        <v>885</v>
      </c>
      <c r="EP341" s="5">
        <v>858</v>
      </c>
      <c r="EQ341" s="5">
        <v>581</v>
      </c>
      <c r="ER341" s="5">
        <v>829</v>
      </c>
      <c r="ES341" s="5">
        <v>906</v>
      </c>
      <c r="ET341" s="5">
        <v>889</v>
      </c>
      <c r="EU341" s="5">
        <v>1012</v>
      </c>
      <c r="EV341" s="5">
        <v>1018</v>
      </c>
      <c r="EW341" s="5">
        <v>631</v>
      </c>
      <c r="EX341" s="5">
        <v>791</v>
      </c>
      <c r="EY341" s="5">
        <v>869</v>
      </c>
      <c r="EZ341" s="5">
        <v>824</v>
      </c>
      <c r="FA341" s="5">
        <v>667</v>
      </c>
      <c r="FB341" s="5">
        <v>643</v>
      </c>
      <c r="FC341" s="5">
        <v>566</v>
      </c>
      <c r="FD341" s="5">
        <v>763</v>
      </c>
      <c r="FE341" s="5">
        <v>832</v>
      </c>
      <c r="FF341" s="5">
        <v>777</v>
      </c>
      <c r="FG341" s="5">
        <v>597</v>
      </c>
      <c r="FH341" s="5">
        <v>672</v>
      </c>
      <c r="FI341" s="5">
        <v>619</v>
      </c>
      <c r="FJ341" s="5">
        <v>580</v>
      </c>
      <c r="FK341" s="5">
        <v>567</v>
      </c>
      <c r="FL341" s="5">
        <v>612</v>
      </c>
      <c r="FM341" s="5">
        <v>788</v>
      </c>
      <c r="FN341" s="5">
        <v>866</v>
      </c>
      <c r="FO341" s="5">
        <v>673</v>
      </c>
      <c r="FP341" s="5">
        <v>807</v>
      </c>
      <c r="FQ341" s="5">
        <v>785</v>
      </c>
      <c r="FR341" s="5">
        <v>757</v>
      </c>
      <c r="FS341" s="5">
        <v>1014</v>
      </c>
      <c r="FT341" s="5">
        <v>936</v>
      </c>
      <c r="FU341" s="5">
        <v>802</v>
      </c>
      <c r="FV341" s="5">
        <v>735</v>
      </c>
      <c r="FW341" s="5">
        <v>986</v>
      </c>
      <c r="FX341" s="5">
        <v>898</v>
      </c>
      <c r="FY341" s="5">
        <v>798</v>
      </c>
      <c r="FZ341" s="5">
        <v>760</v>
      </c>
      <c r="GA341" s="5">
        <v>790</v>
      </c>
      <c r="GB341" s="5">
        <v>777</v>
      </c>
      <c r="GC341" s="5">
        <v>784</v>
      </c>
      <c r="GD341" s="5">
        <v>728</v>
      </c>
      <c r="GE341" s="5">
        <v>787</v>
      </c>
      <c r="GF341" s="5">
        <v>679</v>
      </c>
      <c r="GG341" s="5">
        <v>692</v>
      </c>
      <c r="GH341" s="5">
        <v>723</v>
      </c>
      <c r="GI341" s="5">
        <v>538</v>
      </c>
      <c r="GJ341" s="5">
        <v>669</v>
      </c>
      <c r="GK341" s="5">
        <v>689</v>
      </c>
      <c r="GL341" s="5">
        <v>790</v>
      </c>
      <c r="GM341" s="5">
        <v>778</v>
      </c>
      <c r="GN341" s="5">
        <v>616</v>
      </c>
      <c r="GO341" s="5">
        <v>707</v>
      </c>
      <c r="GP341" s="5">
        <v>867</v>
      </c>
      <c r="GQ341" s="5">
        <v>831</v>
      </c>
      <c r="GR341" s="5">
        <v>809</v>
      </c>
      <c r="GS341" s="5">
        <v>773</v>
      </c>
      <c r="GT341" s="5">
        <v>803</v>
      </c>
      <c r="GU341" s="5">
        <v>829</v>
      </c>
      <c r="GV341" s="5">
        <v>794</v>
      </c>
      <c r="GW341" s="5">
        <v>636</v>
      </c>
      <c r="GX341" s="5">
        <v>703</v>
      </c>
      <c r="GY341" s="5">
        <v>831</v>
      </c>
      <c r="GZ341" s="5">
        <v>834</v>
      </c>
      <c r="HA341" s="5">
        <v>822</v>
      </c>
      <c r="HB341" s="5">
        <v>610</v>
      </c>
      <c r="HC341" s="5">
        <v>833</v>
      </c>
      <c r="HD341" s="5">
        <v>810</v>
      </c>
      <c r="HE341" s="5">
        <v>826</v>
      </c>
      <c r="HF341" s="5">
        <v>670</v>
      </c>
      <c r="HG341" s="5">
        <v>284</v>
      </c>
      <c r="HH341" s="5">
        <v>516</v>
      </c>
      <c r="HI341" s="5">
        <v>543</v>
      </c>
      <c r="HJ341" s="5">
        <v>853</v>
      </c>
      <c r="HK341" s="5">
        <v>302</v>
      </c>
      <c r="HL341" s="5">
        <v>523</v>
      </c>
      <c r="HM341" s="5">
        <v>683</v>
      </c>
      <c r="HN341" s="5">
        <v>876</v>
      </c>
      <c r="HO341" s="5">
        <v>1022</v>
      </c>
      <c r="HP341" s="5">
        <v>1181</v>
      </c>
      <c r="HQ341" s="5">
        <v>835</v>
      </c>
      <c r="HR341" s="5">
        <v>729</v>
      </c>
      <c r="HS341" s="5">
        <v>903</v>
      </c>
      <c r="HT341" s="5">
        <v>879</v>
      </c>
      <c r="HU341" s="5">
        <v>877</v>
      </c>
      <c r="HV341" s="5">
        <v>681</v>
      </c>
      <c r="HW341" s="5">
        <v>757</v>
      </c>
      <c r="HX341" s="5">
        <v>960</v>
      </c>
      <c r="HY341" s="5">
        <v>991</v>
      </c>
      <c r="HZ341" s="5">
        <v>970</v>
      </c>
      <c r="IA341" s="5">
        <v>770</v>
      </c>
      <c r="IB341" s="5">
        <v>758</v>
      </c>
      <c r="IC341" s="5">
        <v>798</v>
      </c>
      <c r="ID341" s="5">
        <v>777</v>
      </c>
      <c r="IE341" s="5">
        <v>811</v>
      </c>
      <c r="IF341" s="5">
        <v>742</v>
      </c>
      <c r="IG341" s="5">
        <v>779</v>
      </c>
      <c r="IH341" s="5">
        <v>961</v>
      </c>
      <c r="II341" s="5">
        <f t="shared" si="27"/>
        <v>714.275</v>
      </c>
      <c r="IJ341" s="8">
        <f t="shared" si="26"/>
        <v>240</v>
      </c>
      <c r="IK341" s="8">
        <f t="shared" si="28"/>
        <v>159.586571644899</v>
      </c>
      <c r="IL341" s="8">
        <f t="shared" si="29"/>
        <v>1181</v>
      </c>
      <c r="IM341" s="8">
        <f t="shared" si="30"/>
        <v>171426</v>
      </c>
      <c r="IN341" s="8" cm="1">
        <f t="array" ref="IN341">SUMPRODUCT(--('企业的订货量（m³）'!C341:IH341&gt;C341:IH341))/IP341</f>
        <v>0.0583333333333333</v>
      </c>
      <c r="IO341" s="8" cm="1">
        <f t="array" ref="IO341">SUMPRODUCT(--('企业的订货量（m³）'!D341:II341&lt;D341:II341))/IP341</f>
        <v>0.833333333333333</v>
      </c>
      <c r="IP341" s="8">
        <v>240</v>
      </c>
      <c r="IQ341" s="8" cm="1">
        <f t="array" ref="IQ341">SUM(ABS(C341:IH341-'企业的订货量（m³）'!C341:IH341))</f>
        <v>2574</v>
      </c>
    </row>
    <row r="342" spans="1:251">
      <c r="A342" s="2" t="s">
        <v>588</v>
      </c>
      <c r="B342" s="2" t="s">
        <v>248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1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3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3</v>
      </c>
      <c r="CI342" s="5">
        <v>0</v>
      </c>
      <c r="CJ342" s="5">
        <v>2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1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1</v>
      </c>
      <c r="DG342" s="5">
        <v>0</v>
      </c>
      <c r="DH342" s="5">
        <v>0</v>
      </c>
      <c r="DI342" s="5">
        <v>1</v>
      </c>
      <c r="DJ342" s="5">
        <v>2</v>
      </c>
      <c r="DK342" s="5">
        <v>0</v>
      </c>
      <c r="DL342" s="5">
        <v>0</v>
      </c>
      <c r="DM342" s="5">
        <v>0</v>
      </c>
      <c r="DN342" s="5">
        <v>0</v>
      </c>
      <c r="DO342" s="5">
        <v>1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2</v>
      </c>
      <c r="EJ342" s="5">
        <v>5</v>
      </c>
      <c r="EK342" s="5">
        <v>0</v>
      </c>
      <c r="EL342" s="5">
        <v>0</v>
      </c>
      <c r="EM342" s="5">
        <v>1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3</v>
      </c>
      <c r="FA342" s="5">
        <v>0</v>
      </c>
      <c r="FB342" s="5">
        <v>0</v>
      </c>
      <c r="FC342" s="5">
        <v>1</v>
      </c>
      <c r="FD342" s="5">
        <v>0</v>
      </c>
      <c r="FE342" s="5">
        <v>2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2</v>
      </c>
      <c r="FY342" s="5">
        <v>8</v>
      </c>
      <c r="FZ342" s="5">
        <v>1</v>
      </c>
      <c r="GA342" s="5">
        <v>6</v>
      </c>
      <c r="GB342" s="5">
        <v>1</v>
      </c>
      <c r="GC342" s="5">
        <v>0</v>
      </c>
      <c r="GD342" s="5">
        <v>0</v>
      </c>
      <c r="GE342" s="5">
        <v>0</v>
      </c>
      <c r="GF342" s="5">
        <v>0</v>
      </c>
      <c r="GG342" s="5">
        <v>2</v>
      </c>
      <c r="GH342" s="5">
        <v>0</v>
      </c>
      <c r="GI342" s="5">
        <v>0</v>
      </c>
      <c r="GJ342" s="5">
        <v>1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3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  <c r="II342" s="5">
        <f t="shared" si="27"/>
        <v>0.2625</v>
      </c>
      <c r="IJ342" s="8">
        <f t="shared" si="26"/>
        <v>27</v>
      </c>
      <c r="IK342" s="8">
        <f t="shared" si="28"/>
        <v>0.947276430606854</v>
      </c>
      <c r="IL342" s="8">
        <f t="shared" si="29"/>
        <v>8</v>
      </c>
      <c r="IM342" s="8">
        <f t="shared" si="30"/>
        <v>63</v>
      </c>
      <c r="IN342" s="8" cm="1">
        <f t="array" ref="IN342">SUMPRODUCT(--('企业的订货量（m³）'!C342:IH342&gt;C342:IH342))/IP342</f>
        <v>0.65</v>
      </c>
      <c r="IO342" s="8" cm="1">
        <f t="array" ref="IO342">SUMPRODUCT(--('企业的订货量（m³）'!D342:II342&lt;D342:II342))/IP342</f>
        <v>0.2</v>
      </c>
      <c r="IP342" s="8">
        <v>60</v>
      </c>
      <c r="IQ342" s="8" cm="1">
        <f t="array" ref="IQ342">SUM(ABS(C342:IH342-'企业的订货量（m³）'!C342:IH342))</f>
        <v>1397</v>
      </c>
    </row>
    <row r="343" spans="1:251">
      <c r="A343" s="2" t="s">
        <v>589</v>
      </c>
      <c r="B343" s="2" t="s">
        <v>250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9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11</v>
      </c>
      <c r="AL343" s="5">
        <v>4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10</v>
      </c>
      <c r="CI343" s="5">
        <v>0</v>
      </c>
      <c r="CJ343" s="5">
        <v>0</v>
      </c>
      <c r="CK343" s="5">
        <v>13</v>
      </c>
      <c r="CL343" s="5">
        <v>1</v>
      </c>
      <c r="CM343" s="5">
        <v>10</v>
      </c>
      <c r="CN343" s="5">
        <v>2</v>
      </c>
      <c r="CO343" s="5">
        <v>15</v>
      </c>
      <c r="CP343" s="5">
        <v>5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1</v>
      </c>
      <c r="DE343" s="5">
        <v>1</v>
      </c>
      <c r="DF343" s="5">
        <v>9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5</v>
      </c>
      <c r="DM343" s="5">
        <v>0</v>
      </c>
      <c r="DN343" s="5">
        <v>13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3</v>
      </c>
      <c r="ED343" s="5">
        <v>0</v>
      </c>
      <c r="EE343" s="5">
        <v>0</v>
      </c>
      <c r="EF343" s="5">
        <v>0</v>
      </c>
      <c r="EG343" s="5">
        <v>0</v>
      </c>
      <c r="EH343" s="5">
        <v>2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6</v>
      </c>
      <c r="FA343" s="5">
        <v>2</v>
      </c>
      <c r="FB343" s="5">
        <v>5</v>
      </c>
      <c r="FC343" s="5">
        <v>0</v>
      </c>
      <c r="FD343" s="5">
        <v>0</v>
      </c>
      <c r="FE343" s="5">
        <v>0</v>
      </c>
      <c r="FF343" s="5">
        <v>0</v>
      </c>
      <c r="FG343" s="5">
        <v>1</v>
      </c>
      <c r="FH343" s="5">
        <v>1</v>
      </c>
      <c r="FI343" s="5">
        <v>5</v>
      </c>
      <c r="FJ343" s="5">
        <v>2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4</v>
      </c>
      <c r="FY343" s="5">
        <v>3</v>
      </c>
      <c r="FZ343" s="5">
        <v>0</v>
      </c>
      <c r="GA343" s="5">
        <v>0</v>
      </c>
      <c r="GB343" s="5">
        <v>0</v>
      </c>
      <c r="GC343" s="5">
        <v>9</v>
      </c>
      <c r="GD343" s="5">
        <v>1</v>
      </c>
      <c r="GE343" s="5">
        <v>13</v>
      </c>
      <c r="GF343" s="5">
        <v>8</v>
      </c>
      <c r="GG343" s="5">
        <v>0</v>
      </c>
      <c r="GH343" s="5">
        <v>9</v>
      </c>
      <c r="GI343" s="5">
        <v>14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2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16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2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  <c r="II343" s="5">
        <f t="shared" si="27"/>
        <v>0.933333333333333</v>
      </c>
      <c r="IJ343" s="8">
        <f t="shared" si="26"/>
        <v>39</v>
      </c>
      <c r="IK343" s="8">
        <f t="shared" si="28"/>
        <v>2.830595937471</v>
      </c>
      <c r="IL343" s="8">
        <f t="shared" si="29"/>
        <v>16</v>
      </c>
      <c r="IM343" s="8">
        <f t="shared" si="30"/>
        <v>224</v>
      </c>
      <c r="IN343" s="8" cm="1">
        <f t="array" ref="IN343">SUMPRODUCT(--('企业的订货量（m³）'!C343:IH343&gt;C343:IH343))/IP343</f>
        <v>0.025</v>
      </c>
      <c r="IO343" s="8" cm="1">
        <f t="array" ref="IO343">SUMPRODUCT(--('企业的订货量（m³）'!D343:II343&lt;D343:II343))/IP343</f>
        <v>0.8</v>
      </c>
      <c r="IP343" s="8">
        <v>40</v>
      </c>
      <c r="IQ343" s="8" cm="1">
        <f t="array" ref="IQ343">SUM(ABS(C343:IH343-'企业的订货量（m³）'!C343:IH343))</f>
        <v>50</v>
      </c>
    </row>
    <row r="344" spans="1:251">
      <c r="A344" s="2" t="s">
        <v>590</v>
      </c>
      <c r="B344" s="2" t="s">
        <v>250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2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2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1</v>
      </c>
      <c r="DG344" s="5">
        <v>0</v>
      </c>
      <c r="DH344" s="5">
        <v>0</v>
      </c>
      <c r="DI344" s="5">
        <v>4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4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3</v>
      </c>
      <c r="GB344" s="5">
        <v>1</v>
      </c>
      <c r="GC344" s="5">
        <v>0</v>
      </c>
      <c r="GD344" s="5">
        <v>0</v>
      </c>
      <c r="GE344" s="5">
        <v>0</v>
      </c>
      <c r="GF344" s="5">
        <v>0</v>
      </c>
      <c r="GG344" s="5">
        <v>3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  <c r="II344" s="5">
        <f t="shared" si="27"/>
        <v>0.116666666666667</v>
      </c>
      <c r="IJ344" s="8">
        <f t="shared" si="26"/>
        <v>11</v>
      </c>
      <c r="IK344" s="8">
        <f t="shared" si="28"/>
        <v>0.629582226271819</v>
      </c>
      <c r="IL344" s="8">
        <f t="shared" si="29"/>
        <v>6</v>
      </c>
      <c r="IM344" s="8">
        <f t="shared" si="30"/>
        <v>28</v>
      </c>
      <c r="IN344" s="8" cm="1">
        <f t="array" ref="IN344">SUMPRODUCT(--('企业的订货量（m³）'!C344:IH344&gt;C344:IH344))/IP344</f>
        <v>0.885714285714286</v>
      </c>
      <c r="IO344" s="8" cm="1">
        <f t="array" ref="IO344">SUMPRODUCT(--('企业的订货量（m³）'!D344:II344&lt;D344:II344))/IP344</f>
        <v>0.0857142857142857</v>
      </c>
      <c r="IP344" s="8">
        <v>70</v>
      </c>
      <c r="IQ344" s="8" cm="1">
        <f t="array" ref="IQ344">SUM(ABS(C344:IH344-'企业的订货量（m³）'!C344:IH344))</f>
        <v>2986</v>
      </c>
    </row>
    <row r="345" spans="1:251">
      <c r="A345" s="2" t="s">
        <v>591</v>
      </c>
      <c r="B345" s="2" t="s">
        <v>246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36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1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2</v>
      </c>
      <c r="EK345" s="5">
        <v>0</v>
      </c>
      <c r="EL345" s="5">
        <v>1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</v>
      </c>
      <c r="FZ345" s="5">
        <v>0</v>
      </c>
      <c r="GA345" s="5">
        <v>0</v>
      </c>
      <c r="GB345" s="5">
        <v>0</v>
      </c>
      <c r="GC345" s="5">
        <v>6</v>
      </c>
      <c r="GD345" s="5">
        <v>1</v>
      </c>
      <c r="GE345" s="5">
        <v>2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  <c r="II345" s="5">
        <f t="shared" si="27"/>
        <v>0.225</v>
      </c>
      <c r="IJ345" s="8">
        <f t="shared" si="26"/>
        <v>9</v>
      </c>
      <c r="IK345" s="8">
        <f t="shared" si="28"/>
        <v>2.37477151510499</v>
      </c>
      <c r="IL345" s="8">
        <f t="shared" si="29"/>
        <v>36</v>
      </c>
      <c r="IM345" s="8">
        <f t="shared" si="30"/>
        <v>54</v>
      </c>
      <c r="IN345" s="8" cm="1">
        <f t="array" ref="IN345">SUMPRODUCT(--('企业的订货量（m³）'!C345:IH345&gt;C345:IH345))/IP345</f>
        <v>0.888888888888889</v>
      </c>
      <c r="IO345" s="8" cm="1">
        <f t="array" ref="IO345">SUMPRODUCT(--('企业的订货量（m³）'!D345:II345&lt;D345:II345))/IP345</f>
        <v>0.0888888888888889</v>
      </c>
      <c r="IP345" s="8">
        <v>45</v>
      </c>
      <c r="IQ345" s="8" cm="1">
        <f t="array" ref="IQ345">SUM(ABS(C345:IH345-'企业的订货量（m³）'!C345:IH345))</f>
        <v>190</v>
      </c>
    </row>
    <row r="346" spans="1:251">
      <c r="A346" s="2" t="s">
        <v>592</v>
      </c>
      <c r="B346" s="2" t="s">
        <v>250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1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1</v>
      </c>
      <c r="CM346" s="5">
        <v>1</v>
      </c>
      <c r="CN346" s="5">
        <v>0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3</v>
      </c>
      <c r="DK346" s="5">
        <v>0</v>
      </c>
      <c r="DL346" s="5">
        <v>1</v>
      </c>
      <c r="DM346" s="5">
        <v>0</v>
      </c>
      <c r="DN346" s="5">
        <v>2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24</v>
      </c>
      <c r="EJ346" s="5">
        <v>3</v>
      </c>
      <c r="EK346" s="5">
        <v>0</v>
      </c>
      <c r="EL346" s="5">
        <v>0</v>
      </c>
      <c r="EM346" s="5">
        <v>23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2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  <c r="II346" s="5">
        <f t="shared" si="27"/>
        <v>0.3625</v>
      </c>
      <c r="IJ346" s="8">
        <f t="shared" ref="IJ346:IJ403" si="31">COUNTIF(C346:IH346,"&gt;0")</f>
        <v>14</v>
      </c>
      <c r="IK346" s="8">
        <f t="shared" si="28"/>
        <v>2.54947898525058</v>
      </c>
      <c r="IL346" s="8">
        <f t="shared" si="29"/>
        <v>24</v>
      </c>
      <c r="IM346" s="8">
        <f t="shared" si="30"/>
        <v>87</v>
      </c>
      <c r="IN346" s="8" cm="1">
        <f t="array" ref="IN346">SUMPRODUCT(--('企业的订货量（m³）'!C346:IH346&gt;C346:IH346))/IP346</f>
        <v>0.606060606060606</v>
      </c>
      <c r="IO346" s="8" cm="1">
        <f t="array" ref="IO346">SUMPRODUCT(--('企业的订货量（m³）'!D346:II346&lt;D346:II346))/IP346</f>
        <v>0.242424242424242</v>
      </c>
      <c r="IP346" s="8">
        <v>33</v>
      </c>
      <c r="IQ346" s="8" cm="1">
        <f t="array" ref="IQ346">SUM(ABS(C346:IH346-'企业的订货量（m³）'!C346:IH346))</f>
        <v>37</v>
      </c>
    </row>
    <row r="347" spans="1:251">
      <c r="A347" s="2" t="s">
        <v>593</v>
      </c>
      <c r="B347" s="2" t="s">
        <v>246</v>
      </c>
      <c r="C347" s="5">
        <v>75</v>
      </c>
      <c r="D347" s="5">
        <v>94</v>
      </c>
      <c r="E347" s="5">
        <v>99</v>
      </c>
      <c r="F347" s="5">
        <v>123</v>
      </c>
      <c r="G347" s="5">
        <v>94</v>
      </c>
      <c r="H347" s="5">
        <v>92</v>
      </c>
      <c r="I347" s="5">
        <v>85</v>
      </c>
      <c r="J347" s="5">
        <v>88</v>
      </c>
      <c r="K347" s="5">
        <v>95</v>
      </c>
      <c r="L347" s="5">
        <v>97</v>
      </c>
      <c r="M347" s="5">
        <v>80</v>
      </c>
      <c r="N347" s="5">
        <v>76</v>
      </c>
      <c r="O347" s="5">
        <v>104</v>
      </c>
      <c r="P347" s="5">
        <v>109</v>
      </c>
      <c r="Q347" s="5">
        <v>91</v>
      </c>
      <c r="R347" s="5">
        <v>113</v>
      </c>
      <c r="S347" s="5">
        <v>111</v>
      </c>
      <c r="T347" s="5">
        <v>98</v>
      </c>
      <c r="U347" s="5">
        <v>91</v>
      </c>
      <c r="V347" s="5">
        <v>101</v>
      </c>
      <c r="W347" s="5">
        <v>98</v>
      </c>
      <c r="X347" s="5">
        <v>93</v>
      </c>
      <c r="Y347" s="5">
        <v>91</v>
      </c>
      <c r="Z347" s="5">
        <v>88</v>
      </c>
      <c r="AA347" s="5">
        <v>83</v>
      </c>
      <c r="AB347" s="5">
        <v>84</v>
      </c>
      <c r="AC347" s="5">
        <v>93</v>
      </c>
      <c r="AD347" s="5">
        <v>120</v>
      </c>
      <c r="AE347" s="5">
        <v>109</v>
      </c>
      <c r="AF347" s="5">
        <v>97</v>
      </c>
      <c r="AG347" s="5">
        <v>79</v>
      </c>
      <c r="AH347" s="5">
        <v>105</v>
      </c>
      <c r="AI347" s="5">
        <v>94</v>
      </c>
      <c r="AJ347" s="5">
        <v>94</v>
      </c>
      <c r="AK347" s="5">
        <v>88</v>
      </c>
      <c r="AL347" s="5">
        <v>89</v>
      </c>
      <c r="AM347" s="5">
        <v>97</v>
      </c>
      <c r="AN347" s="5">
        <v>91</v>
      </c>
      <c r="AO347" s="5">
        <v>97</v>
      </c>
      <c r="AP347" s="5">
        <v>93</v>
      </c>
      <c r="AQ347" s="5">
        <v>96</v>
      </c>
      <c r="AR347" s="5">
        <v>93</v>
      </c>
      <c r="AS347" s="5">
        <v>101</v>
      </c>
      <c r="AT347" s="5">
        <v>84</v>
      </c>
      <c r="AU347" s="5">
        <v>85</v>
      </c>
      <c r="AV347" s="5">
        <v>104</v>
      </c>
      <c r="AW347" s="5">
        <v>95</v>
      </c>
      <c r="AX347" s="5">
        <v>103</v>
      </c>
      <c r="AY347" s="5">
        <v>104</v>
      </c>
      <c r="AZ347" s="5">
        <v>118</v>
      </c>
      <c r="BA347" s="5">
        <v>113</v>
      </c>
      <c r="BB347" s="5">
        <v>127</v>
      </c>
      <c r="BC347" s="5">
        <v>115</v>
      </c>
      <c r="BD347" s="5">
        <v>129</v>
      </c>
      <c r="BE347" s="5">
        <v>92</v>
      </c>
      <c r="BF347" s="5">
        <v>94</v>
      </c>
      <c r="BG347" s="5">
        <v>105</v>
      </c>
      <c r="BH347" s="5">
        <v>105</v>
      </c>
      <c r="BI347" s="5">
        <v>79</v>
      </c>
      <c r="BJ347" s="5">
        <v>118</v>
      </c>
      <c r="BK347" s="5">
        <v>114</v>
      </c>
      <c r="BL347" s="5">
        <v>106</v>
      </c>
      <c r="BM347" s="5">
        <v>120</v>
      </c>
      <c r="BN347" s="5">
        <v>121</v>
      </c>
      <c r="BO347" s="5">
        <v>102</v>
      </c>
      <c r="BP347" s="5">
        <v>112</v>
      </c>
      <c r="BQ347" s="5">
        <v>117</v>
      </c>
      <c r="BR347" s="5">
        <v>107</v>
      </c>
      <c r="BS347" s="5">
        <v>132</v>
      </c>
      <c r="BT347" s="5">
        <v>138</v>
      </c>
      <c r="BU347" s="5">
        <v>124</v>
      </c>
      <c r="BV347" s="5">
        <v>149</v>
      </c>
      <c r="BW347" s="5">
        <v>110</v>
      </c>
      <c r="BX347" s="5">
        <v>109</v>
      </c>
      <c r="BY347" s="5">
        <v>101</v>
      </c>
      <c r="BZ347" s="5">
        <v>156</v>
      </c>
      <c r="CA347" s="5">
        <v>98</v>
      </c>
      <c r="CB347" s="5">
        <v>119</v>
      </c>
      <c r="CC347" s="5">
        <v>84</v>
      </c>
      <c r="CD347" s="5">
        <v>88</v>
      </c>
      <c r="CE347" s="5">
        <v>83</v>
      </c>
      <c r="CF347" s="5">
        <v>83</v>
      </c>
      <c r="CG347" s="5">
        <v>81</v>
      </c>
      <c r="CH347" s="5">
        <v>58</v>
      </c>
      <c r="CI347" s="5">
        <v>92</v>
      </c>
      <c r="CJ347" s="5">
        <v>94</v>
      </c>
      <c r="CK347" s="5">
        <v>72</v>
      </c>
      <c r="CL347" s="5">
        <v>84</v>
      </c>
      <c r="CM347" s="5">
        <v>73</v>
      </c>
      <c r="CN347" s="5">
        <v>98</v>
      </c>
      <c r="CO347" s="5">
        <v>69</v>
      </c>
      <c r="CP347" s="5">
        <v>75</v>
      </c>
      <c r="CQ347" s="5">
        <v>66</v>
      </c>
      <c r="CR347" s="5">
        <v>81</v>
      </c>
      <c r="CS347" s="5">
        <v>95</v>
      </c>
      <c r="CT347" s="5">
        <v>88</v>
      </c>
      <c r="CU347" s="5">
        <v>85</v>
      </c>
      <c r="CV347" s="5">
        <v>105</v>
      </c>
      <c r="CW347" s="5">
        <v>87</v>
      </c>
      <c r="CX347" s="5">
        <v>152</v>
      </c>
      <c r="CY347" s="5">
        <v>110</v>
      </c>
      <c r="CZ347" s="5">
        <v>113</v>
      </c>
      <c r="DA347" s="5">
        <v>99</v>
      </c>
      <c r="DB347" s="5">
        <v>88</v>
      </c>
      <c r="DC347" s="5">
        <v>104</v>
      </c>
      <c r="DD347" s="5">
        <v>93</v>
      </c>
      <c r="DE347" s="5">
        <v>81</v>
      </c>
      <c r="DF347" s="5">
        <v>91</v>
      </c>
      <c r="DG347" s="5">
        <v>79</v>
      </c>
      <c r="DH347" s="5">
        <v>93</v>
      </c>
      <c r="DI347" s="5">
        <v>93</v>
      </c>
      <c r="DJ347" s="5">
        <v>81</v>
      </c>
      <c r="DK347" s="5">
        <v>76</v>
      </c>
      <c r="DL347" s="5">
        <v>86</v>
      </c>
      <c r="DM347" s="5">
        <v>75</v>
      </c>
      <c r="DN347" s="5">
        <v>91</v>
      </c>
      <c r="DO347" s="5">
        <v>72</v>
      </c>
      <c r="DP347" s="5">
        <v>77</v>
      </c>
      <c r="DQ347" s="5">
        <v>67</v>
      </c>
      <c r="DR347" s="5">
        <v>83</v>
      </c>
      <c r="DS347" s="5">
        <v>99</v>
      </c>
      <c r="DT347" s="5">
        <v>110</v>
      </c>
      <c r="DU347" s="5">
        <v>102</v>
      </c>
      <c r="DV347" s="5">
        <v>129</v>
      </c>
      <c r="DW347" s="5">
        <v>121</v>
      </c>
      <c r="DX347" s="5">
        <v>86</v>
      </c>
      <c r="DY347" s="5">
        <v>96</v>
      </c>
      <c r="DZ347" s="5">
        <v>98</v>
      </c>
      <c r="EA347" s="5">
        <v>102</v>
      </c>
      <c r="EB347" s="5">
        <v>86</v>
      </c>
      <c r="EC347" s="5">
        <v>72</v>
      </c>
      <c r="ED347" s="5">
        <v>66</v>
      </c>
      <c r="EE347" s="5">
        <v>83</v>
      </c>
      <c r="EF347" s="5">
        <v>85</v>
      </c>
      <c r="EG347" s="5">
        <v>96</v>
      </c>
      <c r="EH347" s="5">
        <v>92</v>
      </c>
      <c r="EI347" s="5">
        <v>77</v>
      </c>
      <c r="EJ347" s="5">
        <v>72</v>
      </c>
      <c r="EK347" s="5">
        <v>90</v>
      </c>
      <c r="EL347" s="5">
        <v>88</v>
      </c>
      <c r="EM347" s="5">
        <v>88</v>
      </c>
      <c r="EN347" s="5">
        <v>87</v>
      </c>
      <c r="EO347" s="5">
        <v>86</v>
      </c>
      <c r="EP347" s="5">
        <v>94</v>
      </c>
      <c r="EQ347" s="5">
        <v>100</v>
      </c>
      <c r="ER347" s="5">
        <v>113</v>
      </c>
      <c r="ES347" s="5">
        <v>99</v>
      </c>
      <c r="ET347" s="5">
        <v>143</v>
      </c>
      <c r="EU347" s="5">
        <v>132</v>
      </c>
      <c r="EV347" s="5">
        <v>131</v>
      </c>
      <c r="EW347" s="5">
        <v>89</v>
      </c>
      <c r="EX347" s="5">
        <v>94</v>
      </c>
      <c r="EY347" s="5">
        <v>116</v>
      </c>
      <c r="EZ347" s="5">
        <v>95</v>
      </c>
      <c r="FA347" s="5">
        <v>84</v>
      </c>
      <c r="FB347" s="5">
        <v>94</v>
      </c>
      <c r="FC347" s="5">
        <v>83</v>
      </c>
      <c r="FD347" s="5">
        <v>75</v>
      </c>
      <c r="FE347" s="5">
        <v>111</v>
      </c>
      <c r="FF347" s="5">
        <v>103</v>
      </c>
      <c r="FG347" s="5">
        <v>81</v>
      </c>
      <c r="FH347" s="5">
        <v>84</v>
      </c>
      <c r="FI347" s="5">
        <v>63</v>
      </c>
      <c r="FJ347" s="5">
        <v>71</v>
      </c>
      <c r="FK347" s="5">
        <v>91</v>
      </c>
      <c r="FL347" s="5">
        <v>82</v>
      </c>
      <c r="FM347" s="5">
        <v>102</v>
      </c>
      <c r="FN347" s="5">
        <v>94</v>
      </c>
      <c r="FO347" s="5">
        <v>75</v>
      </c>
      <c r="FP347" s="5">
        <v>103</v>
      </c>
      <c r="FQ347" s="5">
        <v>103</v>
      </c>
      <c r="FR347" s="5">
        <v>162</v>
      </c>
      <c r="FS347" s="5">
        <v>113</v>
      </c>
      <c r="FT347" s="5">
        <v>118</v>
      </c>
      <c r="FU347" s="5">
        <v>117</v>
      </c>
      <c r="FV347" s="5">
        <v>86</v>
      </c>
      <c r="FW347" s="5">
        <v>97</v>
      </c>
      <c r="FX347" s="5">
        <v>117</v>
      </c>
      <c r="FY347" s="5">
        <v>98</v>
      </c>
      <c r="FZ347" s="5">
        <v>91</v>
      </c>
      <c r="GA347" s="5">
        <v>90</v>
      </c>
      <c r="GB347" s="5">
        <v>99</v>
      </c>
      <c r="GC347" s="5">
        <v>86</v>
      </c>
      <c r="GD347" s="5">
        <v>89</v>
      </c>
      <c r="GE347" s="5">
        <v>88</v>
      </c>
      <c r="GF347" s="5">
        <v>77</v>
      </c>
      <c r="GG347" s="5">
        <v>90</v>
      </c>
      <c r="GH347" s="5">
        <v>89</v>
      </c>
      <c r="GI347" s="5">
        <v>80</v>
      </c>
      <c r="GJ347" s="5">
        <v>84</v>
      </c>
      <c r="GK347" s="5">
        <v>87</v>
      </c>
      <c r="GL347" s="5">
        <v>96</v>
      </c>
      <c r="GM347" s="5">
        <v>86</v>
      </c>
      <c r="GN347" s="5">
        <v>91</v>
      </c>
      <c r="GO347" s="5">
        <v>96</v>
      </c>
      <c r="GP347" s="5">
        <v>137</v>
      </c>
      <c r="GQ347" s="5">
        <v>95</v>
      </c>
      <c r="GR347" s="5">
        <v>92</v>
      </c>
      <c r="GS347" s="5">
        <v>80</v>
      </c>
      <c r="GT347" s="5">
        <v>88</v>
      </c>
      <c r="GU347" s="5">
        <v>96</v>
      </c>
      <c r="GV347" s="5">
        <v>77</v>
      </c>
      <c r="GW347" s="5">
        <v>70</v>
      </c>
      <c r="GX347" s="5">
        <v>82</v>
      </c>
      <c r="GY347" s="5">
        <v>86</v>
      </c>
      <c r="GZ347" s="5">
        <v>92</v>
      </c>
      <c r="HA347" s="5">
        <v>88</v>
      </c>
      <c r="HB347" s="5">
        <v>92</v>
      </c>
      <c r="HC347" s="5">
        <v>92</v>
      </c>
      <c r="HD347" s="5">
        <v>98</v>
      </c>
      <c r="HE347" s="5">
        <v>121</v>
      </c>
      <c r="HF347" s="5">
        <v>93</v>
      </c>
      <c r="HG347" s="5">
        <v>62</v>
      </c>
      <c r="HH347" s="5">
        <v>116</v>
      </c>
      <c r="HI347" s="5">
        <v>107</v>
      </c>
      <c r="HJ347" s="5">
        <v>94</v>
      </c>
      <c r="HK347" s="5">
        <v>91</v>
      </c>
      <c r="HL347" s="5">
        <v>97</v>
      </c>
      <c r="HM347" s="5">
        <v>100</v>
      </c>
      <c r="HN347" s="5">
        <v>157</v>
      </c>
      <c r="HO347" s="5">
        <v>115</v>
      </c>
      <c r="HP347" s="5">
        <v>127</v>
      </c>
      <c r="HQ347" s="5">
        <v>93</v>
      </c>
      <c r="HR347" s="5">
        <v>110</v>
      </c>
      <c r="HS347" s="5">
        <v>90</v>
      </c>
      <c r="HT347" s="5">
        <v>114</v>
      </c>
      <c r="HU347" s="5">
        <v>99</v>
      </c>
      <c r="HV347" s="5">
        <v>96</v>
      </c>
      <c r="HW347" s="5">
        <v>82</v>
      </c>
      <c r="HX347" s="5">
        <v>127</v>
      </c>
      <c r="HY347" s="5">
        <v>95</v>
      </c>
      <c r="HZ347" s="5">
        <v>89</v>
      </c>
      <c r="IA347" s="5">
        <v>98</v>
      </c>
      <c r="IB347" s="5">
        <v>98</v>
      </c>
      <c r="IC347" s="5">
        <v>105</v>
      </c>
      <c r="ID347" s="5">
        <v>99</v>
      </c>
      <c r="IE347" s="5">
        <v>110</v>
      </c>
      <c r="IF347" s="5">
        <v>107</v>
      </c>
      <c r="IG347" s="5">
        <v>99</v>
      </c>
      <c r="IH347" s="5">
        <v>102</v>
      </c>
      <c r="II347" s="5">
        <f t="shared" si="27"/>
        <v>96.8333333333333</v>
      </c>
      <c r="IJ347" s="8">
        <f t="shared" si="31"/>
        <v>240</v>
      </c>
      <c r="IK347" s="8">
        <f t="shared" si="28"/>
        <v>17.296495561728</v>
      </c>
      <c r="IL347" s="8">
        <f t="shared" si="29"/>
        <v>162</v>
      </c>
      <c r="IM347" s="8">
        <f t="shared" si="30"/>
        <v>23240</v>
      </c>
      <c r="IN347" s="8" cm="1">
        <f t="array" ref="IN347">SUMPRODUCT(--('企业的订货量（m³）'!C347:IH347&gt;C347:IH347))/IP347</f>
        <v>0.129166666666667</v>
      </c>
      <c r="IO347" s="8" cm="1">
        <f t="array" ref="IO347">SUMPRODUCT(--('企业的订货量（m³）'!D347:II347&lt;D347:II347))/IP347</f>
        <v>0.808333333333333</v>
      </c>
      <c r="IP347" s="8">
        <v>240</v>
      </c>
      <c r="IQ347" s="8" cm="1">
        <f t="array" ref="IQ347">SUM(ABS(C347:IH347-'企业的订货量（m³）'!C347:IH347))</f>
        <v>3358</v>
      </c>
    </row>
    <row r="348" spans="1:251">
      <c r="A348" s="2" t="s">
        <v>594</v>
      </c>
      <c r="B348" s="2" t="s">
        <v>250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25</v>
      </c>
      <c r="BP348" s="5">
        <v>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0</v>
      </c>
      <c r="CJ348" s="5">
        <v>0</v>
      </c>
      <c r="CK348" s="5">
        <v>1</v>
      </c>
      <c r="CL348" s="5">
        <v>0</v>
      </c>
      <c r="CM348" s="5">
        <v>1</v>
      </c>
      <c r="CN348" s="5">
        <v>1</v>
      </c>
      <c r="CO348" s="5">
        <v>0</v>
      </c>
      <c r="CP348" s="5">
        <v>2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2</v>
      </c>
      <c r="DG348" s="5">
        <v>0</v>
      </c>
      <c r="DH348" s="5">
        <v>0</v>
      </c>
      <c r="DI348" s="5">
        <v>3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0</v>
      </c>
      <c r="EH348" s="5">
        <v>0</v>
      </c>
      <c r="EI348" s="5">
        <v>1</v>
      </c>
      <c r="EJ348" s="5">
        <v>2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2</v>
      </c>
      <c r="FD348" s="5">
        <v>0</v>
      </c>
      <c r="FE348" s="5">
        <v>3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2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2</v>
      </c>
      <c r="FX348" s="5">
        <v>3</v>
      </c>
      <c r="FY348" s="5">
        <v>3</v>
      </c>
      <c r="FZ348" s="5">
        <v>0</v>
      </c>
      <c r="GA348" s="5">
        <v>5</v>
      </c>
      <c r="GB348" s="5">
        <v>2</v>
      </c>
      <c r="GC348" s="5">
        <v>0</v>
      </c>
      <c r="GD348" s="5">
        <v>0</v>
      </c>
      <c r="GE348" s="5">
        <v>0</v>
      </c>
      <c r="GF348" s="5">
        <v>0</v>
      </c>
      <c r="GG348" s="5">
        <v>1</v>
      </c>
      <c r="GH348" s="5">
        <v>0</v>
      </c>
      <c r="GI348" s="5">
        <v>0</v>
      </c>
      <c r="GJ348" s="5">
        <v>2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3</v>
      </c>
      <c r="HD348" s="5">
        <v>0</v>
      </c>
      <c r="HE348" s="5">
        <v>1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f t="shared" si="27"/>
        <v>0.341666666666667</v>
      </c>
      <c r="IJ348" s="8">
        <f t="shared" si="31"/>
        <v>28</v>
      </c>
      <c r="IK348" s="8">
        <f t="shared" si="28"/>
        <v>1.76434151350868</v>
      </c>
      <c r="IL348" s="8">
        <f t="shared" si="29"/>
        <v>25</v>
      </c>
      <c r="IM348" s="8">
        <f t="shared" si="30"/>
        <v>82</v>
      </c>
      <c r="IN348" s="8" cm="1">
        <f t="array" ref="IN348">SUMPRODUCT(--('企业的订货量（m³）'!C348:IH348&gt;C348:IH348))/IP348</f>
        <v>0.652173913043478</v>
      </c>
      <c r="IO348" s="8" cm="1">
        <f t="array" ref="IO348">SUMPRODUCT(--('企业的订货量（m³）'!D348:II348&lt;D348:II348))/IP348</f>
        <v>0.231884057971014</v>
      </c>
      <c r="IP348" s="8">
        <v>69</v>
      </c>
      <c r="IQ348" s="8" cm="1">
        <f t="array" ref="IQ348">SUM(ABS(C348:IH348-'企业的订货量（m³）'!C348:IH348))</f>
        <v>65</v>
      </c>
    </row>
    <row r="349" spans="1:251">
      <c r="A349" s="2" t="s">
        <v>595</v>
      </c>
      <c r="B349" s="2" t="s">
        <v>248</v>
      </c>
      <c r="C349" s="5">
        <v>12</v>
      </c>
      <c r="D349" s="5">
        <v>7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190</v>
      </c>
      <c r="K349" s="5">
        <v>343</v>
      </c>
      <c r="L349" s="5">
        <v>3294</v>
      </c>
      <c r="M349" s="5">
        <v>335</v>
      </c>
      <c r="N349" s="5">
        <v>268</v>
      </c>
      <c r="O349" s="5">
        <v>54</v>
      </c>
      <c r="P349" s="5">
        <v>75</v>
      </c>
      <c r="Q349" s="5">
        <v>270</v>
      </c>
      <c r="R349" s="5">
        <v>416</v>
      </c>
      <c r="S349" s="5">
        <v>253</v>
      </c>
      <c r="T349" s="5">
        <v>295</v>
      </c>
      <c r="U349" s="5">
        <v>33</v>
      </c>
      <c r="V349" s="5">
        <v>68</v>
      </c>
      <c r="W349" s="5">
        <v>52</v>
      </c>
      <c r="X349" s="5">
        <v>79</v>
      </c>
      <c r="Y349" s="5">
        <v>40</v>
      </c>
      <c r="Z349" s="5">
        <v>14</v>
      </c>
      <c r="AA349" s="5">
        <v>9</v>
      </c>
      <c r="AB349" s="5">
        <v>0</v>
      </c>
      <c r="AC349" s="5">
        <v>2</v>
      </c>
      <c r="AD349" s="5">
        <v>0</v>
      </c>
      <c r="AE349" s="5">
        <v>3</v>
      </c>
      <c r="AF349" s="5">
        <v>1</v>
      </c>
      <c r="AG349" s="5">
        <v>0</v>
      </c>
      <c r="AH349" s="5">
        <v>8</v>
      </c>
      <c r="AI349" s="5">
        <v>32</v>
      </c>
      <c r="AJ349" s="5">
        <v>58</v>
      </c>
      <c r="AK349" s="5">
        <v>110</v>
      </c>
      <c r="AL349" s="5">
        <v>56</v>
      </c>
      <c r="AM349" s="5">
        <v>37</v>
      </c>
      <c r="AN349" s="5">
        <v>20</v>
      </c>
      <c r="AO349" s="5">
        <v>29</v>
      </c>
      <c r="AP349" s="5">
        <v>23</v>
      </c>
      <c r="AQ349" s="5">
        <v>17</v>
      </c>
      <c r="AR349" s="5">
        <v>29</v>
      </c>
      <c r="AS349" s="5">
        <v>18</v>
      </c>
      <c r="AT349" s="5">
        <v>21</v>
      </c>
      <c r="AU349" s="5">
        <v>35</v>
      </c>
      <c r="AV349" s="5">
        <v>20</v>
      </c>
      <c r="AW349" s="5">
        <v>11</v>
      </c>
      <c r="AX349" s="5">
        <v>6</v>
      </c>
      <c r="AY349" s="5">
        <v>5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5</v>
      </c>
      <c r="BF349" s="5">
        <v>4</v>
      </c>
      <c r="BG349" s="5">
        <v>46</v>
      </c>
      <c r="BH349" s="5">
        <v>35</v>
      </c>
      <c r="BI349" s="5">
        <v>32</v>
      </c>
      <c r="BJ349" s="5">
        <v>30</v>
      </c>
      <c r="BK349" s="5">
        <v>1</v>
      </c>
      <c r="BL349" s="5">
        <v>19</v>
      </c>
      <c r="BM349" s="5">
        <v>21</v>
      </c>
      <c r="BN349" s="5">
        <v>27</v>
      </c>
      <c r="BO349" s="5">
        <v>34</v>
      </c>
      <c r="BP349" s="5">
        <v>55</v>
      </c>
      <c r="BQ349" s="5">
        <v>46</v>
      </c>
      <c r="BR349" s="5">
        <v>35</v>
      </c>
      <c r="BS349" s="5">
        <v>58</v>
      </c>
      <c r="BT349" s="5">
        <v>82</v>
      </c>
      <c r="BU349" s="5">
        <v>83</v>
      </c>
      <c r="BV349" s="5">
        <v>13</v>
      </c>
      <c r="BW349" s="5">
        <v>27</v>
      </c>
      <c r="BX349" s="5">
        <v>0</v>
      </c>
      <c r="BY349" s="5">
        <v>1</v>
      </c>
      <c r="BZ349" s="5">
        <v>0</v>
      </c>
      <c r="CA349" s="5">
        <v>0</v>
      </c>
      <c r="CB349" s="5">
        <v>6</v>
      </c>
      <c r="CC349" s="5">
        <v>4</v>
      </c>
      <c r="CD349" s="5">
        <v>108</v>
      </c>
      <c r="CE349" s="5">
        <v>348</v>
      </c>
      <c r="CF349" s="5">
        <v>574</v>
      </c>
      <c r="CG349" s="5">
        <v>386</v>
      </c>
      <c r="CH349" s="5">
        <v>263</v>
      </c>
      <c r="CI349" s="5">
        <v>54</v>
      </c>
      <c r="CJ349" s="5">
        <v>148</v>
      </c>
      <c r="CK349" s="5">
        <v>322</v>
      </c>
      <c r="CL349" s="5">
        <v>287</v>
      </c>
      <c r="CM349" s="5">
        <v>271</v>
      </c>
      <c r="CN349" s="5">
        <v>161</v>
      </c>
      <c r="CO349" s="5">
        <v>60</v>
      </c>
      <c r="CP349" s="5">
        <v>103</v>
      </c>
      <c r="CQ349" s="5">
        <v>134</v>
      </c>
      <c r="CR349" s="5">
        <v>107</v>
      </c>
      <c r="CS349" s="5">
        <v>67</v>
      </c>
      <c r="CT349" s="5">
        <v>21</v>
      </c>
      <c r="CU349" s="5">
        <v>6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5</v>
      </c>
      <c r="DB349" s="5">
        <v>146</v>
      </c>
      <c r="DC349" s="5">
        <v>723</v>
      </c>
      <c r="DD349" s="5">
        <v>444</v>
      </c>
      <c r="DE349" s="5">
        <v>522</v>
      </c>
      <c r="DF349" s="5">
        <v>386</v>
      </c>
      <c r="DG349" s="5">
        <v>93</v>
      </c>
      <c r="DH349" s="5">
        <v>259</v>
      </c>
      <c r="DI349" s="5">
        <v>324</v>
      </c>
      <c r="DJ349" s="5">
        <v>318</v>
      </c>
      <c r="DK349" s="5">
        <v>281</v>
      </c>
      <c r="DL349" s="5">
        <v>106</v>
      </c>
      <c r="DM349" s="5">
        <v>71</v>
      </c>
      <c r="DN349" s="5">
        <v>157</v>
      </c>
      <c r="DO349" s="5">
        <v>93</v>
      </c>
      <c r="DP349" s="5">
        <v>101</v>
      </c>
      <c r="DQ349" s="5">
        <v>42</v>
      </c>
      <c r="DR349" s="5">
        <v>11</v>
      </c>
      <c r="DS349" s="5">
        <v>1</v>
      </c>
      <c r="DT349" s="5">
        <v>0</v>
      </c>
      <c r="DU349" s="5">
        <v>0</v>
      </c>
      <c r="DV349" s="5">
        <v>0</v>
      </c>
      <c r="DW349" s="5">
        <v>9</v>
      </c>
      <c r="DX349" s="5">
        <v>1</v>
      </c>
      <c r="DY349" s="5">
        <v>1</v>
      </c>
      <c r="DZ349" s="5">
        <v>173</v>
      </c>
      <c r="EA349" s="5">
        <v>533</v>
      </c>
      <c r="EB349" s="5">
        <v>1561</v>
      </c>
      <c r="EC349" s="5">
        <v>1026</v>
      </c>
      <c r="ED349" s="5">
        <v>650</v>
      </c>
      <c r="EE349" s="5">
        <v>497</v>
      </c>
      <c r="EF349" s="5">
        <v>521</v>
      </c>
      <c r="EG349" s="5">
        <v>883</v>
      </c>
      <c r="EH349" s="5">
        <v>1076</v>
      </c>
      <c r="EI349" s="5">
        <v>712</v>
      </c>
      <c r="EJ349" s="5">
        <v>11382</v>
      </c>
      <c r="EK349" s="5">
        <v>36972</v>
      </c>
      <c r="EL349" s="5">
        <v>12997</v>
      </c>
      <c r="EM349" s="5">
        <v>50</v>
      </c>
      <c r="EN349" s="5">
        <v>81</v>
      </c>
      <c r="EO349" s="5">
        <v>45</v>
      </c>
      <c r="EP349" s="5">
        <v>9</v>
      </c>
      <c r="EQ349" s="5">
        <v>11</v>
      </c>
      <c r="ER349" s="5">
        <v>6</v>
      </c>
      <c r="ES349" s="5">
        <v>0</v>
      </c>
      <c r="ET349" s="5">
        <v>0</v>
      </c>
      <c r="EU349" s="5">
        <v>0</v>
      </c>
      <c r="EV349" s="5">
        <v>0</v>
      </c>
      <c r="EW349" s="5">
        <v>18</v>
      </c>
      <c r="EX349" s="5">
        <v>232</v>
      </c>
      <c r="EY349" s="5">
        <v>527</v>
      </c>
      <c r="EZ349" s="5">
        <v>416</v>
      </c>
      <c r="FA349" s="5">
        <v>407</v>
      </c>
      <c r="FB349" s="5">
        <v>402</v>
      </c>
      <c r="FC349" s="5">
        <v>72</v>
      </c>
      <c r="FD349" s="5">
        <v>263</v>
      </c>
      <c r="FE349" s="5">
        <v>454</v>
      </c>
      <c r="FF349" s="5">
        <v>337</v>
      </c>
      <c r="FG349" s="5">
        <v>137</v>
      </c>
      <c r="FH349" s="5">
        <v>76</v>
      </c>
      <c r="FI349" s="5">
        <v>15</v>
      </c>
      <c r="FJ349" s="5">
        <v>44</v>
      </c>
      <c r="FK349" s="5">
        <v>77</v>
      </c>
      <c r="FL349" s="5">
        <v>49</v>
      </c>
      <c r="FM349" s="5">
        <v>22</v>
      </c>
      <c r="FN349" s="5">
        <v>0</v>
      </c>
      <c r="FO349" s="5">
        <v>2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7</v>
      </c>
      <c r="FV349" s="5">
        <v>171</v>
      </c>
      <c r="FW349" s="5">
        <v>471</v>
      </c>
      <c r="FX349" s="5">
        <v>556</v>
      </c>
      <c r="FY349" s="5">
        <v>363</v>
      </c>
      <c r="FZ349" s="5">
        <v>320</v>
      </c>
      <c r="GA349" s="5">
        <v>65</v>
      </c>
      <c r="GB349" s="5">
        <v>188</v>
      </c>
      <c r="GC349" s="5">
        <v>443</v>
      </c>
      <c r="GD349" s="5">
        <v>359</v>
      </c>
      <c r="GE349" s="5">
        <v>109</v>
      </c>
      <c r="GF349" s="5">
        <v>75</v>
      </c>
      <c r="GG349" s="5">
        <v>11</v>
      </c>
      <c r="GH349" s="5">
        <v>12</v>
      </c>
      <c r="GI349" s="5">
        <v>13</v>
      </c>
      <c r="GJ349" s="5">
        <v>12</v>
      </c>
      <c r="GK349" s="5">
        <v>40</v>
      </c>
      <c r="GL349" s="5">
        <v>45</v>
      </c>
      <c r="GM349" s="5">
        <v>0</v>
      </c>
      <c r="GN349" s="5">
        <v>0</v>
      </c>
      <c r="GO349" s="5">
        <v>1</v>
      </c>
      <c r="GP349" s="5">
        <v>0</v>
      </c>
      <c r="GQ349" s="5">
        <v>0</v>
      </c>
      <c r="GR349" s="5">
        <v>0</v>
      </c>
      <c r="GS349" s="5">
        <v>0</v>
      </c>
      <c r="GT349" s="5">
        <v>12</v>
      </c>
      <c r="GU349" s="5">
        <v>24</v>
      </c>
      <c r="GV349" s="5">
        <v>15</v>
      </c>
      <c r="GW349" s="5">
        <v>85</v>
      </c>
      <c r="GX349" s="5">
        <v>42</v>
      </c>
      <c r="GY349" s="5">
        <v>113</v>
      </c>
      <c r="GZ349" s="5">
        <v>126</v>
      </c>
      <c r="HA349" s="5">
        <v>18</v>
      </c>
      <c r="HB349" s="5">
        <v>40</v>
      </c>
      <c r="HC349" s="5">
        <v>68</v>
      </c>
      <c r="HD349" s="5">
        <v>11</v>
      </c>
      <c r="HE349" s="5">
        <v>21</v>
      </c>
      <c r="HF349" s="5">
        <v>31</v>
      </c>
      <c r="HG349" s="5">
        <v>56</v>
      </c>
      <c r="HH349" s="5">
        <v>12</v>
      </c>
      <c r="HI349" s="5">
        <v>1</v>
      </c>
      <c r="HJ349" s="5">
        <v>13</v>
      </c>
      <c r="HK349" s="5">
        <v>0</v>
      </c>
      <c r="HL349" s="5">
        <v>0</v>
      </c>
      <c r="HM349" s="5">
        <v>0</v>
      </c>
      <c r="HN349" s="5">
        <v>4</v>
      </c>
      <c r="HO349" s="5">
        <v>0</v>
      </c>
      <c r="HP349" s="5">
        <v>0</v>
      </c>
      <c r="HQ349" s="5">
        <v>0</v>
      </c>
      <c r="HR349" s="5">
        <v>0</v>
      </c>
      <c r="HS349" s="5">
        <v>6</v>
      </c>
      <c r="HT349" s="5">
        <v>122</v>
      </c>
      <c r="HU349" s="5">
        <v>161</v>
      </c>
      <c r="HV349" s="5">
        <v>60</v>
      </c>
      <c r="HW349" s="5">
        <v>18</v>
      </c>
      <c r="HX349" s="5">
        <v>42</v>
      </c>
      <c r="HY349" s="5">
        <v>55</v>
      </c>
      <c r="HZ349" s="5">
        <v>16</v>
      </c>
      <c r="IA349" s="5">
        <v>78</v>
      </c>
      <c r="IB349" s="5">
        <v>47</v>
      </c>
      <c r="IC349" s="5">
        <v>49</v>
      </c>
      <c r="ID349" s="5">
        <v>45</v>
      </c>
      <c r="IE349" s="5">
        <v>38</v>
      </c>
      <c r="IF349" s="5">
        <v>48</v>
      </c>
      <c r="IG349" s="5">
        <v>59</v>
      </c>
      <c r="IH349" s="5">
        <v>58</v>
      </c>
      <c r="II349" s="5">
        <f t="shared" si="27"/>
        <v>385.0875</v>
      </c>
      <c r="IJ349" s="8">
        <f t="shared" si="31"/>
        <v>194</v>
      </c>
      <c r="IK349" s="8">
        <f t="shared" si="28"/>
        <v>2630.58154885925</v>
      </c>
      <c r="IL349" s="8">
        <f t="shared" si="29"/>
        <v>36972</v>
      </c>
      <c r="IM349" s="8">
        <f t="shared" si="30"/>
        <v>92421</v>
      </c>
      <c r="IN349" s="8" cm="1">
        <f t="array" ref="IN349">SUMPRODUCT(--('企业的订货量（m³）'!C349:IH349&gt;C349:IH349))/IP349</f>
        <v>0.0804020100502513</v>
      </c>
      <c r="IO349" s="8" cm="1">
        <f t="array" ref="IO349">SUMPRODUCT(--('企业的订货量（m³）'!D349:II349&lt;D349:II349))/IP349</f>
        <v>0.819095477386935</v>
      </c>
      <c r="IP349" s="8">
        <v>199</v>
      </c>
      <c r="IQ349" s="8" cm="1">
        <f t="array" ref="IQ349">SUM(ABS(C349:IH349-'企业的订货量（m³）'!C349:IH349))</f>
        <v>76058</v>
      </c>
    </row>
    <row r="350" spans="1:251">
      <c r="A350" s="2" t="s">
        <v>596</v>
      </c>
      <c r="B350" s="2" t="s">
        <v>250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2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  <c r="AK350" s="5">
        <v>0</v>
      </c>
      <c r="AL350" s="5">
        <v>3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1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1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1</v>
      </c>
      <c r="DJ350" s="5">
        <v>2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2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3</v>
      </c>
      <c r="EC350" s="5">
        <v>1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5</v>
      </c>
      <c r="EJ350" s="5">
        <v>0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1</v>
      </c>
      <c r="FA350" s="5">
        <v>3</v>
      </c>
      <c r="FB350" s="5">
        <v>1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4</v>
      </c>
      <c r="FX350" s="5">
        <v>0</v>
      </c>
      <c r="FY350" s="5">
        <v>1</v>
      </c>
      <c r="FZ350" s="5">
        <v>0</v>
      </c>
      <c r="GA350" s="5">
        <v>0</v>
      </c>
      <c r="GB350" s="5">
        <v>0</v>
      </c>
      <c r="GC350" s="5">
        <v>2</v>
      </c>
      <c r="GD350" s="5">
        <v>0</v>
      </c>
      <c r="GE350" s="5">
        <v>0</v>
      </c>
      <c r="GF350" s="5">
        <v>0</v>
      </c>
      <c r="GG350" s="5">
        <v>0</v>
      </c>
      <c r="GH350" s="5">
        <v>1</v>
      </c>
      <c r="GI350" s="5">
        <v>0</v>
      </c>
      <c r="GJ350" s="5">
        <v>1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1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2</v>
      </c>
      <c r="IE350" s="5">
        <v>0</v>
      </c>
      <c r="IF350" s="5">
        <v>0</v>
      </c>
      <c r="IG350" s="5">
        <v>0</v>
      </c>
      <c r="IH350" s="5">
        <v>0</v>
      </c>
      <c r="II350" s="5">
        <f t="shared" si="27"/>
        <v>0.175</v>
      </c>
      <c r="IJ350" s="8">
        <f t="shared" si="31"/>
        <v>23</v>
      </c>
      <c r="IK350" s="8">
        <f t="shared" si="28"/>
        <v>0.635919260157554</v>
      </c>
      <c r="IL350" s="8">
        <f t="shared" si="29"/>
        <v>5</v>
      </c>
      <c r="IM350" s="8">
        <f t="shared" si="30"/>
        <v>42</v>
      </c>
      <c r="IN350" s="8" cm="1">
        <f t="array" ref="IN350">SUMPRODUCT(--('企业的订货量（m³）'!C350:IH350&gt;C350:IH350))/IP350</f>
        <v>0.428571428571429</v>
      </c>
      <c r="IO350" s="8" cm="1">
        <f t="array" ref="IO350">SUMPRODUCT(--('企业的订货量（m³）'!D350:II350&lt;D350:II350))/IP350</f>
        <v>0.257142857142857</v>
      </c>
      <c r="IP350" s="8">
        <v>35</v>
      </c>
      <c r="IQ350" s="8" cm="1">
        <f t="array" ref="IQ350">SUM(ABS(C350:IH350-'企业的订货量（m³）'!C350:IH350))</f>
        <v>24</v>
      </c>
    </row>
    <row r="351" spans="1:251">
      <c r="A351" s="2" t="s">
        <v>597</v>
      </c>
      <c r="B351" s="2" t="s">
        <v>248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5</v>
      </c>
      <c r="AM351" s="5">
        <v>0</v>
      </c>
      <c r="AN351" s="5">
        <v>2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4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3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3</v>
      </c>
      <c r="EJ351" s="5">
        <v>0</v>
      </c>
      <c r="EK351" s="5">
        <v>0</v>
      </c>
      <c r="EL351" s="5">
        <v>0</v>
      </c>
      <c r="EM351" s="5">
        <v>0</v>
      </c>
      <c r="EN351" s="5">
        <v>3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2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1</v>
      </c>
      <c r="FX351" s="5">
        <v>1</v>
      </c>
      <c r="FY351" s="5">
        <v>0</v>
      </c>
      <c r="FZ351" s="5">
        <v>0</v>
      </c>
      <c r="GA351" s="5">
        <v>0</v>
      </c>
      <c r="GB351" s="5">
        <v>0</v>
      </c>
      <c r="GC351" s="5">
        <v>2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f t="shared" si="27"/>
        <v>0.1625</v>
      </c>
      <c r="IJ351" s="8">
        <f t="shared" si="31"/>
        <v>20</v>
      </c>
      <c r="IK351" s="8">
        <f t="shared" si="28"/>
        <v>0.635960381387519</v>
      </c>
      <c r="IL351" s="8">
        <f t="shared" si="29"/>
        <v>5</v>
      </c>
      <c r="IM351" s="8">
        <f t="shared" si="30"/>
        <v>39</v>
      </c>
      <c r="IN351" s="8" cm="1">
        <f t="array" ref="IN351">SUMPRODUCT(--('企业的订货量（m³）'!C351:IH351&gt;C351:IH351))/IP351</f>
        <v>0.773333333333333</v>
      </c>
      <c r="IO351" s="8" cm="1">
        <f t="array" ref="IO351">SUMPRODUCT(--('企业的订货量（m³）'!D351:II351&lt;D351:II351))/IP351</f>
        <v>0.0933333333333333</v>
      </c>
      <c r="IP351" s="8">
        <v>75</v>
      </c>
      <c r="IQ351" s="8" cm="1">
        <f t="array" ref="IQ351">SUM(ABS(C351:IH351-'企业的订货量（m³）'!C351:IH351))</f>
        <v>1208</v>
      </c>
    </row>
    <row r="352" spans="1:251">
      <c r="A352" s="2" t="s">
        <v>598</v>
      </c>
      <c r="B352" s="2" t="s">
        <v>250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2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2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0</v>
      </c>
      <c r="BM352" s="5">
        <v>0</v>
      </c>
      <c r="BN352" s="5">
        <v>0</v>
      </c>
      <c r="BO352" s="5">
        <v>0</v>
      </c>
      <c r="BP352" s="5">
        <v>1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1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1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1</v>
      </c>
      <c r="DL352" s="5">
        <v>0</v>
      </c>
      <c r="DM352" s="5">
        <v>0</v>
      </c>
      <c r="DN352" s="5">
        <v>1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2</v>
      </c>
      <c r="EC352" s="5">
        <v>0</v>
      </c>
      <c r="ED352" s="5">
        <v>1</v>
      </c>
      <c r="EE352" s="5">
        <v>1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2</v>
      </c>
      <c r="EY352" s="5">
        <v>0</v>
      </c>
      <c r="EZ352" s="5">
        <v>0</v>
      </c>
      <c r="FA352" s="5">
        <v>0</v>
      </c>
      <c r="FB352" s="5">
        <v>1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1</v>
      </c>
      <c r="FL352" s="5">
        <v>1</v>
      </c>
      <c r="FM352" s="5">
        <v>1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1</v>
      </c>
      <c r="FW352" s="5">
        <v>1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1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1</v>
      </c>
      <c r="GM352" s="5">
        <v>0</v>
      </c>
      <c r="GN352" s="5">
        <v>0</v>
      </c>
      <c r="GO352" s="5">
        <v>0</v>
      </c>
      <c r="GP352" s="5">
        <v>1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1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0</v>
      </c>
      <c r="HK352" s="5">
        <v>1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1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  <c r="II352" s="5">
        <f t="shared" si="27"/>
        <v>0.183333333333333</v>
      </c>
      <c r="IJ352" s="8">
        <f t="shared" si="31"/>
        <v>37</v>
      </c>
      <c r="IK352" s="8">
        <f t="shared" si="28"/>
        <v>0.457084325800622</v>
      </c>
      <c r="IL352" s="8">
        <f t="shared" si="29"/>
        <v>2</v>
      </c>
      <c r="IM352" s="8">
        <f t="shared" si="30"/>
        <v>44</v>
      </c>
      <c r="IN352" s="8" cm="1">
        <f t="array" ref="IN352">SUMPRODUCT(--('企业的订货量（m³）'!C352:IH352&gt;C352:IH352))/IP352</f>
        <v>0.0512820512820513</v>
      </c>
      <c r="IO352" s="8" cm="1">
        <f t="array" ref="IO352">SUMPRODUCT(--('企业的订货量（m³）'!D352:II352&lt;D352:II352))/IP352</f>
        <v>0.205128205128205</v>
      </c>
      <c r="IP352" s="8">
        <v>39</v>
      </c>
      <c r="IQ352" s="8" cm="1">
        <f t="array" ref="IQ352">SUM(ABS(C352:IH352-'企业的订货量（m³）'!C352:IH352))</f>
        <v>9</v>
      </c>
    </row>
    <row r="353" spans="1:251">
      <c r="A353" s="2" t="s">
        <v>599</v>
      </c>
      <c r="B353" s="2" t="s">
        <v>248</v>
      </c>
      <c r="C353" s="5">
        <v>86</v>
      </c>
      <c r="D353" s="5">
        <v>86</v>
      </c>
      <c r="E353" s="5">
        <v>80</v>
      </c>
      <c r="F353" s="5">
        <v>159</v>
      </c>
      <c r="G353" s="5">
        <v>129</v>
      </c>
      <c r="H353" s="5">
        <v>167</v>
      </c>
      <c r="I353" s="5">
        <v>249</v>
      </c>
      <c r="J353" s="5">
        <v>282</v>
      </c>
      <c r="K353" s="5">
        <v>235</v>
      </c>
      <c r="L353" s="5">
        <v>259</v>
      </c>
      <c r="M353" s="5">
        <v>233</v>
      </c>
      <c r="N353" s="5">
        <v>278</v>
      </c>
      <c r="O353" s="5">
        <v>337</v>
      </c>
      <c r="P353" s="5">
        <v>351</v>
      </c>
      <c r="Q353" s="5">
        <v>306</v>
      </c>
      <c r="R353" s="5">
        <v>342</v>
      </c>
      <c r="S353" s="5">
        <v>296</v>
      </c>
      <c r="T353" s="5">
        <v>155</v>
      </c>
      <c r="U353" s="5">
        <v>249</v>
      </c>
      <c r="V353" s="5">
        <v>321</v>
      </c>
      <c r="W353" s="5">
        <v>316</v>
      </c>
      <c r="X353" s="5">
        <v>140</v>
      </c>
      <c r="Y353" s="5">
        <v>150</v>
      </c>
      <c r="Z353" s="5">
        <v>161</v>
      </c>
      <c r="AA353" s="5">
        <v>256</v>
      </c>
      <c r="AB353" s="5">
        <v>243</v>
      </c>
      <c r="AC353" s="5">
        <v>308</v>
      </c>
      <c r="AD353" s="5">
        <v>290</v>
      </c>
      <c r="AE353" s="5">
        <v>326</v>
      </c>
      <c r="AF353" s="5">
        <v>248</v>
      </c>
      <c r="AG353" s="5">
        <v>163</v>
      </c>
      <c r="AH353" s="5">
        <v>206</v>
      </c>
      <c r="AI353" s="5">
        <v>385</v>
      </c>
      <c r="AJ353" s="5">
        <v>384</v>
      </c>
      <c r="AK353" s="5">
        <v>325</v>
      </c>
      <c r="AL353" s="5">
        <v>366</v>
      </c>
      <c r="AM353" s="5">
        <v>413</v>
      </c>
      <c r="AN353" s="5">
        <v>247</v>
      </c>
      <c r="AO353" s="5">
        <v>247</v>
      </c>
      <c r="AP353" s="5">
        <v>379</v>
      </c>
      <c r="AQ353" s="5">
        <v>371</v>
      </c>
      <c r="AR353" s="5">
        <v>320</v>
      </c>
      <c r="AS353" s="5">
        <v>184</v>
      </c>
      <c r="AT353" s="5">
        <v>106</v>
      </c>
      <c r="AU353" s="5">
        <v>203</v>
      </c>
      <c r="AV353" s="5">
        <v>175</v>
      </c>
      <c r="AW353" s="5">
        <v>233</v>
      </c>
      <c r="AX353" s="5">
        <v>183</v>
      </c>
      <c r="AY353" s="5">
        <v>221</v>
      </c>
      <c r="AZ353" s="5">
        <v>162</v>
      </c>
      <c r="BA353" s="5">
        <v>150</v>
      </c>
      <c r="BB353" s="5">
        <v>155</v>
      </c>
      <c r="BC353" s="5">
        <v>193</v>
      </c>
      <c r="BD353" s="5">
        <v>308</v>
      </c>
      <c r="BE353" s="5">
        <v>102</v>
      </c>
      <c r="BF353" s="5">
        <v>131</v>
      </c>
      <c r="BG353" s="5">
        <v>158</v>
      </c>
      <c r="BH353" s="5">
        <v>150</v>
      </c>
      <c r="BI353" s="5">
        <v>307</v>
      </c>
      <c r="BJ353" s="5">
        <v>231</v>
      </c>
      <c r="BK353" s="5">
        <v>263</v>
      </c>
      <c r="BL353" s="5">
        <v>389</v>
      </c>
      <c r="BM353" s="5">
        <v>408</v>
      </c>
      <c r="BN353" s="5">
        <v>323</v>
      </c>
      <c r="BO353" s="5">
        <v>241</v>
      </c>
      <c r="BP353" s="5">
        <v>141</v>
      </c>
      <c r="BQ353" s="5">
        <v>138</v>
      </c>
      <c r="BR353" s="5">
        <v>146</v>
      </c>
      <c r="BS353" s="5">
        <v>131</v>
      </c>
      <c r="BT353" s="5">
        <v>184</v>
      </c>
      <c r="BU353" s="5">
        <v>246</v>
      </c>
      <c r="BV353" s="5">
        <v>208</v>
      </c>
      <c r="BW353" s="5">
        <v>195</v>
      </c>
      <c r="BX353" s="5">
        <v>227</v>
      </c>
      <c r="BY353" s="5">
        <v>267</v>
      </c>
      <c r="BZ353" s="5">
        <v>221</v>
      </c>
      <c r="CA353" s="5">
        <v>316</v>
      </c>
      <c r="CB353" s="5">
        <v>148</v>
      </c>
      <c r="CC353" s="5">
        <v>83</v>
      </c>
      <c r="CD353" s="5">
        <v>86</v>
      </c>
      <c r="CE353" s="5">
        <v>292</v>
      </c>
      <c r="CF353" s="5">
        <v>254</v>
      </c>
      <c r="CG353" s="5">
        <v>303</v>
      </c>
      <c r="CH353" s="5">
        <v>255</v>
      </c>
      <c r="CI353" s="5">
        <v>279</v>
      </c>
      <c r="CJ353" s="5">
        <v>296</v>
      </c>
      <c r="CK353" s="5">
        <v>368</v>
      </c>
      <c r="CL353" s="5">
        <v>236</v>
      </c>
      <c r="CM353" s="5">
        <v>333</v>
      </c>
      <c r="CN353" s="5">
        <v>272</v>
      </c>
      <c r="CO353" s="5">
        <v>291</v>
      </c>
      <c r="CP353" s="5">
        <v>283</v>
      </c>
      <c r="CQ353" s="5">
        <v>217</v>
      </c>
      <c r="CR353" s="5">
        <v>228</v>
      </c>
      <c r="CS353" s="5">
        <v>260</v>
      </c>
      <c r="CT353" s="5">
        <v>282</v>
      </c>
      <c r="CU353" s="5">
        <v>301</v>
      </c>
      <c r="CV353" s="5">
        <v>298</v>
      </c>
      <c r="CW353" s="5">
        <v>304</v>
      </c>
      <c r="CX353" s="5">
        <v>368</v>
      </c>
      <c r="CY353" s="5">
        <v>388</v>
      </c>
      <c r="CZ353" s="5">
        <v>417</v>
      </c>
      <c r="DA353" s="5">
        <v>338</v>
      </c>
      <c r="DB353" s="5">
        <v>380</v>
      </c>
      <c r="DC353" s="5">
        <v>317</v>
      </c>
      <c r="DD353" s="5">
        <v>198</v>
      </c>
      <c r="DE353" s="5">
        <v>262</v>
      </c>
      <c r="DF353" s="5">
        <v>287</v>
      </c>
      <c r="DG353" s="5">
        <v>290</v>
      </c>
      <c r="DH353" s="5">
        <v>343</v>
      </c>
      <c r="DI353" s="5">
        <v>299</v>
      </c>
      <c r="DJ353" s="5">
        <v>368</v>
      </c>
      <c r="DK353" s="5">
        <v>344</v>
      </c>
      <c r="DL353" s="5">
        <v>302</v>
      </c>
      <c r="DM353" s="5">
        <v>349</v>
      </c>
      <c r="DN353" s="5">
        <v>331</v>
      </c>
      <c r="DO353" s="5">
        <v>288</v>
      </c>
      <c r="DP353" s="5">
        <v>304</v>
      </c>
      <c r="DQ353" s="5">
        <v>311</v>
      </c>
      <c r="DR353" s="5">
        <v>364</v>
      </c>
      <c r="DS353" s="5">
        <v>363</v>
      </c>
      <c r="DT353" s="5">
        <v>331</v>
      </c>
      <c r="DU353" s="5">
        <v>377</v>
      </c>
      <c r="DV353" s="5">
        <v>364</v>
      </c>
      <c r="DW353" s="5">
        <v>450</v>
      </c>
      <c r="DX353" s="5">
        <v>443</v>
      </c>
      <c r="DY353" s="5">
        <v>385</v>
      </c>
      <c r="DZ353" s="5">
        <v>384</v>
      </c>
      <c r="EA353" s="5">
        <v>368</v>
      </c>
      <c r="EB353" s="5">
        <v>341</v>
      </c>
      <c r="EC353" s="5">
        <v>386</v>
      </c>
      <c r="ED353" s="5">
        <v>359</v>
      </c>
      <c r="EE353" s="5">
        <v>429</v>
      </c>
      <c r="EF353" s="5">
        <v>438</v>
      </c>
      <c r="EG353" s="5">
        <v>466</v>
      </c>
      <c r="EH353" s="5">
        <v>492</v>
      </c>
      <c r="EI353" s="5">
        <v>424</v>
      </c>
      <c r="EJ353" s="5">
        <v>367</v>
      </c>
      <c r="EK353" s="5">
        <v>348</v>
      </c>
      <c r="EL353" s="5">
        <v>386</v>
      </c>
      <c r="EM353" s="5">
        <v>323</v>
      </c>
      <c r="EN353" s="5">
        <v>351</v>
      </c>
      <c r="EO353" s="5">
        <v>340</v>
      </c>
      <c r="EP353" s="5">
        <v>336</v>
      </c>
      <c r="EQ353" s="5">
        <v>426</v>
      </c>
      <c r="ER353" s="5">
        <v>401</v>
      </c>
      <c r="ES353" s="5">
        <v>470</v>
      </c>
      <c r="ET353" s="5">
        <v>480</v>
      </c>
      <c r="EU353" s="5">
        <v>487</v>
      </c>
      <c r="EV353" s="5">
        <v>538</v>
      </c>
      <c r="EW353" s="5">
        <v>413</v>
      </c>
      <c r="EX353" s="5">
        <v>434</v>
      </c>
      <c r="EY353" s="5">
        <v>480</v>
      </c>
      <c r="EZ353" s="5">
        <v>477</v>
      </c>
      <c r="FA353" s="5">
        <v>366</v>
      </c>
      <c r="FB353" s="5">
        <v>413</v>
      </c>
      <c r="FC353" s="5">
        <v>470</v>
      </c>
      <c r="FD353" s="5">
        <v>476</v>
      </c>
      <c r="FE353" s="5">
        <v>548</v>
      </c>
      <c r="FF353" s="5">
        <v>500</v>
      </c>
      <c r="FG353" s="5">
        <v>440</v>
      </c>
      <c r="FH353" s="5">
        <v>398</v>
      </c>
      <c r="FI353" s="5">
        <v>350</v>
      </c>
      <c r="FJ353" s="5">
        <v>326</v>
      </c>
      <c r="FK353" s="5">
        <v>337</v>
      </c>
      <c r="FL353" s="5">
        <v>355</v>
      </c>
      <c r="FM353" s="5">
        <v>381</v>
      </c>
      <c r="FN353" s="5">
        <v>422</v>
      </c>
      <c r="FO353" s="5">
        <v>458</v>
      </c>
      <c r="FP353" s="5">
        <v>536</v>
      </c>
      <c r="FQ353" s="5">
        <v>597</v>
      </c>
      <c r="FR353" s="5">
        <v>589</v>
      </c>
      <c r="FS353" s="5">
        <v>699</v>
      </c>
      <c r="FT353" s="5">
        <v>616</v>
      </c>
      <c r="FU353" s="5">
        <v>564</v>
      </c>
      <c r="FV353" s="5">
        <v>576</v>
      </c>
      <c r="FW353" s="5">
        <v>636</v>
      </c>
      <c r="FX353" s="5">
        <v>639</v>
      </c>
      <c r="FY353" s="5">
        <v>563</v>
      </c>
      <c r="FZ353" s="5">
        <v>534</v>
      </c>
      <c r="GA353" s="5">
        <v>551</v>
      </c>
      <c r="GB353" s="5">
        <v>596</v>
      </c>
      <c r="GC353" s="5">
        <v>670</v>
      </c>
      <c r="GD353" s="5">
        <v>640</v>
      </c>
      <c r="GE353" s="5">
        <v>617</v>
      </c>
      <c r="GF353" s="5">
        <v>619</v>
      </c>
      <c r="GG353" s="5">
        <v>583</v>
      </c>
      <c r="GH353" s="5">
        <v>589</v>
      </c>
      <c r="GI353" s="5">
        <v>524</v>
      </c>
      <c r="GJ353" s="5">
        <v>525</v>
      </c>
      <c r="GK353" s="5">
        <v>562</v>
      </c>
      <c r="GL353" s="5">
        <v>572</v>
      </c>
      <c r="GM353" s="5">
        <v>499</v>
      </c>
      <c r="GN353" s="5">
        <v>476</v>
      </c>
      <c r="GO353" s="5">
        <v>500</v>
      </c>
      <c r="GP353" s="5">
        <v>495</v>
      </c>
      <c r="GQ353" s="5">
        <v>519</v>
      </c>
      <c r="GR353" s="5">
        <v>623</v>
      </c>
      <c r="GS353" s="5">
        <v>456</v>
      </c>
      <c r="GT353" s="5">
        <v>401</v>
      </c>
      <c r="GU353" s="5">
        <v>461</v>
      </c>
      <c r="GV353" s="5">
        <v>506</v>
      </c>
      <c r="GW353" s="5">
        <v>492</v>
      </c>
      <c r="GX353" s="5">
        <v>471</v>
      </c>
      <c r="GY353" s="5">
        <v>477</v>
      </c>
      <c r="GZ353" s="5">
        <v>515</v>
      </c>
      <c r="HA353" s="5">
        <v>515</v>
      </c>
      <c r="HB353" s="5">
        <v>539</v>
      </c>
      <c r="HC353" s="5">
        <v>534</v>
      </c>
      <c r="HD353" s="5">
        <v>518</v>
      </c>
      <c r="HE353" s="5">
        <v>461</v>
      </c>
      <c r="HF353" s="5">
        <v>387</v>
      </c>
      <c r="HG353" s="5">
        <v>347</v>
      </c>
      <c r="HH353" s="5">
        <v>552</v>
      </c>
      <c r="HI353" s="5">
        <v>550</v>
      </c>
      <c r="HJ353" s="5">
        <v>541</v>
      </c>
      <c r="HK353" s="5">
        <v>474</v>
      </c>
      <c r="HL353" s="5">
        <v>414</v>
      </c>
      <c r="HM353" s="5">
        <v>466</v>
      </c>
      <c r="HN353" s="5">
        <v>467</v>
      </c>
      <c r="HO353" s="5">
        <v>539</v>
      </c>
      <c r="HP353" s="5">
        <v>693</v>
      </c>
      <c r="HQ353" s="5">
        <v>599</v>
      </c>
      <c r="HR353" s="5">
        <v>495</v>
      </c>
      <c r="HS353" s="5">
        <v>536</v>
      </c>
      <c r="HT353" s="5">
        <v>505</v>
      </c>
      <c r="HU353" s="5">
        <v>469</v>
      </c>
      <c r="HV353" s="5">
        <v>490</v>
      </c>
      <c r="HW353" s="5">
        <v>488</v>
      </c>
      <c r="HX353" s="5">
        <v>612</v>
      </c>
      <c r="HY353" s="5">
        <v>640</v>
      </c>
      <c r="HZ353" s="5">
        <v>625</v>
      </c>
      <c r="IA353" s="5">
        <v>605</v>
      </c>
      <c r="IB353" s="5">
        <v>591</v>
      </c>
      <c r="IC353" s="5">
        <v>552</v>
      </c>
      <c r="ID353" s="5">
        <v>531</v>
      </c>
      <c r="IE353" s="5">
        <v>490</v>
      </c>
      <c r="IF353" s="5">
        <v>480</v>
      </c>
      <c r="IG353" s="5">
        <v>483</v>
      </c>
      <c r="IH353" s="5">
        <v>501</v>
      </c>
      <c r="II353" s="5">
        <f t="shared" si="27"/>
        <v>370.9625</v>
      </c>
      <c r="IJ353" s="8">
        <f t="shared" si="31"/>
        <v>240</v>
      </c>
      <c r="IK353" s="8">
        <f t="shared" si="28"/>
        <v>144.512897927362</v>
      </c>
      <c r="IL353" s="8">
        <f t="shared" si="29"/>
        <v>699</v>
      </c>
      <c r="IM353" s="8">
        <f t="shared" si="30"/>
        <v>89031</v>
      </c>
      <c r="IN353" s="8" cm="1">
        <f t="array" ref="IN353">SUMPRODUCT(--('企业的订货量（m³）'!C353:IH353&gt;C353:IH353))/IP353</f>
        <v>0.0833333333333333</v>
      </c>
      <c r="IO353" s="8" cm="1">
        <f t="array" ref="IO353">SUMPRODUCT(--('企业的订货量（m³）'!D353:II353&lt;D353:II353))/IP353</f>
        <v>0.808333333333333</v>
      </c>
      <c r="IP353" s="8">
        <v>240</v>
      </c>
      <c r="IQ353" s="8" cm="1">
        <f t="array" ref="IQ353">SUM(ABS(C353:IH353-'企业的订货量（m³）'!C353:IH353))</f>
        <v>2231</v>
      </c>
    </row>
    <row r="354" spans="1:251">
      <c r="A354" s="2" t="s">
        <v>600</v>
      </c>
      <c r="B354" s="2" t="s">
        <v>246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</v>
      </c>
      <c r="O354" s="5">
        <v>1</v>
      </c>
      <c r="P354" s="5">
        <v>0</v>
      </c>
      <c r="Q354" s="5">
        <v>0</v>
      </c>
      <c r="R354" s="5">
        <v>2</v>
      </c>
      <c r="S354" s="5">
        <v>2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0</v>
      </c>
      <c r="AM354" s="5">
        <v>2</v>
      </c>
      <c r="AN354" s="5">
        <v>0</v>
      </c>
      <c r="AO354" s="5">
        <v>2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1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3</v>
      </c>
      <c r="CI354" s="5">
        <v>0</v>
      </c>
      <c r="CJ354" s="5">
        <v>1</v>
      </c>
      <c r="CK354" s="5">
        <v>0</v>
      </c>
      <c r="CL354" s="5">
        <v>0</v>
      </c>
      <c r="CM354" s="5">
        <v>2</v>
      </c>
      <c r="CN354" s="5">
        <v>1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1</v>
      </c>
      <c r="DG354" s="5">
        <v>0</v>
      </c>
      <c r="DH354" s="5">
        <v>0</v>
      </c>
      <c r="DI354" s="5">
        <v>3</v>
      </c>
      <c r="DJ354" s="5">
        <v>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5</v>
      </c>
      <c r="EJ354" s="5">
        <v>2</v>
      </c>
      <c r="EK354" s="5">
        <v>0</v>
      </c>
      <c r="EL354" s="5">
        <v>0</v>
      </c>
      <c r="EM354" s="5">
        <v>1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2</v>
      </c>
      <c r="FA354" s="5">
        <v>0</v>
      </c>
      <c r="FB354" s="5">
        <v>1</v>
      </c>
      <c r="FC354" s="5">
        <v>1</v>
      </c>
      <c r="FD354" s="5">
        <v>1</v>
      </c>
      <c r="FE354" s="5">
        <v>5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1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1</v>
      </c>
      <c r="FY354" s="5">
        <v>1</v>
      </c>
      <c r="FZ354" s="5">
        <v>1</v>
      </c>
      <c r="GA354" s="5">
        <v>7</v>
      </c>
      <c r="GB354" s="5">
        <v>5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5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f t="shared" si="27"/>
        <v>0.283333333333333</v>
      </c>
      <c r="IJ354" s="8">
        <f t="shared" si="31"/>
        <v>33</v>
      </c>
      <c r="IK354" s="8">
        <f t="shared" si="28"/>
        <v>0.916454267265336</v>
      </c>
      <c r="IL354" s="8">
        <f t="shared" si="29"/>
        <v>7</v>
      </c>
      <c r="IM354" s="8">
        <f t="shared" si="30"/>
        <v>68</v>
      </c>
      <c r="IN354" s="8" cm="1">
        <f t="array" ref="IN354">SUMPRODUCT(--('企业的订货量（m³）'!C354:IH354&gt;C354:IH354))/IP354</f>
        <v>0.175</v>
      </c>
      <c r="IO354" s="8" cm="1">
        <f t="array" ref="IO354">SUMPRODUCT(--('企业的订货量（m³）'!D354:II354&lt;D354:II354))/IP354</f>
        <v>0.425</v>
      </c>
      <c r="IP354" s="8">
        <v>40</v>
      </c>
      <c r="IQ354" s="8" cm="1">
        <f t="array" ref="IQ354">SUM(ABS(C354:IH354-'企业的订货量（m³）'!C354:IH354))</f>
        <v>23</v>
      </c>
    </row>
    <row r="355" spans="1:251">
      <c r="A355" s="2" t="s">
        <v>601</v>
      </c>
      <c r="B355" s="2" t="s">
        <v>248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2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5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1</v>
      </c>
      <c r="DG355" s="5">
        <v>0</v>
      </c>
      <c r="DH355" s="5">
        <v>0</v>
      </c>
      <c r="DI355" s="5">
        <v>4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1</v>
      </c>
      <c r="EE355" s="5">
        <v>0</v>
      </c>
      <c r="EF355" s="5">
        <v>0</v>
      </c>
      <c r="EG355" s="5">
        <v>0</v>
      </c>
      <c r="EH355" s="5">
        <v>0</v>
      </c>
      <c r="EI355" s="5">
        <v>4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2</v>
      </c>
      <c r="FB355" s="5">
        <v>1</v>
      </c>
      <c r="FC355" s="5">
        <v>4</v>
      </c>
      <c r="FD355" s="5">
        <v>1</v>
      </c>
      <c r="FE355" s="5">
        <v>0</v>
      </c>
      <c r="FF355" s="5">
        <v>0</v>
      </c>
      <c r="FG355" s="5">
        <v>1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1</v>
      </c>
      <c r="FY355" s="5">
        <v>5</v>
      </c>
      <c r="FZ355" s="5">
        <v>0</v>
      </c>
      <c r="GA355" s="5">
        <v>6</v>
      </c>
      <c r="GB355" s="5">
        <v>2</v>
      </c>
      <c r="GC355" s="5">
        <v>0</v>
      </c>
      <c r="GD355" s="5">
        <v>0</v>
      </c>
      <c r="GE355" s="5">
        <v>0</v>
      </c>
      <c r="GF355" s="5">
        <v>0</v>
      </c>
      <c r="GG355" s="5">
        <v>2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2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  <c r="II355" s="5">
        <f t="shared" si="27"/>
        <v>0.2375</v>
      </c>
      <c r="IJ355" s="8">
        <f t="shared" si="31"/>
        <v>23</v>
      </c>
      <c r="IK355" s="8">
        <f t="shared" si="28"/>
        <v>0.87614241023509</v>
      </c>
      <c r="IL355" s="8">
        <f t="shared" si="29"/>
        <v>6</v>
      </c>
      <c r="IM355" s="8">
        <f t="shared" si="30"/>
        <v>57</v>
      </c>
      <c r="IN355" s="8" cm="1">
        <f t="array" ref="IN355">SUMPRODUCT(--('企业的订货量（m³）'!C355:IH355&gt;C355:IH355))/IP355</f>
        <v>0.734375</v>
      </c>
      <c r="IO355" s="8" cm="1">
        <f t="array" ref="IO355">SUMPRODUCT(--('企业的订货量（m³）'!D355:II355&lt;D355:II355))/IP355</f>
        <v>0.15625</v>
      </c>
      <c r="IP355" s="8">
        <v>64</v>
      </c>
      <c r="IQ355" s="8" cm="1">
        <f t="array" ref="IQ355">SUM(ABS(C355:IH355-'企业的订货量（m³）'!C355:IH355))</f>
        <v>2303</v>
      </c>
    </row>
    <row r="356" spans="1:251">
      <c r="A356" s="2" t="s">
        <v>602</v>
      </c>
      <c r="B356" s="2" t="s">
        <v>250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12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</v>
      </c>
      <c r="ED356" s="5">
        <v>0</v>
      </c>
      <c r="EE356" s="5">
        <v>0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12</v>
      </c>
      <c r="FX356" s="5">
        <v>2</v>
      </c>
      <c r="FY356" s="5">
        <v>1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  <c r="II356" s="5">
        <f t="shared" si="27"/>
        <v>0.129166666666667</v>
      </c>
      <c r="IJ356" s="8">
        <f t="shared" si="31"/>
        <v>7</v>
      </c>
      <c r="IK356" s="8">
        <f t="shared" si="28"/>
        <v>1.1109870339834</v>
      </c>
      <c r="IL356" s="8">
        <f t="shared" si="29"/>
        <v>12</v>
      </c>
      <c r="IM356" s="8">
        <f t="shared" si="30"/>
        <v>31</v>
      </c>
      <c r="IN356" s="8" cm="1">
        <f t="array" ref="IN356">SUMPRODUCT(--('企业的订货量（m³）'!C356:IH356&gt;C356:IH356))/IP356</f>
        <v>0.740740740740741</v>
      </c>
      <c r="IO356" s="8" cm="1">
        <f t="array" ref="IO356">SUMPRODUCT(--('企业的订货量（m³）'!D356:II356&lt;D356:II356))/IP356</f>
        <v>0.148148148148148</v>
      </c>
      <c r="IP356" s="8">
        <v>27</v>
      </c>
      <c r="IQ356" s="8" cm="1">
        <f t="array" ref="IQ356">SUM(ABS(C356:IH356-'企业的订货量（m³）'!C356:IH356))</f>
        <v>931</v>
      </c>
    </row>
    <row r="357" spans="1:251">
      <c r="A357" s="2" t="s">
        <v>603</v>
      </c>
      <c r="B357" s="2" t="s">
        <v>250</v>
      </c>
      <c r="C357" s="5">
        <v>55</v>
      </c>
      <c r="D357" s="5">
        <v>209</v>
      </c>
      <c r="E357" s="5">
        <v>326</v>
      </c>
      <c r="F357" s="5">
        <v>217</v>
      </c>
      <c r="G357" s="5">
        <v>218</v>
      </c>
      <c r="H357" s="5">
        <v>206</v>
      </c>
      <c r="I357" s="5">
        <v>380</v>
      </c>
      <c r="J357" s="5">
        <v>540</v>
      </c>
      <c r="K357" s="5">
        <v>652</v>
      </c>
      <c r="L357" s="5">
        <v>590</v>
      </c>
      <c r="M357" s="5">
        <v>531</v>
      </c>
      <c r="N357" s="5">
        <v>487</v>
      </c>
      <c r="O357" s="5">
        <v>444</v>
      </c>
      <c r="P357" s="5">
        <v>878</v>
      </c>
      <c r="Q357" s="5">
        <v>918</v>
      </c>
      <c r="R357" s="5">
        <v>862</v>
      </c>
      <c r="S357" s="5">
        <v>1023</v>
      </c>
      <c r="T357" s="5">
        <v>1193</v>
      </c>
      <c r="U357" s="5">
        <v>1788</v>
      </c>
      <c r="V357" s="5">
        <v>1238</v>
      </c>
      <c r="W357" s="5">
        <v>1023</v>
      </c>
      <c r="X357" s="5">
        <v>990</v>
      </c>
      <c r="Y357" s="5">
        <v>964</v>
      </c>
      <c r="Z357" s="5">
        <v>1596</v>
      </c>
      <c r="AA357" s="5">
        <v>480</v>
      </c>
      <c r="AB357" s="5">
        <v>374</v>
      </c>
      <c r="AC357" s="5">
        <v>347</v>
      </c>
      <c r="AD357" s="5">
        <v>231</v>
      </c>
      <c r="AE357" s="5">
        <v>89</v>
      </c>
      <c r="AF357" s="5">
        <v>144</v>
      </c>
      <c r="AG357" s="5">
        <v>206</v>
      </c>
      <c r="AH357" s="5">
        <v>316</v>
      </c>
      <c r="AI357" s="5">
        <v>860</v>
      </c>
      <c r="AJ357" s="5">
        <v>1137</v>
      </c>
      <c r="AK357" s="5">
        <v>568</v>
      </c>
      <c r="AL357" s="5">
        <v>741</v>
      </c>
      <c r="AM357" s="5">
        <v>940</v>
      </c>
      <c r="AN357" s="5">
        <v>891</v>
      </c>
      <c r="AO357" s="5">
        <v>872</v>
      </c>
      <c r="AP357" s="5">
        <v>752</v>
      </c>
      <c r="AQ357" s="5">
        <v>871</v>
      </c>
      <c r="AR357" s="5">
        <v>1033</v>
      </c>
      <c r="AS357" s="5">
        <v>838</v>
      </c>
      <c r="AT357" s="5">
        <v>1226</v>
      </c>
      <c r="AU357" s="5">
        <v>987</v>
      </c>
      <c r="AV357" s="5">
        <v>1033</v>
      </c>
      <c r="AW357" s="5">
        <v>1259</v>
      </c>
      <c r="AX357" s="5">
        <v>984</v>
      </c>
      <c r="AY357" s="5">
        <v>637</v>
      </c>
      <c r="AZ357" s="5">
        <v>347</v>
      </c>
      <c r="BA357" s="5">
        <v>345</v>
      </c>
      <c r="BB357" s="5">
        <v>82</v>
      </c>
      <c r="BC357" s="5">
        <v>82</v>
      </c>
      <c r="BD357" s="5">
        <v>203</v>
      </c>
      <c r="BE357" s="5">
        <v>120</v>
      </c>
      <c r="BF357" s="5">
        <v>471</v>
      </c>
      <c r="BG357" s="5">
        <v>740</v>
      </c>
      <c r="BH357" s="5">
        <v>667</v>
      </c>
      <c r="BI357" s="5">
        <v>784</v>
      </c>
      <c r="BJ357" s="5">
        <v>991</v>
      </c>
      <c r="BK357" s="5">
        <v>1162</v>
      </c>
      <c r="BL357" s="5">
        <v>848</v>
      </c>
      <c r="BM357" s="5">
        <v>1042</v>
      </c>
      <c r="BN357" s="5">
        <v>1072</v>
      </c>
      <c r="BO357" s="5">
        <v>996</v>
      </c>
      <c r="BP357" s="5">
        <v>1344</v>
      </c>
      <c r="BQ357" s="5">
        <v>957</v>
      </c>
      <c r="BR357" s="5">
        <v>924</v>
      </c>
      <c r="BS357" s="5">
        <v>1061</v>
      </c>
      <c r="BT357" s="5">
        <v>945</v>
      </c>
      <c r="BU357" s="5">
        <v>990</v>
      </c>
      <c r="BV357" s="5">
        <v>763</v>
      </c>
      <c r="BW357" s="5">
        <v>345</v>
      </c>
      <c r="BX357" s="5">
        <v>306</v>
      </c>
      <c r="BY357" s="5">
        <v>304</v>
      </c>
      <c r="BZ357" s="5">
        <v>59</v>
      </c>
      <c r="CA357" s="5">
        <v>85</v>
      </c>
      <c r="CB357" s="5">
        <v>172</v>
      </c>
      <c r="CC357" s="5">
        <v>82</v>
      </c>
      <c r="CD357" s="5">
        <v>145</v>
      </c>
      <c r="CE357" s="5">
        <v>194</v>
      </c>
      <c r="CF357" s="5">
        <v>245</v>
      </c>
      <c r="CG357" s="5">
        <v>221</v>
      </c>
      <c r="CH357" s="5">
        <v>254</v>
      </c>
      <c r="CI357" s="5">
        <v>384</v>
      </c>
      <c r="CJ357" s="5">
        <v>561</v>
      </c>
      <c r="CK357" s="5">
        <v>200</v>
      </c>
      <c r="CL357" s="5">
        <v>282</v>
      </c>
      <c r="CM357" s="5">
        <v>476</v>
      </c>
      <c r="CN357" s="5">
        <v>358</v>
      </c>
      <c r="CO357" s="5">
        <v>358</v>
      </c>
      <c r="CP357" s="5">
        <v>478</v>
      </c>
      <c r="CQ357" s="5">
        <v>383</v>
      </c>
      <c r="CR357" s="5">
        <v>665</v>
      </c>
      <c r="CS357" s="5">
        <v>659</v>
      </c>
      <c r="CT357" s="5">
        <v>601</v>
      </c>
      <c r="CU357" s="5">
        <v>458</v>
      </c>
      <c r="CV357" s="5">
        <v>416</v>
      </c>
      <c r="CW357" s="5">
        <v>296</v>
      </c>
      <c r="CX357" s="5">
        <v>86</v>
      </c>
      <c r="CY357" s="5">
        <v>130</v>
      </c>
      <c r="CZ357" s="5">
        <v>86</v>
      </c>
      <c r="DA357" s="5">
        <v>144</v>
      </c>
      <c r="DB357" s="5">
        <v>226</v>
      </c>
      <c r="DC357" s="5">
        <v>200</v>
      </c>
      <c r="DD357" s="5">
        <v>220</v>
      </c>
      <c r="DE357" s="5">
        <v>188</v>
      </c>
      <c r="DF357" s="5">
        <v>278</v>
      </c>
      <c r="DG357" s="5">
        <v>629</v>
      </c>
      <c r="DH357" s="5">
        <v>354</v>
      </c>
      <c r="DI357" s="5">
        <v>362</v>
      </c>
      <c r="DJ357" s="5">
        <v>272</v>
      </c>
      <c r="DK357" s="5">
        <v>365</v>
      </c>
      <c r="DL357" s="5">
        <v>444</v>
      </c>
      <c r="DM357" s="5">
        <v>446</v>
      </c>
      <c r="DN357" s="5">
        <v>472</v>
      </c>
      <c r="DO357" s="5">
        <v>478</v>
      </c>
      <c r="DP357" s="5">
        <v>619</v>
      </c>
      <c r="DQ357" s="5">
        <v>573</v>
      </c>
      <c r="DR357" s="5">
        <v>624</v>
      </c>
      <c r="DS357" s="5">
        <v>363</v>
      </c>
      <c r="DT357" s="5">
        <v>294</v>
      </c>
      <c r="DU357" s="5">
        <v>166</v>
      </c>
      <c r="DV357" s="5">
        <v>140</v>
      </c>
      <c r="DW357" s="5">
        <v>151</v>
      </c>
      <c r="DX357" s="5">
        <v>98</v>
      </c>
      <c r="DY357" s="5">
        <v>132</v>
      </c>
      <c r="DZ357" s="5">
        <v>199</v>
      </c>
      <c r="EA357" s="5">
        <v>259</v>
      </c>
      <c r="EB357" s="5">
        <v>281</v>
      </c>
      <c r="EC357" s="5">
        <v>994</v>
      </c>
      <c r="ED357" s="5">
        <v>413</v>
      </c>
      <c r="EE357" s="5">
        <v>1254</v>
      </c>
      <c r="EF357" s="5">
        <v>311</v>
      </c>
      <c r="EG357" s="5">
        <v>431</v>
      </c>
      <c r="EH357" s="5">
        <v>381</v>
      </c>
      <c r="EI357" s="5">
        <v>306</v>
      </c>
      <c r="EJ357" s="5">
        <v>383</v>
      </c>
      <c r="EK357" s="5">
        <v>439</v>
      </c>
      <c r="EL357" s="5">
        <v>428</v>
      </c>
      <c r="EM357" s="5">
        <v>461</v>
      </c>
      <c r="EN357" s="5">
        <v>531</v>
      </c>
      <c r="EO357" s="5">
        <v>670</v>
      </c>
      <c r="EP357" s="5">
        <v>597</v>
      </c>
      <c r="EQ357" s="5">
        <v>303</v>
      </c>
      <c r="ER357" s="5">
        <v>290</v>
      </c>
      <c r="ES357" s="5">
        <v>195</v>
      </c>
      <c r="ET357" s="5">
        <v>64</v>
      </c>
      <c r="EU357" s="5">
        <v>228</v>
      </c>
      <c r="EV357" s="5">
        <v>83</v>
      </c>
      <c r="EW357" s="5">
        <v>123</v>
      </c>
      <c r="EX357" s="5">
        <v>233</v>
      </c>
      <c r="EY357" s="5">
        <v>232</v>
      </c>
      <c r="EZ357" s="5">
        <v>281</v>
      </c>
      <c r="FA357" s="5">
        <v>292</v>
      </c>
      <c r="FB357" s="5">
        <v>300</v>
      </c>
      <c r="FC357" s="5">
        <v>258</v>
      </c>
      <c r="FD357" s="5">
        <v>472</v>
      </c>
      <c r="FE357" s="5">
        <v>406</v>
      </c>
      <c r="FF357" s="5">
        <v>544</v>
      </c>
      <c r="FG357" s="5">
        <v>231</v>
      </c>
      <c r="FH357" s="5">
        <v>359</v>
      </c>
      <c r="FI357" s="5">
        <v>327</v>
      </c>
      <c r="FJ357" s="5">
        <v>405</v>
      </c>
      <c r="FK357" s="5">
        <v>614</v>
      </c>
      <c r="FL357" s="5">
        <v>489</v>
      </c>
      <c r="FM357" s="5">
        <v>901</v>
      </c>
      <c r="FN357" s="5">
        <v>523</v>
      </c>
      <c r="FO357" s="5">
        <v>284</v>
      </c>
      <c r="FP357" s="5">
        <v>176</v>
      </c>
      <c r="FQ357" s="5">
        <v>215</v>
      </c>
      <c r="FR357" s="5">
        <v>108</v>
      </c>
      <c r="FS357" s="5">
        <v>215</v>
      </c>
      <c r="FT357" s="5">
        <v>163</v>
      </c>
      <c r="FU357" s="5">
        <v>137</v>
      </c>
      <c r="FV357" s="5">
        <v>813</v>
      </c>
      <c r="FW357" s="5">
        <v>328</v>
      </c>
      <c r="FX357" s="5">
        <v>316</v>
      </c>
      <c r="FY357" s="5">
        <v>307</v>
      </c>
      <c r="FZ357" s="5">
        <v>270</v>
      </c>
      <c r="GA357" s="5">
        <v>275</v>
      </c>
      <c r="GB357" s="5">
        <v>393</v>
      </c>
      <c r="GC357" s="5">
        <v>877</v>
      </c>
      <c r="GD357" s="5">
        <v>436</v>
      </c>
      <c r="GE357" s="5">
        <v>413</v>
      </c>
      <c r="GF357" s="5">
        <v>1043</v>
      </c>
      <c r="GG357" s="5">
        <v>801</v>
      </c>
      <c r="GH357" s="5">
        <v>1367</v>
      </c>
      <c r="GI357" s="5">
        <v>457</v>
      </c>
      <c r="GJ357" s="5">
        <v>891</v>
      </c>
      <c r="GK357" s="5">
        <v>814</v>
      </c>
      <c r="GL357" s="5">
        <v>703</v>
      </c>
      <c r="GM357" s="5">
        <v>388</v>
      </c>
      <c r="GN357" s="5">
        <v>427</v>
      </c>
      <c r="GO357" s="5">
        <v>411</v>
      </c>
      <c r="GP357" s="5">
        <v>128</v>
      </c>
      <c r="GQ357" s="5">
        <v>65</v>
      </c>
      <c r="GR357" s="5">
        <v>184</v>
      </c>
      <c r="GS357" s="5">
        <v>177</v>
      </c>
      <c r="GT357" s="5">
        <v>536</v>
      </c>
      <c r="GU357" s="5">
        <v>394</v>
      </c>
      <c r="GV357" s="5">
        <v>386</v>
      </c>
      <c r="GW357" s="5">
        <v>646</v>
      </c>
      <c r="GX357" s="5">
        <v>567</v>
      </c>
      <c r="GY357" s="5">
        <v>1126</v>
      </c>
      <c r="GZ357" s="5">
        <v>923</v>
      </c>
      <c r="HA357" s="5">
        <v>1117</v>
      </c>
      <c r="HB357" s="5">
        <v>1246</v>
      </c>
      <c r="HC357" s="5">
        <v>887</v>
      </c>
      <c r="HD357" s="5">
        <v>878</v>
      </c>
      <c r="HE357" s="5">
        <v>736</v>
      </c>
      <c r="HF357" s="5">
        <v>919</v>
      </c>
      <c r="HG357" s="5">
        <v>1487</v>
      </c>
      <c r="HH357" s="5">
        <v>1076</v>
      </c>
      <c r="HI357" s="5">
        <v>1067</v>
      </c>
      <c r="HJ357" s="5">
        <v>808</v>
      </c>
      <c r="HK357" s="5">
        <v>690</v>
      </c>
      <c r="HL357" s="5">
        <v>301</v>
      </c>
      <c r="HM357" s="5">
        <v>220</v>
      </c>
      <c r="HN357" s="5">
        <v>345</v>
      </c>
      <c r="HO357" s="5">
        <v>289</v>
      </c>
      <c r="HP357" s="5">
        <v>160</v>
      </c>
      <c r="HQ357" s="5">
        <v>166</v>
      </c>
      <c r="HR357" s="5">
        <v>366</v>
      </c>
      <c r="HS357" s="5">
        <v>690</v>
      </c>
      <c r="HT357" s="5">
        <v>726</v>
      </c>
      <c r="HU357" s="5">
        <v>754</v>
      </c>
      <c r="HV357" s="5">
        <v>780</v>
      </c>
      <c r="HW357" s="5">
        <v>1049</v>
      </c>
      <c r="HX357" s="5">
        <v>847</v>
      </c>
      <c r="HY357" s="5">
        <v>765</v>
      </c>
      <c r="HZ357" s="5">
        <v>708</v>
      </c>
      <c r="IA357" s="5">
        <v>621</v>
      </c>
      <c r="IB357" s="5">
        <v>666</v>
      </c>
      <c r="IC357" s="5">
        <v>675</v>
      </c>
      <c r="ID357" s="5">
        <v>699</v>
      </c>
      <c r="IE357" s="5">
        <v>1222</v>
      </c>
      <c r="IF357" s="5">
        <v>980</v>
      </c>
      <c r="IG357" s="5">
        <v>631</v>
      </c>
      <c r="IH357" s="5">
        <v>1478</v>
      </c>
      <c r="II357" s="5">
        <f t="shared" si="27"/>
        <v>542.945833333333</v>
      </c>
      <c r="IJ357" s="8">
        <f t="shared" si="31"/>
        <v>240</v>
      </c>
      <c r="IK357" s="8">
        <f t="shared" si="28"/>
        <v>354.207668419959</v>
      </c>
      <c r="IL357" s="8">
        <f t="shared" si="29"/>
        <v>1788</v>
      </c>
      <c r="IM357" s="8">
        <f t="shared" si="30"/>
        <v>130307</v>
      </c>
      <c r="IN357" s="8" cm="1">
        <f t="array" ref="IN357">SUMPRODUCT(--('企业的订货量（m³）'!C357:IH357&gt;C357:IH357))/IP357</f>
        <v>0.05</v>
      </c>
      <c r="IO357" s="8" cm="1">
        <f t="array" ref="IO357">SUMPRODUCT(--('企业的订货量（m³）'!D357:II357&lt;D357:II357))/IP357</f>
        <v>0.841666666666667</v>
      </c>
      <c r="IP357" s="8">
        <v>240</v>
      </c>
      <c r="IQ357" s="8" cm="1">
        <f t="array" ref="IQ357">SUM(ABS(C357:IH357-'企业的订货量（m³）'!C357:IH357))</f>
        <v>4295</v>
      </c>
    </row>
    <row r="358" spans="1:251">
      <c r="A358" s="2" t="s">
        <v>604</v>
      </c>
      <c r="B358" s="2" t="s">
        <v>250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2</v>
      </c>
      <c r="R358" s="5">
        <v>0</v>
      </c>
      <c r="S358" s="5">
        <v>1</v>
      </c>
      <c r="T358" s="5">
        <v>0</v>
      </c>
      <c r="U358" s="5">
        <v>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10</v>
      </c>
      <c r="AM358" s="5">
        <v>0</v>
      </c>
      <c r="AN358" s="5">
        <v>2</v>
      </c>
      <c r="AO358" s="5">
        <v>1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2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1</v>
      </c>
      <c r="CG358" s="5">
        <v>6</v>
      </c>
      <c r="CH358" s="5">
        <v>0</v>
      </c>
      <c r="CI358" s="5">
        <v>0</v>
      </c>
      <c r="CJ358" s="5">
        <v>1</v>
      </c>
      <c r="CK358" s="5">
        <v>3</v>
      </c>
      <c r="CL358" s="5">
        <v>22</v>
      </c>
      <c r="CM358" s="5">
        <v>47</v>
      </c>
      <c r="CN358" s="5">
        <v>1</v>
      </c>
      <c r="CO358" s="5">
        <v>1</v>
      </c>
      <c r="CP358" s="5">
        <v>7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</v>
      </c>
      <c r="DD358" s="5">
        <v>5</v>
      </c>
      <c r="DE358" s="5">
        <v>9</v>
      </c>
      <c r="DF358" s="5">
        <v>2</v>
      </c>
      <c r="DG358" s="5">
        <v>0</v>
      </c>
      <c r="DH358" s="5">
        <v>5</v>
      </c>
      <c r="DI358" s="5">
        <v>6</v>
      </c>
      <c r="DJ358" s="5">
        <v>5</v>
      </c>
      <c r="DK358" s="5">
        <v>4</v>
      </c>
      <c r="DL358" s="5">
        <v>0</v>
      </c>
      <c r="DM358" s="5">
        <v>4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</v>
      </c>
      <c r="ED358" s="5">
        <v>0</v>
      </c>
      <c r="EE358" s="5">
        <v>0</v>
      </c>
      <c r="EF358" s="5">
        <v>1</v>
      </c>
      <c r="EG358" s="5">
        <v>1</v>
      </c>
      <c r="EH358" s="5">
        <v>2</v>
      </c>
      <c r="EI358" s="5">
        <v>0</v>
      </c>
      <c r="EJ358" s="5">
        <v>3</v>
      </c>
      <c r="EK358" s="5">
        <v>0</v>
      </c>
      <c r="EL358" s="5">
        <v>0</v>
      </c>
      <c r="EM358" s="5">
        <v>2</v>
      </c>
      <c r="EN358" s="5">
        <v>0</v>
      </c>
      <c r="EO358" s="5">
        <v>1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1</v>
      </c>
      <c r="EY358" s="5">
        <v>2</v>
      </c>
      <c r="EZ358" s="5">
        <v>1</v>
      </c>
      <c r="FA358" s="5">
        <v>1</v>
      </c>
      <c r="FB358" s="5">
        <v>0</v>
      </c>
      <c r="FC358" s="5">
        <v>0</v>
      </c>
      <c r="FD358" s="5">
        <v>0</v>
      </c>
      <c r="FE358" s="5">
        <v>3</v>
      </c>
      <c r="FF358" s="5">
        <v>0</v>
      </c>
      <c r="FG358" s="5">
        <v>3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5</v>
      </c>
      <c r="FX358" s="5">
        <v>1</v>
      </c>
      <c r="FY358" s="5">
        <v>1</v>
      </c>
      <c r="FZ358" s="5">
        <v>2</v>
      </c>
      <c r="GA358" s="5">
        <v>3</v>
      </c>
      <c r="GB358" s="5">
        <v>1</v>
      </c>
      <c r="GC358" s="5">
        <v>11</v>
      </c>
      <c r="GD358" s="5">
        <v>2</v>
      </c>
      <c r="GE358" s="5">
        <v>3</v>
      </c>
      <c r="GF358" s="5">
        <v>0</v>
      </c>
      <c r="GG358" s="5">
        <v>1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1</v>
      </c>
      <c r="GY358" s="5">
        <v>0</v>
      </c>
      <c r="GZ358" s="5">
        <v>0</v>
      </c>
      <c r="HA358" s="5">
        <v>3</v>
      </c>
      <c r="HB358" s="5">
        <v>0</v>
      </c>
      <c r="HC358" s="5">
        <v>1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f t="shared" si="27"/>
        <v>0.916666666666667</v>
      </c>
      <c r="IJ358" s="8">
        <f t="shared" si="31"/>
        <v>54</v>
      </c>
      <c r="IK358" s="8">
        <f t="shared" si="28"/>
        <v>3.67869208459713</v>
      </c>
      <c r="IL358" s="8">
        <f t="shared" si="29"/>
        <v>47</v>
      </c>
      <c r="IM358" s="8">
        <f t="shared" si="30"/>
        <v>220</v>
      </c>
      <c r="IN358" s="8" cm="1">
        <f t="array" ref="IN358">SUMPRODUCT(--('企业的订货量（m³）'!C358:IH358&gt;C358:IH358))/IP358</f>
        <v>0.25</v>
      </c>
      <c r="IO358" s="8" cm="1">
        <f t="array" ref="IO358">SUMPRODUCT(--('企业的订货量（m³）'!D358:II358&lt;D358:II358))/IP358</f>
        <v>0.485294117647059</v>
      </c>
      <c r="IP358" s="8">
        <v>68</v>
      </c>
      <c r="IQ358" s="8" cm="1">
        <f t="array" ref="IQ358">SUM(ABS(C358:IH358-'企业的订货量（m³）'!C358:IH358))</f>
        <v>64</v>
      </c>
    </row>
    <row r="359" spans="1:251">
      <c r="A359" s="2" t="s">
        <v>605</v>
      </c>
      <c r="B359" s="2" t="s">
        <v>246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16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3</v>
      </c>
      <c r="CO359" s="5">
        <v>0</v>
      </c>
      <c r="CP359" s="5">
        <v>0</v>
      </c>
      <c r="CQ359" s="5">
        <v>0</v>
      </c>
      <c r="CR359" s="5">
        <v>1</v>
      </c>
      <c r="CS359" s="5">
        <v>4</v>
      </c>
      <c r="CT359" s="5">
        <v>4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1</v>
      </c>
      <c r="DF359" s="5">
        <v>2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f t="shared" si="27"/>
        <v>0.141666666666667</v>
      </c>
      <c r="IJ359" s="8">
        <f t="shared" si="31"/>
        <v>10</v>
      </c>
      <c r="IK359" s="8">
        <f t="shared" si="28"/>
        <v>1.12257797547348</v>
      </c>
      <c r="IL359" s="8">
        <f t="shared" si="29"/>
        <v>16</v>
      </c>
      <c r="IM359" s="8">
        <f t="shared" si="30"/>
        <v>34</v>
      </c>
      <c r="IN359" s="8" cm="1">
        <f t="array" ref="IN359">SUMPRODUCT(--('企业的订货量（m³）'!C359:IH359&gt;C359:IH359))/IP359</f>
        <v>0.333333333333333</v>
      </c>
      <c r="IO359" s="8" cm="1">
        <f t="array" ref="IO359">SUMPRODUCT(--('企业的订货量（m³）'!D359:II359&lt;D359:II359))/IP359</f>
        <v>0.4</v>
      </c>
      <c r="IP359" s="8">
        <v>15</v>
      </c>
      <c r="IQ359" s="8" cm="1">
        <f t="array" ref="IQ359">SUM(ABS(C359:IH359-'企业的订货量（m³）'!C359:IH359))</f>
        <v>15</v>
      </c>
    </row>
    <row r="360" spans="1:251">
      <c r="A360" s="2" t="s">
        <v>606</v>
      </c>
      <c r="B360" s="2" t="s">
        <v>250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3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1</v>
      </c>
      <c r="CK360" s="5">
        <v>0</v>
      </c>
      <c r="CL360" s="5">
        <v>0</v>
      </c>
      <c r="CM360" s="5">
        <v>3</v>
      </c>
      <c r="CN360" s="5">
        <v>0</v>
      </c>
      <c r="CO360" s="5">
        <v>0</v>
      </c>
      <c r="CP360" s="5">
        <v>1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2</v>
      </c>
      <c r="DF360" s="5">
        <v>0</v>
      </c>
      <c r="DG360" s="5">
        <v>0</v>
      </c>
      <c r="DH360" s="5">
        <v>0</v>
      </c>
      <c r="DI360" s="5">
        <v>3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1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1</v>
      </c>
      <c r="EG360" s="5">
        <v>0</v>
      </c>
      <c r="EH360" s="5">
        <v>0</v>
      </c>
      <c r="EI360" s="5">
        <v>3</v>
      </c>
      <c r="EJ360" s="5">
        <v>3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4</v>
      </c>
      <c r="FA360" s="5">
        <v>0</v>
      </c>
      <c r="FB360" s="5">
        <v>0</v>
      </c>
      <c r="FC360" s="5">
        <v>1</v>
      </c>
      <c r="FD360" s="5">
        <v>0</v>
      </c>
      <c r="FE360" s="5">
        <v>6</v>
      </c>
      <c r="FF360" s="5">
        <v>1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1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4</v>
      </c>
      <c r="FY360" s="5">
        <v>6</v>
      </c>
      <c r="FZ360" s="5">
        <v>2</v>
      </c>
      <c r="GA360" s="5">
        <v>7</v>
      </c>
      <c r="GB360" s="5">
        <v>10</v>
      </c>
      <c r="GC360" s="5">
        <v>0</v>
      </c>
      <c r="GD360" s="5">
        <v>0</v>
      </c>
      <c r="GE360" s="5">
        <v>2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  <c r="II360" s="5">
        <f t="shared" si="27"/>
        <v>0.358333333333333</v>
      </c>
      <c r="IJ360" s="8">
        <f t="shared" si="31"/>
        <v>33</v>
      </c>
      <c r="IK360" s="8">
        <f t="shared" si="28"/>
        <v>1.21218246643755</v>
      </c>
      <c r="IL360" s="8">
        <f t="shared" si="29"/>
        <v>10</v>
      </c>
      <c r="IM360" s="8">
        <f t="shared" si="30"/>
        <v>86</v>
      </c>
      <c r="IN360" s="8" cm="1">
        <f t="array" ref="IN360">SUMPRODUCT(--('企业的订货量（m³）'!C360:IH360&gt;C360:IH360))/IP360</f>
        <v>0.354166666666667</v>
      </c>
      <c r="IO360" s="8" cm="1">
        <f t="array" ref="IO360">SUMPRODUCT(--('企业的订货量（m³）'!D360:II360&lt;D360:II360))/IP360</f>
        <v>0.333333333333333</v>
      </c>
      <c r="IP360" s="8">
        <v>48</v>
      </c>
      <c r="IQ360" s="8" cm="1">
        <f t="array" ref="IQ360">SUM(ABS(C360:IH360-'企业的订货量（m³）'!C360:IH360))</f>
        <v>131</v>
      </c>
    </row>
    <row r="361" spans="1:251">
      <c r="A361" s="2" t="s">
        <v>607</v>
      </c>
      <c r="B361" s="2" t="s">
        <v>246</v>
      </c>
      <c r="C361" s="5">
        <v>2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5</v>
      </c>
      <c r="J361" s="5">
        <v>0</v>
      </c>
      <c r="K361" s="5">
        <v>4</v>
      </c>
      <c r="L361" s="5">
        <v>0</v>
      </c>
      <c r="M361" s="5">
        <v>2</v>
      </c>
      <c r="N361" s="5">
        <v>6</v>
      </c>
      <c r="O361" s="5">
        <v>1</v>
      </c>
      <c r="P361" s="5">
        <v>0</v>
      </c>
      <c r="Q361" s="5">
        <v>8</v>
      </c>
      <c r="R361" s="5">
        <v>0</v>
      </c>
      <c r="S361" s="5">
        <v>4</v>
      </c>
      <c r="T361" s="5">
        <v>0</v>
      </c>
      <c r="U361" s="5">
        <v>4</v>
      </c>
      <c r="V361" s="5">
        <v>0</v>
      </c>
      <c r="W361" s="5">
        <v>3</v>
      </c>
      <c r="X361" s="5">
        <v>0</v>
      </c>
      <c r="Y361" s="5">
        <v>3</v>
      </c>
      <c r="Z361" s="5">
        <v>3</v>
      </c>
      <c r="AA361" s="5">
        <v>2</v>
      </c>
      <c r="AB361" s="5">
        <v>0</v>
      </c>
      <c r="AC361" s="5">
        <v>1</v>
      </c>
      <c r="AD361" s="5">
        <v>0</v>
      </c>
      <c r="AE361" s="5">
        <v>1</v>
      </c>
      <c r="AF361" s="5">
        <v>1</v>
      </c>
      <c r="AG361" s="5">
        <v>1</v>
      </c>
      <c r="AH361" s="5">
        <v>0</v>
      </c>
      <c r="AI361" s="5">
        <v>1</v>
      </c>
      <c r="AJ361" s="5">
        <v>0</v>
      </c>
      <c r="AK361" s="5">
        <v>3</v>
      </c>
      <c r="AL361" s="5">
        <v>0</v>
      </c>
      <c r="AM361" s="5">
        <v>5</v>
      </c>
      <c r="AN361" s="5">
        <v>0</v>
      </c>
      <c r="AO361" s="5">
        <v>2</v>
      </c>
      <c r="AP361" s="5">
        <v>0</v>
      </c>
      <c r="AQ361" s="5">
        <v>5</v>
      </c>
      <c r="AR361" s="5">
        <v>0</v>
      </c>
      <c r="AS361" s="5">
        <v>3</v>
      </c>
      <c r="AT361" s="5">
        <v>0</v>
      </c>
      <c r="AU361" s="5">
        <v>1</v>
      </c>
      <c r="AV361" s="5">
        <v>0</v>
      </c>
      <c r="AW361" s="5">
        <v>7</v>
      </c>
      <c r="AX361" s="5">
        <v>0</v>
      </c>
      <c r="AY361" s="5">
        <v>1</v>
      </c>
      <c r="AZ361" s="5">
        <v>1</v>
      </c>
      <c r="BA361" s="5">
        <v>3</v>
      </c>
      <c r="BB361" s="5">
        <v>0</v>
      </c>
      <c r="BC361" s="5">
        <v>4</v>
      </c>
      <c r="BD361" s="5">
        <v>0</v>
      </c>
      <c r="BE361" s="5">
        <v>5</v>
      </c>
      <c r="BF361" s="5">
        <v>0</v>
      </c>
      <c r="BG361" s="5">
        <v>3</v>
      </c>
      <c r="BH361" s="5">
        <v>0</v>
      </c>
      <c r="BI361" s="5">
        <v>2</v>
      </c>
      <c r="BJ361" s="5">
        <v>0</v>
      </c>
      <c r="BK361" s="5">
        <v>2</v>
      </c>
      <c r="BL361" s="5">
        <v>0</v>
      </c>
      <c r="BM361" s="5">
        <v>6</v>
      </c>
      <c r="BN361" s="5">
        <v>0</v>
      </c>
      <c r="BO361" s="5">
        <v>3</v>
      </c>
      <c r="BP361" s="5">
        <v>0</v>
      </c>
      <c r="BQ361" s="5">
        <v>3</v>
      </c>
      <c r="BR361" s="5">
        <v>0</v>
      </c>
      <c r="BS361" s="5">
        <v>3</v>
      </c>
      <c r="BT361" s="5">
        <v>0</v>
      </c>
      <c r="BU361" s="5">
        <v>4</v>
      </c>
      <c r="BV361" s="5">
        <v>0</v>
      </c>
      <c r="BW361" s="5">
        <v>4</v>
      </c>
      <c r="BX361" s="5">
        <v>0</v>
      </c>
      <c r="BY361" s="5">
        <v>3</v>
      </c>
      <c r="BZ361" s="5">
        <v>0</v>
      </c>
      <c r="CA361" s="5">
        <v>0</v>
      </c>
      <c r="CB361" s="5">
        <v>1</v>
      </c>
      <c r="CC361" s="5">
        <v>4</v>
      </c>
      <c r="CD361" s="5">
        <v>0</v>
      </c>
      <c r="CE361" s="5">
        <v>1</v>
      </c>
      <c r="CF361" s="5">
        <v>2</v>
      </c>
      <c r="CG361" s="5">
        <v>2</v>
      </c>
      <c r="CH361" s="5">
        <v>0</v>
      </c>
      <c r="CI361" s="5">
        <v>2</v>
      </c>
      <c r="CJ361" s="5">
        <v>0</v>
      </c>
      <c r="CK361" s="5">
        <v>3</v>
      </c>
      <c r="CL361" s="5">
        <v>0</v>
      </c>
      <c r="CM361" s="5">
        <v>5</v>
      </c>
      <c r="CN361" s="5">
        <v>2</v>
      </c>
      <c r="CO361" s="5">
        <v>3</v>
      </c>
      <c r="CP361" s="5">
        <v>0</v>
      </c>
      <c r="CQ361" s="5">
        <v>3</v>
      </c>
      <c r="CR361" s="5">
        <v>0</v>
      </c>
      <c r="CS361" s="5">
        <v>4</v>
      </c>
      <c r="CT361" s="5">
        <v>0</v>
      </c>
      <c r="CU361" s="5">
        <v>2</v>
      </c>
      <c r="CV361" s="5">
        <v>0</v>
      </c>
      <c r="CW361" s="5">
        <v>1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2</v>
      </c>
      <c r="DD361" s="5">
        <v>5</v>
      </c>
      <c r="DE361" s="5">
        <v>0</v>
      </c>
      <c r="DF361" s="5">
        <v>2</v>
      </c>
      <c r="DG361" s="5">
        <v>4</v>
      </c>
      <c r="DH361" s="5">
        <v>0</v>
      </c>
      <c r="DI361" s="5">
        <v>3</v>
      </c>
      <c r="DJ361" s="5">
        <v>7</v>
      </c>
      <c r="DK361" s="5">
        <v>4</v>
      </c>
      <c r="DL361" s="5">
        <v>0</v>
      </c>
      <c r="DM361" s="5">
        <v>4</v>
      </c>
      <c r="DN361" s="5">
        <v>0</v>
      </c>
      <c r="DO361" s="5">
        <v>2</v>
      </c>
      <c r="DP361" s="5">
        <v>0</v>
      </c>
      <c r="DQ361" s="5">
        <v>2</v>
      </c>
      <c r="DR361" s="5">
        <v>1</v>
      </c>
      <c r="DS361" s="5">
        <v>5</v>
      </c>
      <c r="DT361" s="5">
        <v>0</v>
      </c>
      <c r="DU361" s="5">
        <v>4</v>
      </c>
      <c r="DV361" s="5">
        <v>0</v>
      </c>
      <c r="DW361" s="5">
        <v>5</v>
      </c>
      <c r="DX361" s="5">
        <v>0</v>
      </c>
      <c r="DY361" s="5">
        <v>3</v>
      </c>
      <c r="DZ361" s="5">
        <v>0</v>
      </c>
      <c r="EA361" s="5">
        <v>2</v>
      </c>
      <c r="EB361" s="5">
        <v>0</v>
      </c>
      <c r="EC361" s="5">
        <v>2</v>
      </c>
      <c r="ED361" s="5">
        <v>1</v>
      </c>
      <c r="EE361" s="5">
        <v>1</v>
      </c>
      <c r="EF361" s="5">
        <v>0</v>
      </c>
      <c r="EG361" s="5">
        <v>8</v>
      </c>
      <c r="EH361" s="5">
        <v>0</v>
      </c>
      <c r="EI361" s="5">
        <v>4</v>
      </c>
      <c r="EJ361" s="5">
        <v>0</v>
      </c>
      <c r="EK361" s="5">
        <v>2</v>
      </c>
      <c r="EL361" s="5">
        <v>0</v>
      </c>
      <c r="EM361" s="5">
        <v>4</v>
      </c>
      <c r="EN361" s="5">
        <v>0</v>
      </c>
      <c r="EO361" s="5">
        <v>4</v>
      </c>
      <c r="EP361" s="5">
        <v>0</v>
      </c>
      <c r="EQ361" s="5">
        <v>2</v>
      </c>
      <c r="ER361" s="5">
        <v>0</v>
      </c>
      <c r="ES361" s="5">
        <v>2</v>
      </c>
      <c r="ET361" s="5">
        <v>0</v>
      </c>
      <c r="EU361" s="5">
        <v>2</v>
      </c>
      <c r="EV361" s="5">
        <v>1</v>
      </c>
      <c r="EW361" s="5">
        <v>2</v>
      </c>
      <c r="EX361" s="5">
        <v>0</v>
      </c>
      <c r="EY361" s="5">
        <v>3</v>
      </c>
      <c r="EZ361" s="5">
        <v>0</v>
      </c>
      <c r="FA361" s="5">
        <v>5</v>
      </c>
      <c r="FB361" s="5">
        <v>0</v>
      </c>
      <c r="FC361" s="5">
        <v>1</v>
      </c>
      <c r="FD361" s="5">
        <v>0</v>
      </c>
      <c r="FE361" s="5">
        <v>3</v>
      </c>
      <c r="FF361" s="5">
        <v>0</v>
      </c>
      <c r="FG361" s="5">
        <v>3</v>
      </c>
      <c r="FH361" s="5">
        <v>0</v>
      </c>
      <c r="FI361" s="5">
        <v>1</v>
      </c>
      <c r="FJ361" s="5">
        <v>2</v>
      </c>
      <c r="FK361" s="5">
        <v>2</v>
      </c>
      <c r="FL361" s="5">
        <v>0</v>
      </c>
      <c r="FM361" s="5">
        <v>2</v>
      </c>
      <c r="FN361" s="5">
        <v>0</v>
      </c>
      <c r="FO361" s="5">
        <v>5</v>
      </c>
      <c r="FP361" s="5">
        <v>0</v>
      </c>
      <c r="FQ361" s="5">
        <v>4</v>
      </c>
      <c r="FR361" s="5">
        <v>0</v>
      </c>
      <c r="FS361" s="5">
        <v>6</v>
      </c>
      <c r="FT361" s="5">
        <v>0</v>
      </c>
      <c r="FU361" s="5">
        <v>6</v>
      </c>
      <c r="FV361" s="5">
        <v>0</v>
      </c>
      <c r="FW361" s="5">
        <v>4</v>
      </c>
      <c r="FX361" s="5">
        <v>0</v>
      </c>
      <c r="FY361" s="5">
        <v>6</v>
      </c>
      <c r="FZ361" s="5">
        <v>0</v>
      </c>
      <c r="GA361" s="5">
        <v>5</v>
      </c>
      <c r="GB361" s="5">
        <v>0</v>
      </c>
      <c r="GC361" s="5">
        <v>1</v>
      </c>
      <c r="GD361" s="5">
        <v>0</v>
      </c>
      <c r="GE361" s="5">
        <v>4</v>
      </c>
      <c r="GF361" s="5">
        <v>0</v>
      </c>
      <c r="GG361" s="5">
        <v>4</v>
      </c>
      <c r="GH361" s="5">
        <v>0</v>
      </c>
      <c r="GI361" s="5">
        <v>3</v>
      </c>
      <c r="GJ361" s="5">
        <v>0</v>
      </c>
      <c r="GK361" s="5">
        <v>3</v>
      </c>
      <c r="GL361" s="5">
        <v>0</v>
      </c>
      <c r="GM361" s="5">
        <v>4</v>
      </c>
      <c r="GN361" s="5">
        <v>0</v>
      </c>
      <c r="GO361" s="5">
        <v>3</v>
      </c>
      <c r="GP361" s="5">
        <v>0</v>
      </c>
      <c r="GQ361" s="5">
        <v>5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2</v>
      </c>
      <c r="GX361" s="5">
        <v>0</v>
      </c>
      <c r="GY361" s="5">
        <v>4</v>
      </c>
      <c r="GZ361" s="5">
        <v>0</v>
      </c>
      <c r="HA361" s="5">
        <v>4</v>
      </c>
      <c r="HB361" s="5">
        <v>0</v>
      </c>
      <c r="HC361" s="5">
        <v>2</v>
      </c>
      <c r="HD361" s="5">
        <v>0</v>
      </c>
      <c r="HE361" s="5">
        <v>2</v>
      </c>
      <c r="HF361" s="5">
        <v>0</v>
      </c>
      <c r="HG361" s="5">
        <v>3</v>
      </c>
      <c r="HH361" s="5">
        <v>0</v>
      </c>
      <c r="HI361" s="5">
        <v>4</v>
      </c>
      <c r="HJ361" s="5">
        <v>0</v>
      </c>
      <c r="HK361" s="5">
        <v>3</v>
      </c>
      <c r="HL361" s="5">
        <v>0</v>
      </c>
      <c r="HM361" s="5">
        <v>1</v>
      </c>
      <c r="HN361" s="5">
        <v>0</v>
      </c>
      <c r="HO361" s="5">
        <v>4</v>
      </c>
      <c r="HP361" s="5">
        <v>0</v>
      </c>
      <c r="HQ361" s="5">
        <v>1</v>
      </c>
      <c r="HR361" s="5">
        <v>0</v>
      </c>
      <c r="HS361" s="5">
        <v>6</v>
      </c>
      <c r="HT361" s="5">
        <v>0</v>
      </c>
      <c r="HU361" s="5">
        <v>2</v>
      </c>
      <c r="HV361" s="5">
        <v>0</v>
      </c>
      <c r="HW361" s="5">
        <v>2</v>
      </c>
      <c r="HX361" s="5">
        <v>0</v>
      </c>
      <c r="HY361" s="5">
        <v>3</v>
      </c>
      <c r="HZ361" s="5">
        <v>0</v>
      </c>
      <c r="IA361" s="5">
        <v>5</v>
      </c>
      <c r="IB361" s="5">
        <v>0</v>
      </c>
      <c r="IC361" s="5">
        <v>4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  <c r="II361" s="5">
        <f t="shared" si="27"/>
        <v>1.6875</v>
      </c>
      <c r="IJ361" s="8">
        <f t="shared" si="31"/>
        <v>131</v>
      </c>
      <c r="IK361" s="8">
        <f t="shared" si="28"/>
        <v>1.94867458442482</v>
      </c>
      <c r="IL361" s="8">
        <f t="shared" si="29"/>
        <v>8</v>
      </c>
      <c r="IM361" s="8">
        <f t="shared" si="30"/>
        <v>405</v>
      </c>
      <c r="IN361" s="8" cm="1">
        <f t="array" ref="IN361">SUMPRODUCT(--('企业的订货量（m³）'!C361:IH361&gt;C361:IH361))/IP361</f>
        <v>0.317880794701987</v>
      </c>
      <c r="IO361" s="8" cm="1">
        <f t="array" ref="IO361">SUMPRODUCT(--('企业的订货量（m³）'!D361:II361&lt;D361:II361))/IP361</f>
        <v>0.549668874172185</v>
      </c>
      <c r="IP361" s="8">
        <v>151</v>
      </c>
      <c r="IQ361" s="8" cm="1">
        <f t="array" ref="IQ361">SUM(ABS(C361:IH361-'企业的订货量（m³）'!C361:IH361))</f>
        <v>196</v>
      </c>
    </row>
    <row r="362" spans="1:251">
      <c r="A362" s="2" t="s">
        <v>608</v>
      </c>
      <c r="B362" s="2" t="s">
        <v>250</v>
      </c>
      <c r="C362" s="5">
        <v>910</v>
      </c>
      <c r="D362" s="5">
        <v>1212</v>
      </c>
      <c r="E362" s="5">
        <v>1253</v>
      </c>
      <c r="F362" s="5">
        <v>913</v>
      </c>
      <c r="G362" s="5">
        <v>1181</v>
      </c>
      <c r="H362" s="5">
        <v>838</v>
      </c>
      <c r="I362" s="5">
        <v>1130</v>
      </c>
      <c r="J362" s="5">
        <v>886</v>
      </c>
      <c r="K362" s="5">
        <v>832</v>
      </c>
      <c r="L362" s="5">
        <v>1400</v>
      </c>
      <c r="M362" s="5">
        <v>717</v>
      </c>
      <c r="N362" s="5">
        <v>1221</v>
      </c>
      <c r="O362" s="5">
        <v>1764</v>
      </c>
      <c r="P362" s="5">
        <v>1952</v>
      </c>
      <c r="Q362" s="5">
        <v>1767</v>
      </c>
      <c r="R362" s="5">
        <v>1388</v>
      </c>
      <c r="S362" s="5">
        <v>2072</v>
      </c>
      <c r="T362" s="5">
        <v>1802</v>
      </c>
      <c r="U362" s="5">
        <v>1372</v>
      </c>
      <c r="V362" s="5">
        <v>953</v>
      </c>
      <c r="W362" s="5">
        <v>1218</v>
      </c>
      <c r="X362" s="5">
        <v>2105</v>
      </c>
      <c r="Y362" s="5">
        <v>972</v>
      </c>
      <c r="Z362" s="5">
        <v>1416</v>
      </c>
      <c r="AA362" s="5">
        <v>907</v>
      </c>
      <c r="AB362" s="5">
        <v>1504</v>
      </c>
      <c r="AC362" s="5">
        <v>1139</v>
      </c>
      <c r="AD362" s="5">
        <v>2360</v>
      </c>
      <c r="AE362" s="5">
        <v>1317</v>
      </c>
      <c r="AF362" s="5">
        <v>1110</v>
      </c>
      <c r="AG362" s="5">
        <v>871</v>
      </c>
      <c r="AH362" s="5">
        <v>1858</v>
      </c>
      <c r="AI362" s="5">
        <v>1454</v>
      </c>
      <c r="AJ362" s="5">
        <v>2202</v>
      </c>
      <c r="AK362" s="5">
        <v>1531</v>
      </c>
      <c r="AL362" s="5">
        <v>1237</v>
      </c>
      <c r="AM362" s="5">
        <v>1590</v>
      </c>
      <c r="AN362" s="5">
        <v>1428</v>
      </c>
      <c r="AO362" s="5">
        <v>1478</v>
      </c>
      <c r="AP362" s="5">
        <v>2650</v>
      </c>
      <c r="AQ362" s="5">
        <v>1530</v>
      </c>
      <c r="AR362" s="5">
        <v>1162</v>
      </c>
      <c r="AS362" s="5">
        <v>1280</v>
      </c>
      <c r="AT362" s="5">
        <v>897</v>
      </c>
      <c r="AU362" s="5">
        <v>1121</v>
      </c>
      <c r="AV362" s="5">
        <v>1745</v>
      </c>
      <c r="AW362" s="5">
        <v>1633</v>
      </c>
      <c r="AX362" s="5">
        <v>1450</v>
      </c>
      <c r="AY362" s="5">
        <v>1883</v>
      </c>
      <c r="AZ362" s="5">
        <v>1056</v>
      </c>
      <c r="BA362" s="5">
        <v>1081</v>
      </c>
      <c r="BB362" s="5">
        <v>1144</v>
      </c>
      <c r="BC362" s="5">
        <v>1226</v>
      </c>
      <c r="BD362" s="5">
        <v>1283</v>
      </c>
      <c r="BE362" s="5">
        <v>1191</v>
      </c>
      <c r="BF362" s="5">
        <v>961</v>
      </c>
      <c r="BG362" s="5">
        <v>1353</v>
      </c>
      <c r="BH362" s="5">
        <v>1801</v>
      </c>
      <c r="BI362" s="5">
        <v>1249</v>
      </c>
      <c r="BJ362" s="5">
        <v>2191</v>
      </c>
      <c r="BK362" s="5">
        <v>1697</v>
      </c>
      <c r="BL362" s="5">
        <v>1810</v>
      </c>
      <c r="BM362" s="5">
        <v>1764</v>
      </c>
      <c r="BN362" s="5">
        <v>1418</v>
      </c>
      <c r="BO362" s="5">
        <v>1403</v>
      </c>
      <c r="BP362" s="5">
        <v>1800</v>
      </c>
      <c r="BQ362" s="5">
        <v>1455</v>
      </c>
      <c r="BR362" s="5">
        <v>1411</v>
      </c>
      <c r="BS362" s="5">
        <v>1496</v>
      </c>
      <c r="BT362" s="5">
        <v>2571</v>
      </c>
      <c r="BU362" s="5">
        <v>2757</v>
      </c>
      <c r="BV362" s="5">
        <v>1699</v>
      </c>
      <c r="BW362" s="5">
        <v>1061</v>
      </c>
      <c r="BX362" s="5">
        <v>1535</v>
      </c>
      <c r="BY362" s="5">
        <v>976</v>
      </c>
      <c r="BZ362" s="5">
        <v>1167</v>
      </c>
      <c r="CA362" s="5">
        <v>2413</v>
      </c>
      <c r="CB362" s="5">
        <v>1508</v>
      </c>
      <c r="CC362" s="5">
        <v>1220</v>
      </c>
      <c r="CD362" s="5">
        <v>1568</v>
      </c>
      <c r="CE362" s="5">
        <v>2170</v>
      </c>
      <c r="CF362" s="5">
        <v>1663</v>
      </c>
      <c r="CG362" s="5">
        <v>1517</v>
      </c>
      <c r="CH362" s="5">
        <v>1299</v>
      </c>
      <c r="CI362" s="5">
        <v>1386</v>
      </c>
      <c r="CJ362" s="5">
        <v>1630</v>
      </c>
      <c r="CK362" s="5">
        <v>1268</v>
      </c>
      <c r="CL362" s="5">
        <v>723</v>
      </c>
      <c r="CM362" s="5">
        <v>1640</v>
      </c>
      <c r="CN362" s="5">
        <v>1500</v>
      </c>
      <c r="CO362" s="5">
        <v>1247</v>
      </c>
      <c r="CP362" s="5">
        <v>1076</v>
      </c>
      <c r="CQ362" s="5">
        <v>1388</v>
      </c>
      <c r="CR362" s="5">
        <v>2816</v>
      </c>
      <c r="CS362" s="5">
        <v>879</v>
      </c>
      <c r="CT362" s="5">
        <v>1417</v>
      </c>
      <c r="CU362" s="5">
        <v>885</v>
      </c>
      <c r="CV362" s="5">
        <v>2269</v>
      </c>
      <c r="CW362" s="5">
        <v>1049</v>
      </c>
      <c r="CX362" s="5">
        <v>1926</v>
      </c>
      <c r="CY362" s="5">
        <v>1425</v>
      </c>
      <c r="CZ362" s="5">
        <v>1464</v>
      </c>
      <c r="DA362" s="5">
        <v>1229</v>
      </c>
      <c r="DB362" s="5">
        <v>1699</v>
      </c>
      <c r="DC362" s="5">
        <v>1633</v>
      </c>
      <c r="DD362" s="5">
        <v>1676</v>
      </c>
      <c r="DE362" s="5">
        <v>1039</v>
      </c>
      <c r="DF362" s="5">
        <v>1382</v>
      </c>
      <c r="DG362" s="5">
        <v>1420</v>
      </c>
      <c r="DH362" s="5">
        <v>1524</v>
      </c>
      <c r="DI362" s="5">
        <v>1685</v>
      </c>
      <c r="DJ362" s="5">
        <v>1119</v>
      </c>
      <c r="DK362" s="5">
        <v>1378</v>
      </c>
      <c r="DL362" s="5">
        <v>946</v>
      </c>
      <c r="DM362" s="5">
        <v>1433</v>
      </c>
      <c r="DN362" s="5">
        <v>1566</v>
      </c>
      <c r="DO362" s="5">
        <v>983</v>
      </c>
      <c r="DP362" s="5">
        <v>1969</v>
      </c>
      <c r="DQ362" s="5">
        <v>912</v>
      </c>
      <c r="DR362" s="5">
        <v>1458</v>
      </c>
      <c r="DS362" s="5">
        <v>1690</v>
      </c>
      <c r="DT362" s="5">
        <v>1579</v>
      </c>
      <c r="DU362" s="5">
        <v>1006</v>
      </c>
      <c r="DV362" s="5">
        <v>1719</v>
      </c>
      <c r="DW362" s="5">
        <v>1155</v>
      </c>
      <c r="DX362" s="5">
        <v>1063</v>
      </c>
      <c r="DY362" s="5">
        <v>1841</v>
      </c>
      <c r="DZ362" s="5">
        <v>969</v>
      </c>
      <c r="EA362" s="5">
        <v>1735</v>
      </c>
      <c r="EB362" s="5">
        <v>1702</v>
      </c>
      <c r="EC362" s="5">
        <v>1005</v>
      </c>
      <c r="ED362" s="5">
        <v>1679</v>
      </c>
      <c r="EE362" s="5">
        <v>1490</v>
      </c>
      <c r="EF362" s="5">
        <v>1168</v>
      </c>
      <c r="EG362" s="5">
        <v>1547</v>
      </c>
      <c r="EH362" s="5">
        <v>1061</v>
      </c>
      <c r="EI362" s="5">
        <v>1226</v>
      </c>
      <c r="EJ362" s="5">
        <v>857</v>
      </c>
      <c r="EK362" s="5">
        <v>1160</v>
      </c>
      <c r="EL362" s="5">
        <v>984</v>
      </c>
      <c r="EM362" s="5">
        <v>1478</v>
      </c>
      <c r="EN362" s="5">
        <v>2495</v>
      </c>
      <c r="EO362" s="5">
        <v>1728</v>
      </c>
      <c r="EP362" s="5">
        <v>1171</v>
      </c>
      <c r="EQ362" s="5">
        <v>947</v>
      </c>
      <c r="ER362" s="5">
        <v>775</v>
      </c>
      <c r="ES362" s="5">
        <v>1744</v>
      </c>
      <c r="ET362" s="5">
        <v>789</v>
      </c>
      <c r="EU362" s="5">
        <v>1374</v>
      </c>
      <c r="EV362" s="5">
        <v>1276</v>
      </c>
      <c r="EW362" s="5">
        <v>1216</v>
      </c>
      <c r="EX362" s="5">
        <v>1360</v>
      </c>
      <c r="EY362" s="5">
        <v>1500</v>
      </c>
      <c r="EZ362" s="5">
        <v>1838</v>
      </c>
      <c r="FA362" s="5">
        <v>1471</v>
      </c>
      <c r="FB362" s="5">
        <v>809</v>
      </c>
      <c r="FC362" s="5">
        <v>999</v>
      </c>
      <c r="FD362" s="5">
        <v>1033</v>
      </c>
      <c r="FE362" s="5">
        <v>1221</v>
      </c>
      <c r="FF362" s="5">
        <v>1200</v>
      </c>
      <c r="FG362" s="5">
        <v>1361</v>
      </c>
      <c r="FH362" s="5">
        <v>1018</v>
      </c>
      <c r="FI362" s="5">
        <v>653</v>
      </c>
      <c r="FJ362" s="5">
        <v>845</v>
      </c>
      <c r="FK362" s="5">
        <v>1309</v>
      </c>
      <c r="FL362" s="5">
        <v>1630</v>
      </c>
      <c r="FM362" s="5">
        <v>1086</v>
      </c>
      <c r="FN362" s="5">
        <v>680</v>
      </c>
      <c r="FO362" s="5">
        <v>1511</v>
      </c>
      <c r="FP362" s="5">
        <v>1106</v>
      </c>
      <c r="FQ362" s="5">
        <v>1406</v>
      </c>
      <c r="FR362" s="5">
        <v>1314</v>
      </c>
      <c r="FS362" s="5">
        <v>1278</v>
      </c>
      <c r="FT362" s="5">
        <v>1145</v>
      </c>
      <c r="FU362" s="5">
        <v>947</v>
      </c>
      <c r="FV362" s="5">
        <v>889</v>
      </c>
      <c r="FW362" s="5">
        <v>1519</v>
      </c>
      <c r="FX362" s="5">
        <v>1060</v>
      </c>
      <c r="FY362" s="5">
        <v>1241</v>
      </c>
      <c r="FZ362" s="5">
        <v>1134</v>
      </c>
      <c r="GA362" s="5">
        <v>897</v>
      </c>
      <c r="GB362" s="5">
        <v>1145</v>
      </c>
      <c r="GC362" s="5">
        <v>1007</v>
      </c>
      <c r="GD362" s="5">
        <v>1104</v>
      </c>
      <c r="GE362" s="5">
        <v>1506</v>
      </c>
      <c r="GF362" s="5">
        <v>748</v>
      </c>
      <c r="GG362" s="5">
        <v>938</v>
      </c>
      <c r="GH362" s="5">
        <v>1102</v>
      </c>
      <c r="GI362" s="5">
        <v>826</v>
      </c>
      <c r="GJ362" s="5">
        <v>1437</v>
      </c>
      <c r="GK362" s="5">
        <v>1382</v>
      </c>
      <c r="GL362" s="5">
        <v>1687</v>
      </c>
      <c r="GM362" s="5">
        <v>1041</v>
      </c>
      <c r="GN362" s="5">
        <v>1302</v>
      </c>
      <c r="GO362" s="5">
        <v>1531</v>
      </c>
      <c r="GP362" s="5">
        <v>1638</v>
      </c>
      <c r="GQ362" s="5">
        <v>692</v>
      </c>
      <c r="GR362" s="5">
        <v>2043</v>
      </c>
      <c r="GS362" s="5">
        <v>1570</v>
      </c>
      <c r="GT362" s="5">
        <v>1490</v>
      </c>
      <c r="GU362" s="5">
        <v>1493</v>
      </c>
      <c r="GV362" s="5">
        <v>1683</v>
      </c>
      <c r="GW362" s="5">
        <v>1231</v>
      </c>
      <c r="GX362" s="5">
        <v>1826</v>
      </c>
      <c r="GY362" s="5">
        <v>1117</v>
      </c>
      <c r="GZ362" s="5">
        <v>998</v>
      </c>
      <c r="HA362" s="5">
        <v>1623</v>
      </c>
      <c r="HB362" s="5">
        <v>1126</v>
      </c>
      <c r="HC362" s="5">
        <v>1332</v>
      </c>
      <c r="HD362" s="5">
        <v>1058</v>
      </c>
      <c r="HE362" s="5">
        <v>1344</v>
      </c>
      <c r="HF362" s="5">
        <v>1308</v>
      </c>
      <c r="HG362" s="5">
        <v>433</v>
      </c>
      <c r="HH362" s="5">
        <v>2080</v>
      </c>
      <c r="HI362" s="5">
        <v>1625</v>
      </c>
      <c r="HJ362" s="5">
        <v>1106</v>
      </c>
      <c r="HK362" s="5">
        <v>1320</v>
      </c>
      <c r="HL362" s="5">
        <v>1098</v>
      </c>
      <c r="HM362" s="5">
        <v>1666</v>
      </c>
      <c r="HN362" s="5">
        <v>1351</v>
      </c>
      <c r="HO362" s="5">
        <v>875</v>
      </c>
      <c r="HP362" s="5">
        <v>1474</v>
      </c>
      <c r="HQ362" s="5">
        <v>858</v>
      </c>
      <c r="HR362" s="5">
        <v>1326</v>
      </c>
      <c r="HS362" s="5">
        <v>1107</v>
      </c>
      <c r="HT362" s="5">
        <v>2136</v>
      </c>
      <c r="HU362" s="5">
        <v>1585</v>
      </c>
      <c r="HV362" s="5">
        <v>1629</v>
      </c>
      <c r="HW362" s="5">
        <v>1306</v>
      </c>
      <c r="HX362" s="5">
        <v>1538</v>
      </c>
      <c r="HY362" s="5">
        <v>1088</v>
      </c>
      <c r="HZ362" s="5">
        <v>1429</v>
      </c>
      <c r="IA362" s="5">
        <v>975</v>
      </c>
      <c r="IB362" s="5">
        <v>1486</v>
      </c>
      <c r="IC362" s="5">
        <v>1404</v>
      </c>
      <c r="ID362" s="5">
        <v>708</v>
      </c>
      <c r="IE362" s="5">
        <v>1248</v>
      </c>
      <c r="IF362" s="5">
        <v>2221</v>
      </c>
      <c r="IG362" s="5">
        <v>1015</v>
      </c>
      <c r="IH362" s="5">
        <v>1012</v>
      </c>
      <c r="II362" s="5">
        <f t="shared" si="27"/>
        <v>1367</v>
      </c>
      <c r="IJ362" s="8">
        <f t="shared" si="31"/>
        <v>240</v>
      </c>
      <c r="IK362" s="8">
        <f t="shared" si="28"/>
        <v>402.76729994868</v>
      </c>
      <c r="IL362" s="8">
        <f t="shared" si="29"/>
        <v>2816</v>
      </c>
      <c r="IM362" s="8">
        <f t="shared" si="30"/>
        <v>328080</v>
      </c>
      <c r="IN362" s="8" cm="1">
        <f t="array" ref="IN362">SUMPRODUCT(--('企业的订货量（m³）'!C362:IH362&gt;C362:IH362))/IP362</f>
        <v>0.120833333333333</v>
      </c>
      <c r="IO362" s="8" cm="1">
        <f t="array" ref="IO362">SUMPRODUCT(--('企业的订货量（m³）'!D362:II362&lt;D362:II362))/IP362</f>
        <v>0.758333333333333</v>
      </c>
      <c r="IP362" s="8">
        <v>240</v>
      </c>
      <c r="IQ362" s="8" cm="1">
        <f t="array" ref="IQ362">SUM(ABS(C362:IH362-'企业的订货量（m³）'!C362:IH362))</f>
        <v>7266</v>
      </c>
    </row>
    <row r="363" spans="1:251">
      <c r="A363" s="2" t="s">
        <v>609</v>
      </c>
      <c r="B363" s="2" t="s">
        <v>250</v>
      </c>
      <c r="C363" s="5">
        <v>2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3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</v>
      </c>
      <c r="CA363" s="5">
        <v>0</v>
      </c>
      <c r="CB363" s="5">
        <v>0</v>
      </c>
      <c r="CC363" s="5">
        <v>0</v>
      </c>
      <c r="CD363" s="5">
        <v>1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>
        <v>0</v>
      </c>
      <c r="CN363" s="5">
        <v>1</v>
      </c>
      <c r="CO363" s="5">
        <v>0</v>
      </c>
      <c r="CP363" s="5">
        <v>0</v>
      </c>
      <c r="CQ363" s="5">
        <v>1</v>
      </c>
      <c r="CR363" s="5">
        <v>1</v>
      </c>
      <c r="CS363" s="5">
        <v>1</v>
      </c>
      <c r="CT363" s="5">
        <v>0</v>
      </c>
      <c r="CU363" s="5">
        <v>1</v>
      </c>
      <c r="CV363" s="5">
        <v>1</v>
      </c>
      <c r="CW363" s="5">
        <v>0</v>
      </c>
      <c r="CX363" s="5">
        <v>0</v>
      </c>
      <c r="CY363" s="5">
        <v>0</v>
      </c>
      <c r="CZ363" s="5">
        <v>1</v>
      </c>
      <c r="DA363" s="5">
        <v>0</v>
      </c>
      <c r="DB363" s="5">
        <v>0</v>
      </c>
      <c r="DC363" s="5">
        <v>0</v>
      </c>
      <c r="DD363" s="5">
        <v>1</v>
      </c>
      <c r="DE363" s="5">
        <v>1</v>
      </c>
      <c r="DF363" s="5">
        <v>1</v>
      </c>
      <c r="DG363" s="5">
        <v>0</v>
      </c>
      <c r="DH363" s="5">
        <v>0</v>
      </c>
      <c r="DI363" s="5">
        <v>1</v>
      </c>
      <c r="DJ363" s="5">
        <v>0</v>
      </c>
      <c r="DK363" s="5">
        <v>1</v>
      </c>
      <c r="DL363" s="5">
        <v>0</v>
      </c>
      <c r="DM363" s="5">
        <v>1</v>
      </c>
      <c r="DN363" s="5">
        <v>1</v>
      </c>
      <c r="DO363" s="5">
        <v>0</v>
      </c>
      <c r="DP363" s="5">
        <v>0</v>
      </c>
      <c r="DQ363" s="5">
        <v>0</v>
      </c>
      <c r="DR363" s="5">
        <v>1</v>
      </c>
      <c r="DS363" s="5">
        <v>5</v>
      </c>
      <c r="DT363" s="5">
        <v>2</v>
      </c>
      <c r="DU363" s="5">
        <v>0</v>
      </c>
      <c r="DV363" s="5">
        <v>0</v>
      </c>
      <c r="DW363" s="5">
        <v>1</v>
      </c>
      <c r="DX363" s="5">
        <v>0</v>
      </c>
      <c r="DY363" s="5">
        <v>0</v>
      </c>
      <c r="DZ363" s="5">
        <v>0</v>
      </c>
      <c r="EA363" s="5">
        <v>0</v>
      </c>
      <c r="EB363" s="5">
        <v>3</v>
      </c>
      <c r="EC363" s="5">
        <v>1</v>
      </c>
      <c r="ED363" s="5">
        <v>0</v>
      </c>
      <c r="EE363" s="5">
        <v>1</v>
      </c>
      <c r="EF363" s="5">
        <v>0</v>
      </c>
      <c r="EG363" s="5">
        <v>0</v>
      </c>
      <c r="EH363" s="5">
        <v>0</v>
      </c>
      <c r="EI363" s="5">
        <v>1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3</v>
      </c>
      <c r="ER363" s="5">
        <v>1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3</v>
      </c>
      <c r="FA363" s="5">
        <v>1</v>
      </c>
      <c r="FB363" s="5">
        <v>0</v>
      </c>
      <c r="FC363" s="5">
        <v>0</v>
      </c>
      <c r="FD363" s="5">
        <v>0</v>
      </c>
      <c r="FE363" s="5">
        <v>0</v>
      </c>
      <c r="FF363" s="5">
        <v>1</v>
      </c>
      <c r="FG363" s="5">
        <v>1</v>
      </c>
      <c r="FH363" s="5">
        <v>1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3</v>
      </c>
      <c r="FP363" s="5">
        <v>1</v>
      </c>
      <c r="FQ363" s="5">
        <v>0</v>
      </c>
      <c r="FR363" s="5">
        <v>0</v>
      </c>
      <c r="FS363" s="5">
        <v>1</v>
      </c>
      <c r="FT363" s="5">
        <v>1</v>
      </c>
      <c r="FU363" s="5">
        <v>0</v>
      </c>
      <c r="FV363" s="5">
        <v>0</v>
      </c>
      <c r="FW363" s="5">
        <v>0</v>
      </c>
      <c r="FX363" s="5">
        <v>2</v>
      </c>
      <c r="FY363" s="5">
        <v>0</v>
      </c>
      <c r="FZ363" s="5">
        <v>0</v>
      </c>
      <c r="GA363" s="5">
        <v>1</v>
      </c>
      <c r="GB363" s="5">
        <v>1</v>
      </c>
      <c r="GC363" s="5">
        <v>0</v>
      </c>
      <c r="GD363" s="5">
        <v>1</v>
      </c>
      <c r="GE363" s="5">
        <v>0</v>
      </c>
      <c r="GF363" s="5">
        <v>0</v>
      </c>
      <c r="GG363" s="5">
        <v>0</v>
      </c>
      <c r="GH363" s="5">
        <v>1</v>
      </c>
      <c r="GI363" s="5">
        <v>1</v>
      </c>
      <c r="GJ363" s="5">
        <v>0</v>
      </c>
      <c r="GK363" s="5">
        <v>0</v>
      </c>
      <c r="GL363" s="5">
        <v>0</v>
      </c>
      <c r="GM363" s="5">
        <v>3</v>
      </c>
      <c r="GN363" s="5">
        <v>1</v>
      </c>
      <c r="GO363" s="5">
        <v>1</v>
      </c>
      <c r="GP363" s="5">
        <v>0</v>
      </c>
      <c r="GQ363" s="5">
        <v>0</v>
      </c>
      <c r="GR363" s="5">
        <v>0</v>
      </c>
      <c r="GS363" s="5">
        <v>0</v>
      </c>
      <c r="GT363" s="5">
        <v>1</v>
      </c>
      <c r="GU363" s="5">
        <v>0</v>
      </c>
      <c r="GV363" s="5">
        <v>0</v>
      </c>
      <c r="GW363" s="5">
        <v>0</v>
      </c>
      <c r="GX363" s="5">
        <v>1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3</v>
      </c>
      <c r="HL363" s="5">
        <v>0</v>
      </c>
      <c r="HM363" s="5">
        <v>0</v>
      </c>
      <c r="HN363" s="5">
        <v>0</v>
      </c>
      <c r="HO363" s="5">
        <v>0</v>
      </c>
      <c r="HP363" s="5">
        <v>1</v>
      </c>
      <c r="HQ363" s="5">
        <v>1</v>
      </c>
      <c r="HR363" s="5">
        <v>1</v>
      </c>
      <c r="HS363" s="5">
        <v>1</v>
      </c>
      <c r="HT363" s="5">
        <v>0</v>
      </c>
      <c r="HU363" s="5">
        <v>0</v>
      </c>
      <c r="HV363" s="5">
        <v>1</v>
      </c>
      <c r="HW363" s="5">
        <v>1</v>
      </c>
      <c r="HX363" s="5">
        <v>0</v>
      </c>
      <c r="HY363" s="5">
        <v>1</v>
      </c>
      <c r="HZ363" s="5">
        <v>1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f t="shared" si="27"/>
        <v>0.379166666666667</v>
      </c>
      <c r="IJ363" s="8">
        <f t="shared" si="31"/>
        <v>69</v>
      </c>
      <c r="IK363" s="8">
        <f t="shared" si="28"/>
        <v>0.727510322385276</v>
      </c>
      <c r="IL363" s="8">
        <f t="shared" si="29"/>
        <v>5</v>
      </c>
      <c r="IM363" s="8">
        <f t="shared" si="30"/>
        <v>91</v>
      </c>
      <c r="IN363" s="8" cm="1">
        <f t="array" ref="IN363">SUMPRODUCT(--('企业的订货量（m³）'!C363:IH363&gt;C363:IH363))/IP363</f>
        <v>0.0142857142857143</v>
      </c>
      <c r="IO363" s="8" cm="1">
        <f t="array" ref="IO363">SUMPRODUCT(--('企业的订货量（m³）'!D363:II363&lt;D363:II363))/IP363</f>
        <v>0.171428571428571</v>
      </c>
      <c r="IP363" s="8">
        <v>70</v>
      </c>
      <c r="IQ363" s="8" cm="1">
        <f t="array" ref="IQ363">SUM(ABS(C363:IH363-'企业的订货量（m³）'!C363:IH363))</f>
        <v>13</v>
      </c>
    </row>
    <row r="364" spans="1:251">
      <c r="A364" s="2" t="s">
        <v>610</v>
      </c>
      <c r="B364" s="2" t="s">
        <v>248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</v>
      </c>
      <c r="AM364" s="5">
        <v>2</v>
      </c>
      <c r="AN364" s="5">
        <v>0</v>
      </c>
      <c r="AO364" s="5">
        <v>0</v>
      </c>
      <c r="AP364" s="5">
        <v>3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1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</v>
      </c>
      <c r="DD364" s="5">
        <v>0</v>
      </c>
      <c r="DE364" s="5">
        <v>1</v>
      </c>
      <c r="DF364" s="5">
        <v>0</v>
      </c>
      <c r="DG364" s="5">
        <v>0</v>
      </c>
      <c r="DH364" s="5">
        <v>0</v>
      </c>
      <c r="DI364" s="5">
        <v>0</v>
      </c>
      <c r="DJ364" s="5">
        <v>1</v>
      </c>
      <c r="DK364" s="5">
        <v>1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1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14</v>
      </c>
      <c r="FX364" s="5">
        <v>0</v>
      </c>
      <c r="FY364" s="5">
        <v>0</v>
      </c>
      <c r="FZ364" s="5">
        <v>0</v>
      </c>
      <c r="GA364" s="5">
        <v>0</v>
      </c>
      <c r="GB364" s="5">
        <v>1</v>
      </c>
      <c r="GC364" s="5">
        <v>8</v>
      </c>
      <c r="GD364" s="5">
        <v>2</v>
      </c>
      <c r="GE364" s="5">
        <v>0</v>
      </c>
      <c r="GF364" s="5">
        <v>1</v>
      </c>
      <c r="GG364" s="5">
        <v>3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f t="shared" si="27"/>
        <v>0.233333333333333</v>
      </c>
      <c r="IJ364" s="8">
        <f t="shared" si="31"/>
        <v>19</v>
      </c>
      <c r="IK364" s="8">
        <f t="shared" si="28"/>
        <v>1.21175092607105</v>
      </c>
      <c r="IL364" s="8">
        <f t="shared" si="29"/>
        <v>14</v>
      </c>
      <c r="IM364" s="8">
        <f t="shared" si="30"/>
        <v>56</v>
      </c>
      <c r="IN364" s="8" cm="1">
        <f t="array" ref="IN364">SUMPRODUCT(--('企业的订货量（m³）'!C364:IH364&gt;C364:IH364))/IP364</f>
        <v>0.652173913043478</v>
      </c>
      <c r="IO364" s="8" cm="1">
        <f t="array" ref="IO364">SUMPRODUCT(--('企业的订货量（m³）'!D364:II364&lt;D364:II364))/IP364</f>
        <v>0.152173913043478</v>
      </c>
      <c r="IP364" s="8">
        <v>46</v>
      </c>
      <c r="IQ364" s="8" cm="1">
        <f t="array" ref="IQ364">SUM(ABS(C364:IH364-'企业的订货量（m³）'!C364:IH364))</f>
        <v>60</v>
      </c>
    </row>
    <row r="365" spans="1:251">
      <c r="A365" s="2" t="s">
        <v>611</v>
      </c>
      <c r="B365" s="2" t="s">
        <v>246</v>
      </c>
      <c r="C365" s="5">
        <v>238</v>
      </c>
      <c r="D365" s="5">
        <v>75</v>
      </c>
      <c r="E365" s="5">
        <v>94</v>
      </c>
      <c r="F365" s="5">
        <v>358</v>
      </c>
      <c r="G365" s="5">
        <v>221</v>
      </c>
      <c r="H365" s="5">
        <v>87</v>
      </c>
      <c r="I365" s="5">
        <v>66</v>
      </c>
      <c r="J365" s="5">
        <v>90</v>
      </c>
      <c r="K365" s="5">
        <v>84</v>
      </c>
      <c r="L365" s="5">
        <v>87</v>
      </c>
      <c r="M365" s="5">
        <v>70</v>
      </c>
      <c r="N365" s="5">
        <v>76</v>
      </c>
      <c r="O365" s="5">
        <v>84</v>
      </c>
      <c r="P365" s="5">
        <v>94</v>
      </c>
      <c r="Q365" s="5">
        <v>77</v>
      </c>
      <c r="R365" s="5">
        <v>93</v>
      </c>
      <c r="S365" s="5">
        <v>90</v>
      </c>
      <c r="T365" s="5">
        <v>76</v>
      </c>
      <c r="U365" s="5">
        <v>87</v>
      </c>
      <c r="V365" s="5">
        <v>79</v>
      </c>
      <c r="W365" s="5">
        <v>78</v>
      </c>
      <c r="X365" s="5">
        <v>84</v>
      </c>
      <c r="Y365" s="5">
        <v>87</v>
      </c>
      <c r="Z365" s="5">
        <v>70</v>
      </c>
      <c r="AA365" s="5">
        <v>223</v>
      </c>
      <c r="AB365" s="5">
        <v>65</v>
      </c>
      <c r="AC365" s="5">
        <v>98</v>
      </c>
      <c r="AD365" s="5">
        <v>523</v>
      </c>
      <c r="AE365" s="5">
        <v>187</v>
      </c>
      <c r="AF365" s="5">
        <v>111</v>
      </c>
      <c r="AG365" s="5">
        <v>78</v>
      </c>
      <c r="AH365" s="5">
        <v>84</v>
      </c>
      <c r="AI365" s="5">
        <v>103</v>
      </c>
      <c r="AJ365" s="5">
        <v>86</v>
      </c>
      <c r="AK365" s="5">
        <v>91</v>
      </c>
      <c r="AL365" s="5">
        <v>108</v>
      </c>
      <c r="AM365" s="5">
        <v>108</v>
      </c>
      <c r="AN365" s="5">
        <v>100</v>
      </c>
      <c r="AO365" s="5">
        <v>73</v>
      </c>
      <c r="AP365" s="5">
        <v>84</v>
      </c>
      <c r="AQ365" s="5">
        <v>95</v>
      </c>
      <c r="AR365" s="5">
        <v>104</v>
      </c>
      <c r="AS365" s="5">
        <v>78</v>
      </c>
      <c r="AT365" s="5">
        <v>62</v>
      </c>
      <c r="AU365" s="5">
        <v>94</v>
      </c>
      <c r="AV365" s="5">
        <v>83</v>
      </c>
      <c r="AW365" s="5">
        <v>109</v>
      </c>
      <c r="AX365" s="5">
        <v>107</v>
      </c>
      <c r="AY365" s="5">
        <v>393</v>
      </c>
      <c r="AZ365" s="5">
        <v>93</v>
      </c>
      <c r="BA365" s="5">
        <v>120</v>
      </c>
      <c r="BB365" s="5">
        <v>575</v>
      </c>
      <c r="BC365" s="5">
        <v>172</v>
      </c>
      <c r="BD365" s="5">
        <v>102</v>
      </c>
      <c r="BE365" s="5">
        <v>76</v>
      </c>
      <c r="BF365" s="5">
        <v>82</v>
      </c>
      <c r="BG365" s="5">
        <v>92</v>
      </c>
      <c r="BH365" s="5">
        <v>88</v>
      </c>
      <c r="BI365" s="5">
        <v>84</v>
      </c>
      <c r="BJ365" s="5">
        <v>86</v>
      </c>
      <c r="BK365" s="5">
        <v>96</v>
      </c>
      <c r="BL365" s="5">
        <v>79</v>
      </c>
      <c r="BM365" s="5">
        <v>99</v>
      </c>
      <c r="BN365" s="5">
        <v>94</v>
      </c>
      <c r="BO365" s="5">
        <v>115</v>
      </c>
      <c r="BP365" s="5">
        <v>97</v>
      </c>
      <c r="BQ365" s="5">
        <v>112</v>
      </c>
      <c r="BR365" s="5">
        <v>115</v>
      </c>
      <c r="BS365" s="5">
        <v>98</v>
      </c>
      <c r="BT365" s="5">
        <v>99</v>
      </c>
      <c r="BU365" s="5">
        <v>117</v>
      </c>
      <c r="BV365" s="5">
        <v>118</v>
      </c>
      <c r="BW365" s="5">
        <v>363</v>
      </c>
      <c r="BX365" s="5">
        <v>92</v>
      </c>
      <c r="BY365" s="5">
        <v>101</v>
      </c>
      <c r="BZ365" s="5">
        <v>618</v>
      </c>
      <c r="CA365" s="5">
        <v>238</v>
      </c>
      <c r="CB365" s="5">
        <v>117</v>
      </c>
      <c r="CC365" s="5">
        <v>85</v>
      </c>
      <c r="CD365" s="5">
        <v>96</v>
      </c>
      <c r="CE365" s="5">
        <v>92</v>
      </c>
      <c r="CF365" s="5">
        <v>72</v>
      </c>
      <c r="CG365" s="5">
        <v>79</v>
      </c>
      <c r="CH365" s="5">
        <v>64</v>
      </c>
      <c r="CI365" s="5">
        <v>81</v>
      </c>
      <c r="CJ365" s="5">
        <v>91</v>
      </c>
      <c r="CK365" s="5">
        <v>67</v>
      </c>
      <c r="CL365" s="5">
        <v>74</v>
      </c>
      <c r="CM365" s="5">
        <v>75</v>
      </c>
      <c r="CN365" s="5">
        <v>79</v>
      </c>
      <c r="CO365" s="5">
        <v>60</v>
      </c>
      <c r="CP365" s="5">
        <v>65</v>
      </c>
      <c r="CQ365" s="5">
        <v>58</v>
      </c>
      <c r="CR365" s="5">
        <v>78</v>
      </c>
      <c r="CS365" s="5">
        <v>82</v>
      </c>
      <c r="CT365" s="5">
        <v>92</v>
      </c>
      <c r="CU365" s="5">
        <v>294</v>
      </c>
      <c r="CV365" s="5">
        <v>85</v>
      </c>
      <c r="CW365" s="5">
        <v>93</v>
      </c>
      <c r="CX365" s="5">
        <v>531</v>
      </c>
      <c r="CY365" s="5">
        <v>179</v>
      </c>
      <c r="CZ365" s="5">
        <v>106</v>
      </c>
      <c r="DA365" s="5">
        <v>86</v>
      </c>
      <c r="DB365" s="5">
        <v>92</v>
      </c>
      <c r="DC365" s="5">
        <v>90</v>
      </c>
      <c r="DD365" s="5">
        <v>78</v>
      </c>
      <c r="DE365" s="5">
        <v>66</v>
      </c>
      <c r="DF365" s="5">
        <v>92</v>
      </c>
      <c r="DG365" s="5">
        <v>88</v>
      </c>
      <c r="DH365" s="5">
        <v>74</v>
      </c>
      <c r="DI365" s="5">
        <v>92</v>
      </c>
      <c r="DJ365" s="5">
        <v>71</v>
      </c>
      <c r="DK365" s="5">
        <v>66</v>
      </c>
      <c r="DL365" s="5">
        <v>73</v>
      </c>
      <c r="DM365" s="5">
        <v>81</v>
      </c>
      <c r="DN365" s="5">
        <v>72</v>
      </c>
      <c r="DO365" s="5">
        <v>71</v>
      </c>
      <c r="DP365" s="5">
        <v>99</v>
      </c>
      <c r="DQ365" s="5">
        <v>57</v>
      </c>
      <c r="DR365" s="5">
        <v>88</v>
      </c>
      <c r="DS365" s="5">
        <v>342</v>
      </c>
      <c r="DT365" s="5">
        <v>89</v>
      </c>
      <c r="DU365" s="5">
        <v>111</v>
      </c>
      <c r="DV365" s="5">
        <v>535</v>
      </c>
      <c r="DW365" s="5">
        <v>236</v>
      </c>
      <c r="DX365" s="5">
        <v>109</v>
      </c>
      <c r="DY365" s="5">
        <v>98</v>
      </c>
      <c r="DZ365" s="5">
        <v>107</v>
      </c>
      <c r="EA365" s="5">
        <v>98</v>
      </c>
      <c r="EB365" s="5">
        <v>98</v>
      </c>
      <c r="EC365" s="5">
        <v>88</v>
      </c>
      <c r="ED365" s="5">
        <v>53</v>
      </c>
      <c r="EE365" s="5">
        <v>92</v>
      </c>
      <c r="EF365" s="5">
        <v>85</v>
      </c>
      <c r="EG365" s="5">
        <v>73</v>
      </c>
      <c r="EH365" s="5">
        <v>97</v>
      </c>
      <c r="EI365" s="5">
        <v>81</v>
      </c>
      <c r="EJ365" s="5">
        <v>79</v>
      </c>
      <c r="EK365" s="5">
        <v>92</v>
      </c>
      <c r="EL365" s="5">
        <v>69</v>
      </c>
      <c r="EM365" s="5">
        <v>80</v>
      </c>
      <c r="EN365" s="5">
        <v>81</v>
      </c>
      <c r="EO365" s="5">
        <v>96</v>
      </c>
      <c r="EP365" s="5">
        <v>90</v>
      </c>
      <c r="EQ365" s="5">
        <v>319</v>
      </c>
      <c r="ER365" s="5">
        <v>85</v>
      </c>
      <c r="ES365" s="5">
        <v>114</v>
      </c>
      <c r="ET365" s="5">
        <v>589</v>
      </c>
      <c r="EU365" s="5">
        <v>196</v>
      </c>
      <c r="EV365" s="5">
        <v>99</v>
      </c>
      <c r="EW365" s="5">
        <v>83</v>
      </c>
      <c r="EX365" s="5">
        <v>98</v>
      </c>
      <c r="EY365" s="5">
        <v>95</v>
      </c>
      <c r="EZ365" s="5">
        <v>99</v>
      </c>
      <c r="FA365" s="5">
        <v>89</v>
      </c>
      <c r="FB365" s="5">
        <v>82</v>
      </c>
      <c r="FC365" s="5">
        <v>95</v>
      </c>
      <c r="FD365" s="5">
        <v>77</v>
      </c>
      <c r="FE365" s="5">
        <v>84</v>
      </c>
      <c r="FF365" s="5">
        <v>80</v>
      </c>
      <c r="FG365" s="5">
        <v>81</v>
      </c>
      <c r="FH365" s="5">
        <v>78</v>
      </c>
      <c r="FI365" s="5">
        <v>61</v>
      </c>
      <c r="FJ365" s="5">
        <v>59</v>
      </c>
      <c r="FK365" s="5">
        <v>72</v>
      </c>
      <c r="FL365" s="5">
        <v>73</v>
      </c>
      <c r="FM365" s="5">
        <v>77</v>
      </c>
      <c r="FN365" s="5">
        <v>81</v>
      </c>
      <c r="FO365" s="5">
        <v>317</v>
      </c>
      <c r="FP365" s="5">
        <v>87</v>
      </c>
      <c r="FQ365" s="5">
        <v>91</v>
      </c>
      <c r="FR365" s="5">
        <v>523</v>
      </c>
      <c r="FS365" s="5">
        <v>238</v>
      </c>
      <c r="FT365" s="5">
        <v>85</v>
      </c>
      <c r="FU365" s="5">
        <v>101</v>
      </c>
      <c r="FV365" s="5">
        <v>98</v>
      </c>
      <c r="FW365" s="5">
        <v>94</v>
      </c>
      <c r="FX365" s="5">
        <v>79</v>
      </c>
      <c r="FY365" s="5">
        <v>78</v>
      </c>
      <c r="FZ365" s="5">
        <v>73</v>
      </c>
      <c r="GA365" s="5">
        <v>95</v>
      </c>
      <c r="GB365" s="5">
        <v>93</v>
      </c>
      <c r="GC365" s="5">
        <v>107</v>
      </c>
      <c r="GD365" s="5">
        <v>84</v>
      </c>
      <c r="GE365" s="5">
        <v>75</v>
      </c>
      <c r="GF365" s="5">
        <v>75</v>
      </c>
      <c r="GG365" s="5">
        <v>104</v>
      </c>
      <c r="GH365" s="5">
        <v>77</v>
      </c>
      <c r="GI365" s="5">
        <v>59</v>
      </c>
      <c r="GJ365" s="5">
        <v>62</v>
      </c>
      <c r="GK365" s="5">
        <v>85</v>
      </c>
      <c r="GL365" s="5">
        <v>85</v>
      </c>
      <c r="GM365" s="5">
        <v>298</v>
      </c>
      <c r="GN365" s="5">
        <v>79</v>
      </c>
      <c r="GO365" s="5">
        <v>101</v>
      </c>
      <c r="GP365" s="5">
        <v>491</v>
      </c>
      <c r="GQ365" s="5">
        <v>213</v>
      </c>
      <c r="GR365" s="5">
        <v>102</v>
      </c>
      <c r="GS365" s="5">
        <v>92</v>
      </c>
      <c r="GT365" s="5">
        <v>79</v>
      </c>
      <c r="GU365" s="5">
        <v>88</v>
      </c>
      <c r="GV365" s="5">
        <v>102</v>
      </c>
      <c r="GW365" s="5">
        <v>88</v>
      </c>
      <c r="GX365" s="5">
        <v>82</v>
      </c>
      <c r="GY365" s="5">
        <v>80</v>
      </c>
      <c r="GZ365" s="5">
        <v>84</v>
      </c>
      <c r="HA365" s="5">
        <v>79</v>
      </c>
      <c r="HB365" s="5">
        <v>83</v>
      </c>
      <c r="HC365" s="5">
        <v>90</v>
      </c>
      <c r="HD365" s="5">
        <v>101</v>
      </c>
      <c r="HE365" s="5">
        <v>82</v>
      </c>
      <c r="HF365" s="5">
        <v>96</v>
      </c>
      <c r="HG365" s="5">
        <v>50</v>
      </c>
      <c r="HH365" s="5">
        <v>84</v>
      </c>
      <c r="HI365" s="5">
        <v>105</v>
      </c>
      <c r="HJ365" s="5">
        <v>102</v>
      </c>
      <c r="HK365" s="5">
        <v>354</v>
      </c>
      <c r="HL365" s="5">
        <v>78</v>
      </c>
      <c r="HM365" s="5">
        <v>113</v>
      </c>
      <c r="HN365" s="5">
        <v>473</v>
      </c>
      <c r="HO365" s="5">
        <v>233</v>
      </c>
      <c r="HP365" s="5">
        <v>103</v>
      </c>
      <c r="HQ365" s="5">
        <v>106</v>
      </c>
      <c r="HR365" s="5">
        <v>79</v>
      </c>
      <c r="HS365" s="5">
        <v>76</v>
      </c>
      <c r="HT365" s="5">
        <v>95</v>
      </c>
      <c r="HU365" s="5">
        <v>83</v>
      </c>
      <c r="HV365" s="5">
        <v>93</v>
      </c>
      <c r="HW365" s="5">
        <v>74</v>
      </c>
      <c r="HX365" s="5">
        <v>102</v>
      </c>
      <c r="HY365" s="5">
        <v>105</v>
      </c>
      <c r="HZ365" s="5">
        <v>80</v>
      </c>
      <c r="IA365" s="5">
        <v>92</v>
      </c>
      <c r="IB365" s="5">
        <v>87</v>
      </c>
      <c r="IC365" s="5">
        <v>81</v>
      </c>
      <c r="ID365" s="5">
        <v>85</v>
      </c>
      <c r="IE365" s="5">
        <v>100</v>
      </c>
      <c r="IF365" s="5">
        <v>86</v>
      </c>
      <c r="IG365" s="5">
        <v>93</v>
      </c>
      <c r="IH365" s="5">
        <v>87</v>
      </c>
      <c r="II365" s="5">
        <f t="shared" si="27"/>
        <v>119.845833333333</v>
      </c>
      <c r="IJ365" s="8">
        <f t="shared" si="31"/>
        <v>240</v>
      </c>
      <c r="IK365" s="8">
        <f t="shared" si="28"/>
        <v>100.569826194168</v>
      </c>
      <c r="IL365" s="8">
        <f t="shared" si="29"/>
        <v>618</v>
      </c>
      <c r="IM365" s="8">
        <f t="shared" si="30"/>
        <v>28763</v>
      </c>
      <c r="IN365" s="8" cm="1">
        <f t="array" ref="IN365">SUMPRODUCT(--('企业的订货量（m³）'!C365:IH365&gt;C365:IH365))/IP365</f>
        <v>0.0583333333333333</v>
      </c>
      <c r="IO365" s="8" cm="1">
        <f t="array" ref="IO365">SUMPRODUCT(--('企业的订货量（m³）'!D365:II365&lt;D365:II365))/IP365</f>
        <v>0.875</v>
      </c>
      <c r="IP365" s="8">
        <v>240</v>
      </c>
      <c r="IQ365" s="8" cm="1">
        <f t="array" ref="IQ365">SUM(ABS(C365:IH365-'企业的订货量（m³）'!C365:IH365))</f>
        <v>2387</v>
      </c>
    </row>
    <row r="366" spans="1:251">
      <c r="A366" s="2" t="s">
        <v>612</v>
      </c>
      <c r="B366" s="2" t="s">
        <v>250</v>
      </c>
      <c r="C366" s="5">
        <v>215</v>
      </c>
      <c r="D366" s="5">
        <v>293</v>
      </c>
      <c r="E366" s="5">
        <v>288</v>
      </c>
      <c r="F366" s="5">
        <v>158</v>
      </c>
      <c r="G366" s="5">
        <v>158</v>
      </c>
      <c r="H366" s="5">
        <v>152</v>
      </c>
      <c r="I366" s="5">
        <v>121</v>
      </c>
      <c r="J366" s="5">
        <v>135</v>
      </c>
      <c r="K366" s="5">
        <v>142</v>
      </c>
      <c r="L366" s="5">
        <v>130</v>
      </c>
      <c r="M366" s="5">
        <v>115</v>
      </c>
      <c r="N366" s="5">
        <v>126</v>
      </c>
      <c r="O366" s="5">
        <v>148</v>
      </c>
      <c r="P366" s="5">
        <v>152</v>
      </c>
      <c r="Q366" s="5">
        <v>136</v>
      </c>
      <c r="R366" s="5">
        <v>162</v>
      </c>
      <c r="S366" s="5">
        <v>144</v>
      </c>
      <c r="T366" s="5">
        <v>161</v>
      </c>
      <c r="U366" s="5">
        <v>144</v>
      </c>
      <c r="V366" s="5">
        <v>134</v>
      </c>
      <c r="W366" s="5">
        <v>148</v>
      </c>
      <c r="X366" s="5">
        <v>141</v>
      </c>
      <c r="Y366" s="5">
        <v>161</v>
      </c>
      <c r="Z366" s="5">
        <v>139</v>
      </c>
      <c r="AA366" s="5">
        <v>186</v>
      </c>
      <c r="AB366" s="5">
        <v>335</v>
      </c>
      <c r="AC366" s="5">
        <v>319</v>
      </c>
      <c r="AD366" s="5">
        <v>312</v>
      </c>
      <c r="AE366" s="5">
        <v>165</v>
      </c>
      <c r="AF366" s="5">
        <v>181</v>
      </c>
      <c r="AG366" s="5">
        <v>126</v>
      </c>
      <c r="AH366" s="5">
        <v>152</v>
      </c>
      <c r="AI366" s="5">
        <v>171</v>
      </c>
      <c r="AJ366" s="5">
        <v>170</v>
      </c>
      <c r="AK366" s="5">
        <v>155</v>
      </c>
      <c r="AL366" s="5">
        <v>171</v>
      </c>
      <c r="AM366" s="5">
        <v>158</v>
      </c>
      <c r="AN366" s="5">
        <v>162</v>
      </c>
      <c r="AO366" s="5">
        <v>205</v>
      </c>
      <c r="AP366" s="5">
        <v>187</v>
      </c>
      <c r="AQ366" s="5">
        <v>174</v>
      </c>
      <c r="AR366" s="5">
        <v>165</v>
      </c>
      <c r="AS366" s="5">
        <v>141</v>
      </c>
      <c r="AT366" s="5">
        <v>123</v>
      </c>
      <c r="AU366" s="5">
        <v>163</v>
      </c>
      <c r="AV366" s="5">
        <v>159</v>
      </c>
      <c r="AW366" s="5">
        <v>170</v>
      </c>
      <c r="AX366" s="5">
        <v>169</v>
      </c>
      <c r="AY366" s="5">
        <v>214</v>
      </c>
      <c r="AZ366" s="5">
        <v>376</v>
      </c>
      <c r="BA366" s="5">
        <v>350</v>
      </c>
      <c r="BB366" s="5">
        <v>316</v>
      </c>
      <c r="BC366" s="5">
        <v>193</v>
      </c>
      <c r="BD366" s="5">
        <v>196</v>
      </c>
      <c r="BE366" s="5">
        <v>142</v>
      </c>
      <c r="BF366" s="5">
        <v>134</v>
      </c>
      <c r="BG366" s="5">
        <v>174</v>
      </c>
      <c r="BH366" s="5">
        <v>151</v>
      </c>
      <c r="BI366" s="5">
        <v>149</v>
      </c>
      <c r="BJ366" s="5">
        <v>162</v>
      </c>
      <c r="BK366" s="5">
        <v>171</v>
      </c>
      <c r="BL366" s="5">
        <v>185</v>
      </c>
      <c r="BM366" s="5">
        <v>188</v>
      </c>
      <c r="BN366" s="5">
        <v>177</v>
      </c>
      <c r="BO366" s="5">
        <v>180</v>
      </c>
      <c r="BP366" s="5">
        <v>177</v>
      </c>
      <c r="BQ366" s="5">
        <v>164</v>
      </c>
      <c r="BR366" s="5">
        <v>167</v>
      </c>
      <c r="BS366" s="5">
        <v>164</v>
      </c>
      <c r="BT366" s="5">
        <v>178</v>
      </c>
      <c r="BU366" s="5">
        <v>202</v>
      </c>
      <c r="BV366" s="5">
        <v>177</v>
      </c>
      <c r="BW366" s="5">
        <v>228</v>
      </c>
      <c r="BX366" s="5">
        <v>374</v>
      </c>
      <c r="BY366" s="5">
        <v>374</v>
      </c>
      <c r="BZ366" s="5">
        <v>325</v>
      </c>
      <c r="CA366" s="5">
        <v>188</v>
      </c>
      <c r="CB366" s="5">
        <v>195</v>
      </c>
      <c r="CC366" s="5">
        <v>166</v>
      </c>
      <c r="CD366" s="5">
        <v>115</v>
      </c>
      <c r="CE366" s="5">
        <v>164</v>
      </c>
      <c r="CF366" s="5">
        <v>133</v>
      </c>
      <c r="CG366" s="5">
        <v>129</v>
      </c>
      <c r="CH366" s="5">
        <v>124</v>
      </c>
      <c r="CI366" s="5">
        <v>131</v>
      </c>
      <c r="CJ366" s="5">
        <v>132</v>
      </c>
      <c r="CK366" s="5">
        <v>143</v>
      </c>
      <c r="CL366" s="5">
        <v>121</v>
      </c>
      <c r="CM366" s="5">
        <v>125</v>
      </c>
      <c r="CN366" s="5">
        <v>137</v>
      </c>
      <c r="CO366" s="5">
        <v>119</v>
      </c>
      <c r="CP366" s="5">
        <v>117</v>
      </c>
      <c r="CQ366" s="5">
        <v>120</v>
      </c>
      <c r="CR366" s="5">
        <v>116</v>
      </c>
      <c r="CS366" s="5">
        <v>152</v>
      </c>
      <c r="CT366" s="5">
        <v>146</v>
      </c>
      <c r="CU366" s="5">
        <v>170</v>
      </c>
      <c r="CV366" s="5">
        <v>380</v>
      </c>
      <c r="CW366" s="5">
        <v>336</v>
      </c>
      <c r="CX366" s="5">
        <v>300</v>
      </c>
      <c r="CY366" s="5">
        <v>193</v>
      </c>
      <c r="CZ366" s="5">
        <v>177</v>
      </c>
      <c r="DA366" s="5">
        <v>162</v>
      </c>
      <c r="DB366" s="5">
        <v>170</v>
      </c>
      <c r="DC366" s="5">
        <v>162</v>
      </c>
      <c r="DD366" s="5">
        <v>136</v>
      </c>
      <c r="DE366" s="5">
        <v>136</v>
      </c>
      <c r="DF366" s="5">
        <v>153</v>
      </c>
      <c r="DG366" s="5">
        <v>136</v>
      </c>
      <c r="DH366" s="5">
        <v>154</v>
      </c>
      <c r="DI366" s="5">
        <v>165</v>
      </c>
      <c r="DJ366" s="5">
        <v>120</v>
      </c>
      <c r="DK366" s="5">
        <v>122</v>
      </c>
      <c r="DL366" s="5">
        <v>126</v>
      </c>
      <c r="DM366" s="5">
        <v>139</v>
      </c>
      <c r="DN366" s="5">
        <v>118</v>
      </c>
      <c r="DO366" s="5">
        <v>119</v>
      </c>
      <c r="DP366" s="5">
        <v>111</v>
      </c>
      <c r="DQ366" s="5">
        <v>128</v>
      </c>
      <c r="DR366" s="5">
        <v>163</v>
      </c>
      <c r="DS366" s="5">
        <v>200</v>
      </c>
      <c r="DT366" s="5">
        <v>375</v>
      </c>
      <c r="DU366" s="5">
        <v>347</v>
      </c>
      <c r="DV366" s="5">
        <v>328</v>
      </c>
      <c r="DW366" s="5">
        <v>197</v>
      </c>
      <c r="DX366" s="5">
        <v>172</v>
      </c>
      <c r="DY366" s="5">
        <v>155</v>
      </c>
      <c r="DZ366" s="5">
        <v>139</v>
      </c>
      <c r="EA366" s="5">
        <v>171</v>
      </c>
      <c r="EB366" s="5">
        <v>165</v>
      </c>
      <c r="EC366" s="5">
        <v>123</v>
      </c>
      <c r="ED366" s="5">
        <v>129</v>
      </c>
      <c r="EE366" s="5">
        <v>132</v>
      </c>
      <c r="EF366" s="5">
        <v>136</v>
      </c>
      <c r="EG366" s="5">
        <v>162</v>
      </c>
      <c r="EH366" s="5">
        <v>171</v>
      </c>
      <c r="EI366" s="5">
        <v>140</v>
      </c>
      <c r="EJ366" s="5">
        <v>133</v>
      </c>
      <c r="EK366" s="5">
        <v>126</v>
      </c>
      <c r="EL366" s="5">
        <v>146</v>
      </c>
      <c r="EM366" s="5">
        <v>116</v>
      </c>
      <c r="EN366" s="5">
        <v>145</v>
      </c>
      <c r="EO366" s="5">
        <v>135</v>
      </c>
      <c r="EP366" s="5">
        <v>149</v>
      </c>
      <c r="EQ366" s="5">
        <v>197</v>
      </c>
      <c r="ER366" s="5">
        <v>363</v>
      </c>
      <c r="ES366" s="5">
        <v>361</v>
      </c>
      <c r="ET366" s="5">
        <v>313</v>
      </c>
      <c r="EU366" s="5">
        <v>178</v>
      </c>
      <c r="EV366" s="5">
        <v>169</v>
      </c>
      <c r="EW366" s="5">
        <v>152</v>
      </c>
      <c r="EX366" s="5">
        <v>144</v>
      </c>
      <c r="EY366" s="5">
        <v>164</v>
      </c>
      <c r="EZ366" s="5">
        <v>154</v>
      </c>
      <c r="FA366" s="5">
        <v>123</v>
      </c>
      <c r="FB366" s="5">
        <v>130</v>
      </c>
      <c r="FC366" s="5">
        <v>140</v>
      </c>
      <c r="FD366" s="5">
        <v>154</v>
      </c>
      <c r="FE366" s="5">
        <v>150</v>
      </c>
      <c r="FF366" s="5">
        <v>125</v>
      </c>
      <c r="FG366" s="5">
        <v>140</v>
      </c>
      <c r="FH366" s="5">
        <v>132</v>
      </c>
      <c r="FI366" s="5">
        <v>122</v>
      </c>
      <c r="FJ366" s="5">
        <v>115</v>
      </c>
      <c r="FK366" s="5">
        <v>119</v>
      </c>
      <c r="FL366" s="5">
        <v>114</v>
      </c>
      <c r="FM366" s="5">
        <v>131</v>
      </c>
      <c r="FN366" s="5">
        <v>137</v>
      </c>
      <c r="FO366" s="5">
        <v>185</v>
      </c>
      <c r="FP366" s="5">
        <v>361</v>
      </c>
      <c r="FQ366" s="5">
        <v>345</v>
      </c>
      <c r="FR366" s="5">
        <v>319</v>
      </c>
      <c r="FS366" s="5">
        <v>181</v>
      </c>
      <c r="FT366" s="5">
        <v>186</v>
      </c>
      <c r="FU366" s="5">
        <v>165</v>
      </c>
      <c r="FV366" s="5">
        <v>145</v>
      </c>
      <c r="FW366" s="5">
        <v>178</v>
      </c>
      <c r="FX366" s="5">
        <v>162</v>
      </c>
      <c r="FY366" s="5">
        <v>133</v>
      </c>
      <c r="FZ366" s="5">
        <v>120</v>
      </c>
      <c r="GA366" s="5">
        <v>126</v>
      </c>
      <c r="GB366" s="5">
        <v>137</v>
      </c>
      <c r="GC366" s="5">
        <v>155</v>
      </c>
      <c r="GD366" s="5">
        <v>139</v>
      </c>
      <c r="GE366" s="5">
        <v>141</v>
      </c>
      <c r="GF366" s="5">
        <v>133</v>
      </c>
      <c r="GG366" s="5">
        <v>133</v>
      </c>
      <c r="GH366" s="5">
        <v>122</v>
      </c>
      <c r="GI366" s="5">
        <v>99</v>
      </c>
      <c r="GJ366" s="5">
        <v>132</v>
      </c>
      <c r="GK366" s="5">
        <v>148</v>
      </c>
      <c r="GL366" s="5">
        <v>134</v>
      </c>
      <c r="GM366" s="5">
        <v>162</v>
      </c>
      <c r="GN366" s="5">
        <v>305</v>
      </c>
      <c r="GO366" s="5">
        <v>247</v>
      </c>
      <c r="GP366" s="5">
        <v>276</v>
      </c>
      <c r="GQ366" s="5">
        <v>159</v>
      </c>
      <c r="GR366" s="5">
        <v>149</v>
      </c>
      <c r="GS366" s="5">
        <v>114</v>
      </c>
      <c r="GT366" s="5">
        <v>134</v>
      </c>
      <c r="GU366" s="5">
        <v>138</v>
      </c>
      <c r="GV366" s="5">
        <v>146</v>
      </c>
      <c r="GW366" s="5">
        <v>106</v>
      </c>
      <c r="GX366" s="5">
        <v>139</v>
      </c>
      <c r="GY366" s="5">
        <v>229</v>
      </c>
      <c r="GZ366" s="5">
        <v>147</v>
      </c>
      <c r="HA366" s="5">
        <v>146</v>
      </c>
      <c r="HB366" s="5">
        <v>133</v>
      </c>
      <c r="HC366" s="5">
        <v>165</v>
      </c>
      <c r="HD366" s="5">
        <v>158</v>
      </c>
      <c r="HE366" s="5">
        <v>145</v>
      </c>
      <c r="HF366" s="5">
        <v>154</v>
      </c>
      <c r="HG366" s="5">
        <v>84</v>
      </c>
      <c r="HH366" s="5">
        <v>144</v>
      </c>
      <c r="HI366" s="5">
        <v>158</v>
      </c>
      <c r="HJ366" s="5">
        <v>150</v>
      </c>
      <c r="HK366" s="5">
        <v>175</v>
      </c>
      <c r="HL366" s="5">
        <v>381</v>
      </c>
      <c r="HM366" s="5">
        <v>300</v>
      </c>
      <c r="HN366" s="5">
        <v>329</v>
      </c>
      <c r="HO366" s="5">
        <v>240</v>
      </c>
      <c r="HP366" s="5">
        <v>198</v>
      </c>
      <c r="HQ366" s="5">
        <v>160</v>
      </c>
      <c r="HR366" s="5">
        <v>143</v>
      </c>
      <c r="HS366" s="5">
        <v>159</v>
      </c>
      <c r="HT366" s="5">
        <v>163</v>
      </c>
      <c r="HU366" s="5">
        <v>160</v>
      </c>
      <c r="HV366" s="5">
        <v>167</v>
      </c>
      <c r="HW366" s="5">
        <v>135</v>
      </c>
      <c r="HX366" s="5">
        <v>172</v>
      </c>
      <c r="HY366" s="5">
        <v>174</v>
      </c>
      <c r="HZ366" s="5">
        <v>154</v>
      </c>
      <c r="IA366" s="5">
        <v>158</v>
      </c>
      <c r="IB366" s="5">
        <v>140</v>
      </c>
      <c r="IC366" s="5">
        <v>147</v>
      </c>
      <c r="ID366" s="5">
        <v>140</v>
      </c>
      <c r="IE366" s="5">
        <v>142</v>
      </c>
      <c r="IF366" s="5">
        <v>140</v>
      </c>
      <c r="IG366" s="5">
        <v>155</v>
      </c>
      <c r="IH366" s="5">
        <v>154</v>
      </c>
      <c r="II366" s="5">
        <f t="shared" si="27"/>
        <v>173.4625</v>
      </c>
      <c r="IJ366" s="8">
        <f t="shared" si="31"/>
        <v>240</v>
      </c>
      <c r="IK366" s="8">
        <f t="shared" si="28"/>
        <v>64.4779376655821</v>
      </c>
      <c r="IL366" s="8">
        <f t="shared" si="29"/>
        <v>381</v>
      </c>
      <c r="IM366" s="8">
        <f t="shared" si="30"/>
        <v>41631</v>
      </c>
      <c r="IN366" s="8" cm="1">
        <f t="array" ref="IN366">SUMPRODUCT(--('企业的订货量（m³）'!C366:IH366&gt;C366:IH366))/IP366</f>
        <v>0.05</v>
      </c>
      <c r="IO366" s="8" cm="1">
        <f t="array" ref="IO366">SUMPRODUCT(--('企业的订货量（m³）'!D366:II366&lt;D366:II366))/IP366</f>
        <v>0.85</v>
      </c>
      <c r="IP366" s="8">
        <v>240</v>
      </c>
      <c r="IQ366" s="8" cm="1">
        <f t="array" ref="IQ366">SUM(ABS(C366:IH366-'企业的订货量（m³）'!C366:IH366))</f>
        <v>1343</v>
      </c>
    </row>
    <row r="367" spans="1:251">
      <c r="A367" s="2" t="s">
        <v>613</v>
      </c>
      <c r="B367" s="2" t="s">
        <v>246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0</v>
      </c>
      <c r="AZ367" s="5">
        <v>1</v>
      </c>
      <c r="BA367" s="5">
        <v>0</v>
      </c>
      <c r="BB367" s="5">
        <v>1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1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</v>
      </c>
      <c r="BU367" s="5">
        <v>0</v>
      </c>
      <c r="BV367" s="5">
        <v>0</v>
      </c>
      <c r="BW367" s="5">
        <v>0</v>
      </c>
      <c r="BX367" s="5">
        <v>1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1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1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0</v>
      </c>
      <c r="DO367" s="5">
        <v>0</v>
      </c>
      <c r="DP367" s="5">
        <v>1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1</v>
      </c>
      <c r="EV367" s="5">
        <v>0</v>
      </c>
      <c r="EW367" s="5">
        <v>1</v>
      </c>
      <c r="EX367" s="5">
        <v>0</v>
      </c>
      <c r="EY367" s="5">
        <v>0</v>
      </c>
      <c r="EZ367" s="5">
        <v>1</v>
      </c>
      <c r="FA367" s="5">
        <v>0</v>
      </c>
      <c r="FB367" s="5">
        <v>0</v>
      </c>
      <c r="FC367" s="5">
        <v>1</v>
      </c>
      <c r="FD367" s="5">
        <v>1</v>
      </c>
      <c r="FE367" s="5">
        <v>0</v>
      </c>
      <c r="FF367" s="5">
        <v>1</v>
      </c>
      <c r="FG367" s="5">
        <v>1</v>
      </c>
      <c r="FH367" s="5">
        <v>0</v>
      </c>
      <c r="FI367" s="5">
        <v>0</v>
      </c>
      <c r="FJ367" s="5">
        <v>0</v>
      </c>
      <c r="FK367" s="5">
        <v>1</v>
      </c>
      <c r="FL367" s="5">
        <v>1</v>
      </c>
      <c r="FM367" s="5">
        <v>0</v>
      </c>
      <c r="FN367" s="5">
        <v>1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1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1</v>
      </c>
      <c r="GG367" s="5">
        <v>0</v>
      </c>
      <c r="GH367" s="5">
        <v>0</v>
      </c>
      <c r="GI367" s="5">
        <v>0</v>
      </c>
      <c r="GJ367" s="5">
        <v>0</v>
      </c>
      <c r="GK367" s="5">
        <v>1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1</v>
      </c>
      <c r="GS367" s="5">
        <v>0</v>
      </c>
      <c r="GT367" s="5">
        <v>1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1</v>
      </c>
      <c r="HB367" s="5">
        <v>0</v>
      </c>
      <c r="HC367" s="5">
        <v>0</v>
      </c>
      <c r="HD367" s="5">
        <v>1</v>
      </c>
      <c r="HE367" s="5">
        <v>0</v>
      </c>
      <c r="HF367" s="5">
        <v>1</v>
      </c>
      <c r="HG367" s="5">
        <v>0</v>
      </c>
      <c r="HH367" s="5">
        <v>1</v>
      </c>
      <c r="HI367" s="5">
        <v>0</v>
      </c>
      <c r="HJ367" s="5">
        <v>0</v>
      </c>
      <c r="HK367" s="5">
        <v>0</v>
      </c>
      <c r="HL367" s="5">
        <v>0</v>
      </c>
      <c r="HM367" s="5">
        <v>1</v>
      </c>
      <c r="HN367" s="5">
        <v>0</v>
      </c>
      <c r="HO367" s="5">
        <v>1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1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  <c r="II367" s="5">
        <f t="shared" si="27"/>
        <v>0.204166666666667</v>
      </c>
      <c r="IJ367" s="8">
        <f t="shared" si="31"/>
        <v>49</v>
      </c>
      <c r="IK367" s="8">
        <f t="shared" si="28"/>
        <v>0.403933760121939</v>
      </c>
      <c r="IL367" s="8">
        <f t="shared" si="29"/>
        <v>1</v>
      </c>
      <c r="IM367" s="8">
        <f t="shared" si="30"/>
        <v>49</v>
      </c>
      <c r="IN367" s="8" cm="1">
        <f t="array" ref="IN367">SUMPRODUCT(--('企业的订货量（m³）'!C367:IH367&gt;C367:IH367))/IP367</f>
        <v>0.229508196721311</v>
      </c>
      <c r="IO367" s="8" cm="1">
        <f t="array" ref="IO367">SUMPRODUCT(--('企业的订货量（m³）'!D367:II367&lt;D367:II367))/IP367</f>
        <v>0</v>
      </c>
      <c r="IP367" s="8">
        <v>61</v>
      </c>
      <c r="IQ367" s="8" cm="1">
        <f t="array" ref="IQ367">SUM(ABS(C367:IH367-'企业的订货量（m³）'!C367:IH367))</f>
        <v>14</v>
      </c>
    </row>
    <row r="368" spans="1:251">
      <c r="A368" s="2" t="s">
        <v>614</v>
      </c>
      <c r="B368" s="2" t="s">
        <v>246</v>
      </c>
      <c r="C368" s="5">
        <v>167</v>
      </c>
      <c r="D368" s="5">
        <v>47</v>
      </c>
      <c r="E368" s="5">
        <v>106</v>
      </c>
      <c r="F368" s="5">
        <v>50</v>
      </c>
      <c r="G368" s="5">
        <v>167</v>
      </c>
      <c r="H368" s="5">
        <v>76</v>
      </c>
      <c r="I368" s="5">
        <v>98</v>
      </c>
      <c r="J368" s="5">
        <v>55</v>
      </c>
      <c r="K368" s="5">
        <v>172</v>
      </c>
      <c r="L368" s="5">
        <v>60</v>
      </c>
      <c r="M368" s="5">
        <v>126</v>
      </c>
      <c r="N368" s="5">
        <v>40</v>
      </c>
      <c r="O368" s="5">
        <v>179</v>
      </c>
      <c r="P368" s="5">
        <v>56</v>
      </c>
      <c r="Q368" s="5">
        <v>234</v>
      </c>
      <c r="R368" s="5">
        <v>55</v>
      </c>
      <c r="S368" s="5">
        <v>222</v>
      </c>
      <c r="T368" s="5">
        <v>61</v>
      </c>
      <c r="U368" s="5">
        <v>173</v>
      </c>
      <c r="V368" s="5">
        <v>58</v>
      </c>
      <c r="W368" s="5">
        <v>181</v>
      </c>
      <c r="X368" s="5">
        <v>44</v>
      </c>
      <c r="Y368" s="5">
        <v>166</v>
      </c>
      <c r="Z368" s="5">
        <v>53</v>
      </c>
      <c r="AA368" s="5">
        <v>114</v>
      </c>
      <c r="AB368" s="5">
        <v>48</v>
      </c>
      <c r="AC368" s="5">
        <v>118</v>
      </c>
      <c r="AD368" s="5">
        <v>64</v>
      </c>
      <c r="AE368" s="5">
        <v>197</v>
      </c>
      <c r="AF368" s="5">
        <v>64</v>
      </c>
      <c r="AG368" s="5">
        <v>137</v>
      </c>
      <c r="AH368" s="5">
        <v>51</v>
      </c>
      <c r="AI368" s="5">
        <v>203</v>
      </c>
      <c r="AJ368" s="5">
        <v>59</v>
      </c>
      <c r="AK368" s="5">
        <v>138</v>
      </c>
      <c r="AL368" s="5">
        <v>66</v>
      </c>
      <c r="AM368" s="5">
        <v>241</v>
      </c>
      <c r="AN368" s="5">
        <v>73</v>
      </c>
      <c r="AO368" s="5">
        <v>149</v>
      </c>
      <c r="AP368" s="5">
        <v>350</v>
      </c>
      <c r="AQ368" s="5">
        <v>597</v>
      </c>
      <c r="AR368" s="5">
        <v>89</v>
      </c>
      <c r="AS368" s="5">
        <v>142</v>
      </c>
      <c r="AT368" s="5">
        <v>42</v>
      </c>
      <c r="AU368" s="5">
        <v>95</v>
      </c>
      <c r="AV368" s="5">
        <v>61</v>
      </c>
      <c r="AW368" s="5">
        <v>184</v>
      </c>
      <c r="AX368" s="5">
        <v>69</v>
      </c>
      <c r="AY368" s="5">
        <v>139</v>
      </c>
      <c r="AZ368" s="5">
        <v>56</v>
      </c>
      <c r="BA368" s="5">
        <v>213</v>
      </c>
      <c r="BB368" s="5">
        <v>62</v>
      </c>
      <c r="BC368" s="5">
        <v>216</v>
      </c>
      <c r="BD368" s="5">
        <v>76</v>
      </c>
      <c r="BE368" s="5">
        <v>198</v>
      </c>
      <c r="BF368" s="5">
        <v>62</v>
      </c>
      <c r="BG368" s="5">
        <v>165</v>
      </c>
      <c r="BH368" s="5">
        <v>61</v>
      </c>
      <c r="BI368" s="5">
        <v>127</v>
      </c>
      <c r="BJ368" s="5">
        <v>59</v>
      </c>
      <c r="BK368" s="5">
        <v>180</v>
      </c>
      <c r="BL368" s="5">
        <v>70</v>
      </c>
      <c r="BM368" s="5">
        <v>168</v>
      </c>
      <c r="BN368" s="5">
        <v>64</v>
      </c>
      <c r="BO368" s="5">
        <v>179</v>
      </c>
      <c r="BP368" s="5">
        <v>69</v>
      </c>
      <c r="BQ368" s="5">
        <v>159</v>
      </c>
      <c r="BR368" s="5">
        <v>65</v>
      </c>
      <c r="BS368" s="5">
        <v>162</v>
      </c>
      <c r="BT368" s="5">
        <v>81</v>
      </c>
      <c r="BU368" s="5">
        <v>286</v>
      </c>
      <c r="BV368" s="5">
        <v>81</v>
      </c>
      <c r="BW368" s="5">
        <v>184</v>
      </c>
      <c r="BX368" s="5">
        <v>49</v>
      </c>
      <c r="BY368" s="5">
        <v>160</v>
      </c>
      <c r="BZ368" s="5">
        <v>45</v>
      </c>
      <c r="CA368" s="5">
        <v>169</v>
      </c>
      <c r="CB368" s="5">
        <v>74</v>
      </c>
      <c r="CC368" s="5">
        <v>144</v>
      </c>
      <c r="CD368" s="5">
        <v>48</v>
      </c>
      <c r="CE368" s="5">
        <v>145</v>
      </c>
      <c r="CF368" s="5">
        <v>50</v>
      </c>
      <c r="CG368" s="5">
        <v>132</v>
      </c>
      <c r="CH368" s="5">
        <v>71</v>
      </c>
      <c r="CI368" s="5">
        <v>125</v>
      </c>
      <c r="CJ368" s="5">
        <v>51</v>
      </c>
      <c r="CK368" s="5">
        <v>152</v>
      </c>
      <c r="CL368" s="5">
        <v>42</v>
      </c>
      <c r="CM368" s="5">
        <v>166</v>
      </c>
      <c r="CN368" s="5">
        <v>38</v>
      </c>
      <c r="CO368" s="5">
        <v>125</v>
      </c>
      <c r="CP368" s="5">
        <v>36</v>
      </c>
      <c r="CQ368" s="5">
        <v>161</v>
      </c>
      <c r="CR368" s="5">
        <v>49</v>
      </c>
      <c r="CS368" s="5">
        <v>146</v>
      </c>
      <c r="CT368" s="5">
        <v>68</v>
      </c>
      <c r="CU368" s="5">
        <v>123</v>
      </c>
      <c r="CV368" s="5">
        <v>64</v>
      </c>
      <c r="CW368" s="5">
        <v>154</v>
      </c>
      <c r="CX368" s="5">
        <v>61</v>
      </c>
      <c r="CY368" s="5">
        <v>175</v>
      </c>
      <c r="CZ368" s="5">
        <v>69</v>
      </c>
      <c r="DA368" s="5">
        <v>198</v>
      </c>
      <c r="DB368" s="5">
        <v>60</v>
      </c>
      <c r="DC368" s="5">
        <v>160</v>
      </c>
      <c r="DD368" s="5">
        <v>72</v>
      </c>
      <c r="DE368" s="5">
        <v>108</v>
      </c>
      <c r="DF368" s="5">
        <v>54</v>
      </c>
      <c r="DG368" s="5">
        <v>114</v>
      </c>
      <c r="DH368" s="5">
        <v>84</v>
      </c>
      <c r="DI368" s="5">
        <v>156</v>
      </c>
      <c r="DJ368" s="5">
        <v>49</v>
      </c>
      <c r="DK368" s="5">
        <v>168</v>
      </c>
      <c r="DL368" s="5">
        <v>51</v>
      </c>
      <c r="DM368" s="5">
        <v>127</v>
      </c>
      <c r="DN368" s="5">
        <v>49</v>
      </c>
      <c r="DO368" s="5">
        <v>117</v>
      </c>
      <c r="DP368" s="5">
        <v>43</v>
      </c>
      <c r="DQ368" s="5">
        <v>132</v>
      </c>
      <c r="DR368" s="5">
        <v>53</v>
      </c>
      <c r="DS368" s="5">
        <v>149</v>
      </c>
      <c r="DT368" s="5">
        <v>48</v>
      </c>
      <c r="DU368" s="5">
        <v>187</v>
      </c>
      <c r="DV368" s="5">
        <v>63</v>
      </c>
      <c r="DW368" s="5">
        <v>257</v>
      </c>
      <c r="DX368" s="5">
        <v>56</v>
      </c>
      <c r="DY368" s="5">
        <v>117</v>
      </c>
      <c r="DZ368" s="5">
        <v>39</v>
      </c>
      <c r="EA368" s="5">
        <v>144</v>
      </c>
      <c r="EB368" s="5">
        <v>42</v>
      </c>
      <c r="EC368" s="5">
        <v>128</v>
      </c>
      <c r="ED368" s="5">
        <v>50</v>
      </c>
      <c r="EE368" s="5">
        <v>130</v>
      </c>
      <c r="EF368" s="5">
        <v>49</v>
      </c>
      <c r="EG368" s="5">
        <v>126</v>
      </c>
      <c r="EH368" s="5">
        <v>57</v>
      </c>
      <c r="EI368" s="5">
        <v>123</v>
      </c>
      <c r="EJ368" s="5">
        <v>42</v>
      </c>
      <c r="EK368" s="5">
        <v>196</v>
      </c>
      <c r="EL368" s="5">
        <v>39</v>
      </c>
      <c r="EM368" s="5">
        <v>140</v>
      </c>
      <c r="EN368" s="5">
        <v>51</v>
      </c>
      <c r="EO368" s="5">
        <v>152</v>
      </c>
      <c r="EP368" s="5">
        <v>59</v>
      </c>
      <c r="EQ368" s="5">
        <v>158</v>
      </c>
      <c r="ER368" s="5">
        <v>49</v>
      </c>
      <c r="ES368" s="5">
        <v>199</v>
      </c>
      <c r="ET368" s="5">
        <v>57</v>
      </c>
      <c r="EU368" s="5">
        <v>201</v>
      </c>
      <c r="EV368" s="5">
        <v>69</v>
      </c>
      <c r="EW368" s="5">
        <v>179</v>
      </c>
      <c r="EX368" s="5">
        <v>61</v>
      </c>
      <c r="EY368" s="5">
        <v>142</v>
      </c>
      <c r="EZ368" s="5">
        <v>66</v>
      </c>
      <c r="FA368" s="5">
        <v>137</v>
      </c>
      <c r="FB368" s="5">
        <v>42</v>
      </c>
      <c r="FC368" s="5">
        <v>125</v>
      </c>
      <c r="FD368" s="5">
        <v>58</v>
      </c>
      <c r="FE368" s="5">
        <v>163</v>
      </c>
      <c r="FF368" s="5">
        <v>47</v>
      </c>
      <c r="FG368" s="5">
        <v>122</v>
      </c>
      <c r="FH368" s="5">
        <v>40</v>
      </c>
      <c r="FI368" s="5">
        <v>145</v>
      </c>
      <c r="FJ368" s="5">
        <v>52</v>
      </c>
      <c r="FK368" s="5">
        <v>130</v>
      </c>
      <c r="FL368" s="5">
        <v>49</v>
      </c>
      <c r="FM368" s="5">
        <v>153</v>
      </c>
      <c r="FN368" s="5">
        <v>60</v>
      </c>
      <c r="FO368" s="5">
        <v>156</v>
      </c>
      <c r="FP368" s="5">
        <v>52</v>
      </c>
      <c r="FQ368" s="5">
        <v>174</v>
      </c>
      <c r="FR368" s="5">
        <v>45</v>
      </c>
      <c r="FS368" s="5">
        <v>191</v>
      </c>
      <c r="FT368" s="5">
        <v>71</v>
      </c>
      <c r="FU368" s="5">
        <v>133</v>
      </c>
      <c r="FV368" s="5">
        <v>56</v>
      </c>
      <c r="FW368" s="5">
        <v>173</v>
      </c>
      <c r="FX368" s="5">
        <v>72</v>
      </c>
      <c r="FY368" s="5">
        <v>111</v>
      </c>
      <c r="FZ368" s="5">
        <v>44</v>
      </c>
      <c r="GA368" s="5">
        <v>124</v>
      </c>
      <c r="GB368" s="5">
        <v>49</v>
      </c>
      <c r="GC368" s="5">
        <v>209</v>
      </c>
      <c r="GD368" s="5">
        <v>68</v>
      </c>
      <c r="GE368" s="5">
        <v>127</v>
      </c>
      <c r="GF368" s="5">
        <v>48</v>
      </c>
      <c r="GG368" s="5">
        <v>140</v>
      </c>
      <c r="GH368" s="5">
        <v>40</v>
      </c>
      <c r="GI368" s="5">
        <v>125</v>
      </c>
      <c r="GJ368" s="5">
        <v>42</v>
      </c>
      <c r="GK368" s="5">
        <v>138</v>
      </c>
      <c r="GL368" s="5">
        <v>54</v>
      </c>
      <c r="GM368" s="5">
        <v>156</v>
      </c>
      <c r="GN368" s="5">
        <v>48</v>
      </c>
      <c r="GO368" s="5">
        <v>153</v>
      </c>
      <c r="GP368" s="5">
        <v>36</v>
      </c>
      <c r="GQ368" s="5">
        <v>187</v>
      </c>
      <c r="GR368" s="5">
        <v>58</v>
      </c>
      <c r="GS368" s="5">
        <v>184</v>
      </c>
      <c r="GT368" s="5">
        <v>59</v>
      </c>
      <c r="GU368" s="5">
        <v>113</v>
      </c>
      <c r="GV368" s="5">
        <v>50</v>
      </c>
      <c r="GW368" s="5">
        <v>150</v>
      </c>
      <c r="GX368" s="5">
        <v>52</v>
      </c>
      <c r="GY368" s="5">
        <v>96</v>
      </c>
      <c r="GZ368" s="5">
        <v>59</v>
      </c>
      <c r="HA368" s="5">
        <v>143</v>
      </c>
      <c r="HB368" s="5">
        <v>61</v>
      </c>
      <c r="HC368" s="5">
        <v>167</v>
      </c>
      <c r="HD368" s="5">
        <v>52</v>
      </c>
      <c r="HE368" s="5">
        <v>146</v>
      </c>
      <c r="HF368" s="5">
        <v>77</v>
      </c>
      <c r="HG368" s="5">
        <v>178</v>
      </c>
      <c r="HH368" s="5">
        <v>41</v>
      </c>
      <c r="HI368" s="5">
        <v>161</v>
      </c>
      <c r="HJ368" s="5">
        <v>58</v>
      </c>
      <c r="HK368" s="5">
        <v>114</v>
      </c>
      <c r="HL368" s="5">
        <v>50</v>
      </c>
      <c r="HM368" s="5">
        <v>178</v>
      </c>
      <c r="HN368" s="5">
        <v>57</v>
      </c>
      <c r="HO368" s="5">
        <v>208</v>
      </c>
      <c r="HP368" s="5">
        <v>74</v>
      </c>
      <c r="HQ368" s="5">
        <v>155</v>
      </c>
      <c r="HR368" s="5">
        <v>57</v>
      </c>
      <c r="HS368" s="5">
        <v>192</v>
      </c>
      <c r="HT368" s="5">
        <v>62</v>
      </c>
      <c r="HU368" s="5">
        <v>152</v>
      </c>
      <c r="HV368" s="5">
        <v>37</v>
      </c>
      <c r="HW368" s="5">
        <v>191</v>
      </c>
      <c r="HX368" s="5">
        <v>72</v>
      </c>
      <c r="HY368" s="5">
        <v>170</v>
      </c>
      <c r="HZ368" s="5">
        <v>50</v>
      </c>
      <c r="IA368" s="5">
        <v>142</v>
      </c>
      <c r="IB368" s="5">
        <v>49</v>
      </c>
      <c r="IC368" s="5">
        <v>159</v>
      </c>
      <c r="ID368" s="5">
        <v>51</v>
      </c>
      <c r="IE368" s="5">
        <v>159</v>
      </c>
      <c r="IF368" s="5">
        <v>45</v>
      </c>
      <c r="IG368" s="5">
        <v>119</v>
      </c>
      <c r="IH368" s="5">
        <v>51</v>
      </c>
      <c r="II368" s="5">
        <f t="shared" si="27"/>
        <v>109.729166666667</v>
      </c>
      <c r="IJ368" s="8">
        <f t="shared" si="31"/>
        <v>240</v>
      </c>
      <c r="IK368" s="8">
        <f t="shared" si="28"/>
        <v>66.5300572533281</v>
      </c>
      <c r="IL368" s="8">
        <f t="shared" si="29"/>
        <v>597</v>
      </c>
      <c r="IM368" s="8">
        <f t="shared" si="30"/>
        <v>26335</v>
      </c>
      <c r="IN368" s="8" cm="1">
        <f t="array" ref="IN368">SUMPRODUCT(--('企业的订货量（m³）'!C368:IH368&gt;C368:IH368))/IP368</f>
        <v>0.1</v>
      </c>
      <c r="IO368" s="8" cm="1">
        <f t="array" ref="IO368">SUMPRODUCT(--('企业的订货量（m³）'!D368:II368&lt;D368:II368))/IP368</f>
        <v>0.8</v>
      </c>
      <c r="IP368" s="8">
        <v>240</v>
      </c>
      <c r="IQ368" s="8" cm="1">
        <f t="array" ref="IQ368">SUM(ABS(C368:IH368-'企业的订货量（m³）'!C368:IH368))</f>
        <v>3337</v>
      </c>
    </row>
    <row r="369" spans="1:251">
      <c r="A369" s="2" t="s">
        <v>615</v>
      </c>
      <c r="B369" s="2" t="s">
        <v>250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6</v>
      </c>
      <c r="AS369" s="5">
        <v>23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1</v>
      </c>
      <c r="CI369" s="5">
        <v>2</v>
      </c>
      <c r="CJ369" s="5">
        <v>3</v>
      </c>
      <c r="CK369" s="5">
        <v>0</v>
      </c>
      <c r="CL369" s="5">
        <v>1</v>
      </c>
      <c r="CM369" s="5">
        <v>1</v>
      </c>
      <c r="CN369" s="5">
        <v>1</v>
      </c>
      <c r="CO369" s="5">
        <v>0</v>
      </c>
      <c r="CP369" s="5">
        <v>0</v>
      </c>
      <c r="CQ369" s="5">
        <v>25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9</v>
      </c>
      <c r="DE369" s="5">
        <v>4</v>
      </c>
      <c r="DF369" s="5">
        <v>0</v>
      </c>
      <c r="DG369" s="5">
        <v>0</v>
      </c>
      <c r="DH369" s="5">
        <v>9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  <c r="II369" s="5">
        <f t="shared" si="27"/>
        <v>0.358333333333333</v>
      </c>
      <c r="IJ369" s="8">
        <f t="shared" si="31"/>
        <v>13</v>
      </c>
      <c r="IK369" s="8">
        <f t="shared" si="28"/>
        <v>2.3812230370174</v>
      </c>
      <c r="IL369" s="8">
        <f t="shared" si="29"/>
        <v>25</v>
      </c>
      <c r="IM369" s="8">
        <f t="shared" si="30"/>
        <v>86</v>
      </c>
      <c r="IN369" s="8" cm="1">
        <f t="array" ref="IN369">SUMPRODUCT(--('企业的订货量（m³）'!C369:IH369&gt;C369:IH369))/IP369</f>
        <v>0.633333333333333</v>
      </c>
      <c r="IO369" s="8" cm="1">
        <f t="array" ref="IO369">SUMPRODUCT(--('企业的订货量（m³）'!D369:II369&lt;D369:II369))/IP369</f>
        <v>0.233333333333333</v>
      </c>
      <c r="IP369" s="8">
        <v>30</v>
      </c>
      <c r="IQ369" s="8" cm="1">
        <f t="array" ref="IQ369">SUM(ABS(C369:IH369-'企业的订货量（m³）'!C369:IH369))</f>
        <v>65</v>
      </c>
    </row>
    <row r="370" spans="1:251">
      <c r="A370" s="2" t="s">
        <v>616</v>
      </c>
      <c r="B370" s="2" t="s">
        <v>250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  <c r="M370" s="5">
        <v>3</v>
      </c>
      <c r="N370" s="5">
        <v>0</v>
      </c>
      <c r="O370" s="5">
        <v>0</v>
      </c>
      <c r="P370" s="5">
        <v>0</v>
      </c>
      <c r="Q370" s="5">
        <v>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1</v>
      </c>
      <c r="CG370" s="5">
        <v>0</v>
      </c>
      <c r="CH370" s="5">
        <v>0</v>
      </c>
      <c r="CI370" s="5">
        <v>1</v>
      </c>
      <c r="CJ370" s="5">
        <v>1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16</v>
      </c>
      <c r="CS370" s="5">
        <v>24</v>
      </c>
      <c r="CT370" s="5">
        <v>29</v>
      </c>
      <c r="CU370" s="5">
        <v>3</v>
      </c>
      <c r="CV370" s="5">
        <v>0</v>
      </c>
      <c r="CW370" s="5">
        <v>11</v>
      </c>
      <c r="CX370" s="5">
        <v>17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6</v>
      </c>
      <c r="DV370" s="5">
        <v>2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2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1</v>
      </c>
      <c r="FM370" s="5">
        <v>3</v>
      </c>
      <c r="FN370" s="5">
        <v>1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1</v>
      </c>
      <c r="FY370" s="5">
        <v>3</v>
      </c>
      <c r="FZ370" s="5">
        <v>3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f t="shared" si="27"/>
        <v>0.608333333333333</v>
      </c>
      <c r="IJ370" s="8">
        <f t="shared" si="31"/>
        <v>26</v>
      </c>
      <c r="IK370" s="8">
        <f t="shared" si="28"/>
        <v>3.03479358540203</v>
      </c>
      <c r="IL370" s="8">
        <f t="shared" si="29"/>
        <v>29</v>
      </c>
      <c r="IM370" s="8">
        <f t="shared" si="30"/>
        <v>146</v>
      </c>
      <c r="IN370" s="8" cm="1">
        <f t="array" ref="IN370">SUMPRODUCT(--('企业的订货量（m³）'!C370:IH370&gt;C370:IH370))/IP370</f>
        <v>0.671641791044776</v>
      </c>
      <c r="IO370" s="8" cm="1">
        <f t="array" ref="IO370">SUMPRODUCT(--('企业的订货量（m³）'!D370:II370&lt;D370:II370))/IP370</f>
        <v>0.208955223880597</v>
      </c>
      <c r="IP370" s="8">
        <v>67</v>
      </c>
      <c r="IQ370" s="8" cm="1">
        <f t="array" ref="IQ370">SUM(ABS(C370:IH370-'企业的订货量（m³）'!C370:IH370))</f>
        <v>2030</v>
      </c>
    </row>
    <row r="371" spans="1:251">
      <c r="A371" s="2" t="s">
        <v>617</v>
      </c>
      <c r="B371" s="2" t="s">
        <v>248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1</v>
      </c>
      <c r="AL371" s="5">
        <v>0</v>
      </c>
      <c r="AM371" s="5">
        <v>2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3</v>
      </c>
      <c r="CI371" s="5">
        <v>0</v>
      </c>
      <c r="CJ371" s="5">
        <v>1</v>
      </c>
      <c r="CK371" s="5">
        <v>0</v>
      </c>
      <c r="CL371" s="5">
        <v>0</v>
      </c>
      <c r="CM371" s="5">
        <v>2</v>
      </c>
      <c r="CN371" s="5">
        <v>0</v>
      </c>
      <c r="CO371" s="5">
        <v>0</v>
      </c>
      <c r="CP371" s="5">
        <v>1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5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1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2</v>
      </c>
      <c r="EF371" s="5">
        <v>0</v>
      </c>
      <c r="EG371" s="5">
        <v>0</v>
      </c>
      <c r="EH371" s="5">
        <v>0</v>
      </c>
      <c r="EI371" s="5">
        <v>5</v>
      </c>
      <c r="EJ371" s="5">
        <v>3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2</v>
      </c>
      <c r="FB371" s="5">
        <v>0</v>
      </c>
      <c r="FC371" s="5">
        <v>0</v>
      </c>
      <c r="FD371" s="5">
        <v>0</v>
      </c>
      <c r="FE371" s="5">
        <v>2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1</v>
      </c>
      <c r="FX371" s="5">
        <v>4</v>
      </c>
      <c r="FY371" s="5">
        <v>5</v>
      </c>
      <c r="FZ371" s="5">
        <v>0</v>
      </c>
      <c r="GA371" s="5">
        <v>8</v>
      </c>
      <c r="GB371" s="5">
        <v>1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f t="shared" si="27"/>
        <v>0.241666666666667</v>
      </c>
      <c r="IJ371" s="8">
        <f t="shared" si="31"/>
        <v>25</v>
      </c>
      <c r="IK371" s="8">
        <f t="shared" si="28"/>
        <v>0.914740590919107</v>
      </c>
      <c r="IL371" s="8">
        <f t="shared" si="29"/>
        <v>8</v>
      </c>
      <c r="IM371" s="8">
        <f t="shared" si="30"/>
        <v>58</v>
      </c>
      <c r="IN371" s="8" cm="1">
        <f t="array" ref="IN371">SUMPRODUCT(--('企业的订货量（m³）'!C371:IH371&gt;C371:IH371))/IP371</f>
        <v>0.52</v>
      </c>
      <c r="IO371" s="8" cm="1">
        <f t="array" ref="IO371">SUMPRODUCT(--('企业的订货量（m³）'!D371:II371&lt;D371:II371))/IP371</f>
        <v>0.24</v>
      </c>
      <c r="IP371" s="8">
        <v>50</v>
      </c>
      <c r="IQ371" s="8" cm="1">
        <f t="array" ref="IQ371">SUM(ABS(C371:IH371-'企业的订货量（m³）'!C371:IH371))</f>
        <v>335</v>
      </c>
    </row>
    <row r="372" spans="1:251">
      <c r="A372" s="2" t="s">
        <v>618</v>
      </c>
      <c r="B372" s="2" t="s">
        <v>246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3</v>
      </c>
      <c r="AK372" s="5">
        <v>0</v>
      </c>
      <c r="AL372" s="5">
        <v>1</v>
      </c>
      <c r="AM372" s="5">
        <v>0</v>
      </c>
      <c r="AN372" s="5">
        <v>1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9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1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1</v>
      </c>
      <c r="CO372" s="5">
        <v>0</v>
      </c>
      <c r="CP372" s="5">
        <v>0</v>
      </c>
      <c r="CQ372" s="5">
        <v>0</v>
      </c>
      <c r="CR372" s="5">
        <v>2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2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2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2</v>
      </c>
      <c r="EC372" s="5">
        <v>2</v>
      </c>
      <c r="ED372" s="5">
        <v>0</v>
      </c>
      <c r="EE372" s="5">
        <v>0</v>
      </c>
      <c r="EF372" s="5">
        <v>3</v>
      </c>
      <c r="EG372" s="5">
        <v>0</v>
      </c>
      <c r="EH372" s="5">
        <v>0</v>
      </c>
      <c r="EI372" s="5">
        <v>6</v>
      </c>
      <c r="EJ372" s="5">
        <v>0</v>
      </c>
      <c r="EK372" s="5">
        <v>0</v>
      </c>
      <c r="EL372" s="5">
        <v>0</v>
      </c>
      <c r="EM372" s="5">
        <v>0</v>
      </c>
      <c r="EN372" s="5">
        <v>1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1</v>
      </c>
      <c r="FA372" s="5">
        <v>5</v>
      </c>
      <c r="FB372" s="5">
        <v>2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1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4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1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1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f t="shared" si="27"/>
        <v>0.225</v>
      </c>
      <c r="IJ372" s="8">
        <f t="shared" si="31"/>
        <v>24</v>
      </c>
      <c r="IK372" s="8">
        <f t="shared" si="28"/>
        <v>0.914435601132876</v>
      </c>
      <c r="IL372" s="8">
        <f t="shared" si="29"/>
        <v>9</v>
      </c>
      <c r="IM372" s="8">
        <f t="shared" si="30"/>
        <v>54</v>
      </c>
      <c r="IN372" s="8" cm="1">
        <f t="array" ref="IN372">SUMPRODUCT(--('企业的订货量（m³）'!C372:IH372&gt;C372:IH372))/IP372</f>
        <v>0.757142857142857</v>
      </c>
      <c r="IO372" s="8" cm="1">
        <f t="array" ref="IO372">SUMPRODUCT(--('企业的订货量（m³）'!D372:II372&lt;D372:II372))/IP372</f>
        <v>0.128571428571429</v>
      </c>
      <c r="IP372" s="8">
        <v>70</v>
      </c>
      <c r="IQ372" s="8" cm="1">
        <f t="array" ref="IQ372">SUM(ABS(C372:IH372-'企业的订货量（m³）'!C372:IH372))</f>
        <v>2852</v>
      </c>
    </row>
    <row r="373" spans="1:251">
      <c r="A373" s="2" t="s">
        <v>619</v>
      </c>
      <c r="B373" s="2" t="s">
        <v>248</v>
      </c>
      <c r="C373" s="5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3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6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3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1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1</v>
      </c>
      <c r="FP373" s="5">
        <v>4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3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  <c r="II373" s="5">
        <f t="shared" si="27"/>
        <v>0.120833333333333</v>
      </c>
      <c r="IJ373" s="8">
        <f t="shared" si="31"/>
        <v>10</v>
      </c>
      <c r="IK373" s="8">
        <f t="shared" si="28"/>
        <v>0.651666140532769</v>
      </c>
      <c r="IL373" s="8">
        <f t="shared" si="29"/>
        <v>6</v>
      </c>
      <c r="IM373" s="8">
        <f t="shared" si="30"/>
        <v>29</v>
      </c>
      <c r="IN373" s="8" cm="1">
        <f t="array" ref="IN373">SUMPRODUCT(--('企业的订货量（m³）'!C373:IH373&gt;C373:IH373))/IP373</f>
        <v>0.743589743589744</v>
      </c>
      <c r="IO373" s="8" cm="1">
        <f t="array" ref="IO373">SUMPRODUCT(--('企业的订货量（m³）'!D373:II373&lt;D373:II373))/IP373</f>
        <v>0.179487179487179</v>
      </c>
      <c r="IP373" s="8">
        <v>39</v>
      </c>
      <c r="IQ373" s="8" cm="1">
        <f t="array" ref="IQ373">SUM(ABS(C373:IH373-'企业的订货量（m³）'!C373:IH373))</f>
        <v>784</v>
      </c>
    </row>
    <row r="374" spans="1:251">
      <c r="A374" s="2" t="s">
        <v>620</v>
      </c>
      <c r="B374" s="2" t="s">
        <v>248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3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1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4</v>
      </c>
      <c r="EJ374" s="5">
        <v>4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1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1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</v>
      </c>
      <c r="FY374" s="5">
        <v>0</v>
      </c>
      <c r="FZ374" s="5">
        <v>1</v>
      </c>
      <c r="GA374" s="5">
        <v>4</v>
      </c>
      <c r="GB374" s="5">
        <v>1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  <c r="II374" s="5">
        <f t="shared" si="27"/>
        <v>0.125</v>
      </c>
      <c r="IJ374" s="8">
        <f t="shared" si="31"/>
        <v>15</v>
      </c>
      <c r="IK374" s="8">
        <f t="shared" si="28"/>
        <v>0.579460144080165</v>
      </c>
      <c r="IL374" s="8">
        <f t="shared" si="29"/>
        <v>4</v>
      </c>
      <c r="IM374" s="8">
        <f t="shared" si="30"/>
        <v>30</v>
      </c>
      <c r="IN374" s="8" cm="1">
        <f t="array" ref="IN374">SUMPRODUCT(--('企业的订货量（m³）'!C374:IH374&gt;C374:IH374))/IP374</f>
        <v>0.830985915492958</v>
      </c>
      <c r="IO374" s="8" cm="1">
        <f t="array" ref="IO374">SUMPRODUCT(--('企业的订货量（m³）'!D374:II374&lt;D374:II374))/IP374</f>
        <v>0.0704225352112676</v>
      </c>
      <c r="IP374" s="8">
        <v>71</v>
      </c>
      <c r="IQ374" s="8" cm="1">
        <f t="array" ref="IQ374">SUM(ABS(C374:IH374-'企业的订货量（m³）'!C374:IH374))</f>
        <v>753</v>
      </c>
    </row>
    <row r="375" spans="1:251">
      <c r="A375" s="2" t="s">
        <v>621</v>
      </c>
      <c r="B375" s="2" t="s">
        <v>250</v>
      </c>
      <c r="C375" s="5">
        <v>1</v>
      </c>
      <c r="D375" s="5">
        <v>1</v>
      </c>
      <c r="E375" s="5">
        <v>1</v>
      </c>
      <c r="F375" s="5">
        <v>2</v>
      </c>
      <c r="G375" s="5">
        <v>4</v>
      </c>
      <c r="H375" s="5">
        <v>6</v>
      </c>
      <c r="I375" s="5">
        <v>9</v>
      </c>
      <c r="J375" s="5">
        <v>18</v>
      </c>
      <c r="K375" s="5">
        <v>28</v>
      </c>
      <c r="L375" s="5">
        <v>22</v>
      </c>
      <c r="M375" s="5">
        <v>14</v>
      </c>
      <c r="N375" s="5">
        <v>13</v>
      </c>
      <c r="O375" s="5">
        <v>16</v>
      </c>
      <c r="P375" s="5">
        <v>24</v>
      </c>
      <c r="Q375" s="5">
        <v>35</v>
      </c>
      <c r="R375" s="5">
        <v>35</v>
      </c>
      <c r="S375" s="5">
        <v>29</v>
      </c>
      <c r="T375" s="5">
        <v>18</v>
      </c>
      <c r="U375" s="5">
        <v>7</v>
      </c>
      <c r="V375" s="5">
        <v>4</v>
      </c>
      <c r="W375" s="5">
        <v>2</v>
      </c>
      <c r="X375" s="5">
        <v>2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2</v>
      </c>
      <c r="AE375" s="5">
        <v>4</v>
      </c>
      <c r="AF375" s="5">
        <v>7</v>
      </c>
      <c r="AG375" s="5">
        <v>12</v>
      </c>
      <c r="AH375" s="5">
        <v>27</v>
      </c>
      <c r="AI375" s="5">
        <v>41</v>
      </c>
      <c r="AJ375" s="5">
        <v>35</v>
      </c>
      <c r="AK375" s="5">
        <v>25</v>
      </c>
      <c r="AL375" s="5">
        <v>19</v>
      </c>
      <c r="AM375" s="5">
        <v>21</v>
      </c>
      <c r="AN375" s="5">
        <v>35</v>
      </c>
      <c r="AO375" s="5">
        <v>43</v>
      </c>
      <c r="AP375" s="5">
        <v>34</v>
      </c>
      <c r="AQ375" s="5">
        <v>29</v>
      </c>
      <c r="AR375" s="5">
        <v>18</v>
      </c>
      <c r="AS375" s="5">
        <v>8</v>
      </c>
      <c r="AT375" s="5">
        <v>5</v>
      </c>
      <c r="AU375" s="5">
        <v>3</v>
      </c>
      <c r="AV375" s="5">
        <v>2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2</v>
      </c>
      <c r="BC375" s="5">
        <v>4</v>
      </c>
      <c r="BD375" s="5">
        <v>7</v>
      </c>
      <c r="BE375" s="5">
        <v>11</v>
      </c>
      <c r="BF375" s="5">
        <v>29</v>
      </c>
      <c r="BG375" s="5">
        <v>43</v>
      </c>
      <c r="BH375" s="5">
        <v>38</v>
      </c>
      <c r="BI375" s="5">
        <v>29</v>
      </c>
      <c r="BJ375" s="5">
        <v>24</v>
      </c>
      <c r="BK375" s="5">
        <v>27</v>
      </c>
      <c r="BL375" s="5">
        <v>36</v>
      </c>
      <c r="BM375" s="5">
        <v>45</v>
      </c>
      <c r="BN375" s="5">
        <v>41</v>
      </c>
      <c r="BO375" s="5">
        <v>27</v>
      </c>
      <c r="BP375" s="5">
        <v>16</v>
      </c>
      <c r="BQ375" s="5">
        <v>7</v>
      </c>
      <c r="BR375" s="5">
        <v>4</v>
      </c>
      <c r="BS375" s="5">
        <v>2</v>
      </c>
      <c r="BT375" s="5">
        <v>2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2</v>
      </c>
      <c r="CA375" s="5">
        <v>3</v>
      </c>
      <c r="CB375" s="5">
        <v>7</v>
      </c>
      <c r="CC375" s="5">
        <v>7</v>
      </c>
      <c r="CD375" s="5">
        <v>15</v>
      </c>
      <c r="CE375" s="5">
        <v>23</v>
      </c>
      <c r="CF375" s="5">
        <v>17</v>
      </c>
      <c r="CG375" s="5">
        <v>12</v>
      </c>
      <c r="CH375" s="5">
        <v>11</v>
      </c>
      <c r="CI375" s="5">
        <v>12</v>
      </c>
      <c r="CJ375" s="5">
        <v>19</v>
      </c>
      <c r="CK375" s="5">
        <v>24</v>
      </c>
      <c r="CL375" s="5">
        <v>21</v>
      </c>
      <c r="CM375" s="5">
        <v>15</v>
      </c>
      <c r="CN375" s="5">
        <v>10</v>
      </c>
      <c r="CO375" s="5">
        <v>5</v>
      </c>
      <c r="CP375" s="5">
        <v>3</v>
      </c>
      <c r="CQ375" s="5">
        <v>2</v>
      </c>
      <c r="CR375" s="5">
        <v>2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2</v>
      </c>
      <c r="CY375" s="5">
        <v>4</v>
      </c>
      <c r="CZ375" s="5">
        <v>5</v>
      </c>
      <c r="DA375" s="5">
        <v>9</v>
      </c>
      <c r="DB375" s="5">
        <v>19</v>
      </c>
      <c r="DC375" s="5">
        <v>27</v>
      </c>
      <c r="DD375" s="5">
        <v>20</v>
      </c>
      <c r="DE375" s="5">
        <v>14</v>
      </c>
      <c r="DF375" s="5">
        <v>11</v>
      </c>
      <c r="DG375" s="5">
        <v>13</v>
      </c>
      <c r="DH375" s="5">
        <v>19</v>
      </c>
      <c r="DI375" s="5">
        <v>27</v>
      </c>
      <c r="DJ375" s="5">
        <v>24</v>
      </c>
      <c r="DK375" s="5">
        <v>17</v>
      </c>
      <c r="DL375" s="5">
        <v>10</v>
      </c>
      <c r="DM375" s="5">
        <v>4</v>
      </c>
      <c r="DN375" s="5">
        <v>3</v>
      </c>
      <c r="DO375" s="5">
        <v>2</v>
      </c>
      <c r="DP375" s="5">
        <v>2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2</v>
      </c>
      <c r="DW375" s="5">
        <v>6</v>
      </c>
      <c r="DX375" s="5">
        <v>9</v>
      </c>
      <c r="DY375" s="5">
        <v>11</v>
      </c>
      <c r="DZ375" s="5">
        <v>19</v>
      </c>
      <c r="EA375" s="5">
        <v>27</v>
      </c>
      <c r="EB375" s="5">
        <v>21</v>
      </c>
      <c r="EC375" s="5">
        <v>16</v>
      </c>
      <c r="ED375" s="5">
        <v>15</v>
      </c>
      <c r="EE375" s="5">
        <v>14</v>
      </c>
      <c r="EF375" s="5">
        <v>19</v>
      </c>
      <c r="EG375" s="5">
        <v>26</v>
      </c>
      <c r="EH375" s="5">
        <v>26</v>
      </c>
      <c r="EI375" s="5">
        <v>19</v>
      </c>
      <c r="EJ375" s="5">
        <v>11</v>
      </c>
      <c r="EK375" s="5">
        <v>5</v>
      </c>
      <c r="EL375" s="5">
        <v>3</v>
      </c>
      <c r="EM375" s="5">
        <v>2</v>
      </c>
      <c r="EN375" s="5">
        <v>2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2</v>
      </c>
      <c r="EU375" s="5">
        <v>6</v>
      </c>
      <c r="EV375" s="5">
        <v>9</v>
      </c>
      <c r="EW375" s="5">
        <v>10</v>
      </c>
      <c r="EX375" s="5">
        <v>18</v>
      </c>
      <c r="EY375" s="5">
        <v>25</v>
      </c>
      <c r="EZ375" s="5">
        <v>20</v>
      </c>
      <c r="FA375" s="5">
        <v>16</v>
      </c>
      <c r="FB375" s="5">
        <v>13</v>
      </c>
      <c r="FC375" s="5">
        <v>13</v>
      </c>
      <c r="FD375" s="5">
        <v>17</v>
      </c>
      <c r="FE375" s="5">
        <v>23</v>
      </c>
      <c r="FF375" s="5">
        <v>21</v>
      </c>
      <c r="FG375" s="5">
        <v>17</v>
      </c>
      <c r="FH375" s="5">
        <v>11</v>
      </c>
      <c r="FI375" s="5">
        <v>5</v>
      </c>
      <c r="FJ375" s="5">
        <v>3</v>
      </c>
      <c r="FK375" s="5">
        <v>2</v>
      </c>
      <c r="FL375" s="5">
        <v>2</v>
      </c>
      <c r="FM375" s="5">
        <v>1</v>
      </c>
      <c r="FN375" s="5">
        <v>1</v>
      </c>
      <c r="FO375" s="5">
        <v>1</v>
      </c>
      <c r="FP375" s="5">
        <v>1</v>
      </c>
      <c r="FQ375" s="5">
        <v>1</v>
      </c>
      <c r="FR375" s="5">
        <v>2</v>
      </c>
      <c r="FS375" s="5">
        <v>6</v>
      </c>
      <c r="FT375" s="5">
        <v>9</v>
      </c>
      <c r="FU375" s="5">
        <v>10</v>
      </c>
      <c r="FV375" s="5">
        <v>19</v>
      </c>
      <c r="FW375" s="5">
        <v>26</v>
      </c>
      <c r="FX375" s="5">
        <v>21</v>
      </c>
      <c r="FY375" s="5">
        <v>16</v>
      </c>
      <c r="FZ375" s="5">
        <v>14</v>
      </c>
      <c r="GA375" s="5">
        <v>15</v>
      </c>
      <c r="GB375" s="5">
        <v>22</v>
      </c>
      <c r="GC375" s="5">
        <v>32</v>
      </c>
      <c r="GD375" s="5">
        <v>33</v>
      </c>
      <c r="GE375" s="5">
        <v>25</v>
      </c>
      <c r="GF375" s="5">
        <v>16</v>
      </c>
      <c r="GG375" s="5">
        <v>7</v>
      </c>
      <c r="GH375" s="5">
        <v>4</v>
      </c>
      <c r="GI375" s="5">
        <v>3</v>
      </c>
      <c r="GJ375" s="5">
        <v>2</v>
      </c>
      <c r="GK375" s="5">
        <v>1</v>
      </c>
      <c r="GL375" s="5">
        <v>1</v>
      </c>
      <c r="GM375" s="5">
        <v>1</v>
      </c>
      <c r="GN375" s="5">
        <v>1</v>
      </c>
      <c r="GO375" s="5">
        <v>1</v>
      </c>
      <c r="GP375" s="5">
        <v>2</v>
      </c>
      <c r="GQ375" s="5">
        <v>5</v>
      </c>
      <c r="GR375" s="5">
        <v>8</v>
      </c>
      <c r="GS375" s="5">
        <v>12</v>
      </c>
      <c r="GT375" s="5">
        <v>24</v>
      </c>
      <c r="GU375" s="5">
        <v>34</v>
      </c>
      <c r="GV375" s="5">
        <v>31</v>
      </c>
      <c r="GW375" s="5">
        <v>24</v>
      </c>
      <c r="GX375" s="5">
        <v>20</v>
      </c>
      <c r="GY375" s="5">
        <v>22</v>
      </c>
      <c r="GZ375" s="5">
        <v>33</v>
      </c>
      <c r="HA375" s="5">
        <v>41</v>
      </c>
      <c r="HB375" s="5">
        <v>49</v>
      </c>
      <c r="HC375" s="5">
        <v>29</v>
      </c>
      <c r="HD375" s="5">
        <v>18</v>
      </c>
      <c r="HE375" s="5">
        <v>8</v>
      </c>
      <c r="HF375" s="5">
        <v>4</v>
      </c>
      <c r="HG375" s="5">
        <v>3</v>
      </c>
      <c r="HH375" s="5">
        <v>2</v>
      </c>
      <c r="HI375" s="5">
        <v>2</v>
      </c>
      <c r="HJ375" s="5">
        <v>1</v>
      </c>
      <c r="HK375" s="5">
        <v>1</v>
      </c>
      <c r="HL375" s="5">
        <v>1</v>
      </c>
      <c r="HM375" s="5">
        <v>1</v>
      </c>
      <c r="HN375" s="5">
        <v>2</v>
      </c>
      <c r="HO375" s="5">
        <v>6</v>
      </c>
      <c r="HP375" s="5">
        <v>11</v>
      </c>
      <c r="HQ375" s="5">
        <v>18</v>
      </c>
      <c r="HR375" s="5">
        <v>32</v>
      </c>
      <c r="HS375" s="5">
        <v>40</v>
      </c>
      <c r="HT375" s="5">
        <v>43</v>
      </c>
      <c r="HU375" s="5">
        <v>30</v>
      </c>
      <c r="HV375" s="5">
        <v>23</v>
      </c>
      <c r="HW375" s="5">
        <v>24</v>
      </c>
      <c r="HX375" s="5">
        <v>35</v>
      </c>
      <c r="HY375" s="5">
        <v>40</v>
      </c>
      <c r="HZ375" s="5">
        <v>34</v>
      </c>
      <c r="IA375" s="5">
        <v>24</v>
      </c>
      <c r="IB375" s="5">
        <v>13</v>
      </c>
      <c r="IC375" s="5">
        <v>6</v>
      </c>
      <c r="ID375" s="5">
        <v>4</v>
      </c>
      <c r="IE375" s="5">
        <v>23695</v>
      </c>
      <c r="IF375" s="5">
        <v>13081</v>
      </c>
      <c r="IG375" s="5">
        <v>5765</v>
      </c>
      <c r="IH375" s="5">
        <v>3618</v>
      </c>
      <c r="II375" s="5">
        <f t="shared" si="27"/>
        <v>205.1</v>
      </c>
      <c r="IJ375" s="8">
        <f t="shared" si="31"/>
        <v>240</v>
      </c>
      <c r="IK375" s="8">
        <f t="shared" si="28"/>
        <v>1793.60721084028</v>
      </c>
      <c r="IL375" s="8">
        <f t="shared" si="29"/>
        <v>23695</v>
      </c>
      <c r="IM375" s="8">
        <f t="shared" si="30"/>
        <v>49224</v>
      </c>
      <c r="IN375" s="8" cm="1">
        <f t="array" ref="IN375">SUMPRODUCT(--('企业的订货量（m³）'!C375:IH375&gt;C375:IH375))/IP375</f>
        <v>0.00416666666666667</v>
      </c>
      <c r="IO375" s="8" cm="1">
        <f t="array" ref="IO375">SUMPRODUCT(--('企业的订货量（m³）'!D375:II375&lt;D375:II375))/IP375</f>
        <v>0.783333333333333</v>
      </c>
      <c r="IP375" s="8">
        <v>240</v>
      </c>
      <c r="IQ375" s="8" cm="1">
        <f t="array" ref="IQ375">SUM(ABS(C375:IH375-'企业的订货量（m³）'!C375:IH375))</f>
        <v>613</v>
      </c>
    </row>
    <row r="376" spans="1:251">
      <c r="A376" s="2" t="s">
        <v>622</v>
      </c>
      <c r="B376" s="2" t="s">
        <v>246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1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3</v>
      </c>
      <c r="CN376" s="5">
        <v>0</v>
      </c>
      <c r="CO376" s="5">
        <v>0</v>
      </c>
      <c r="CP376" s="5">
        <v>1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94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2</v>
      </c>
      <c r="EE376" s="5">
        <v>0</v>
      </c>
      <c r="EF376" s="5">
        <v>0</v>
      </c>
      <c r="EG376" s="5">
        <v>0</v>
      </c>
      <c r="EH376" s="5">
        <v>2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1</v>
      </c>
      <c r="FA376" s="5">
        <v>1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2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1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  <c r="II376" s="5">
        <f t="shared" si="27"/>
        <v>0.466666666666667</v>
      </c>
      <c r="IJ376" s="8">
        <f t="shared" si="31"/>
        <v>13</v>
      </c>
      <c r="IK376" s="8">
        <f t="shared" si="28"/>
        <v>6.07337743999098</v>
      </c>
      <c r="IL376" s="8">
        <f t="shared" si="29"/>
        <v>94</v>
      </c>
      <c r="IM376" s="8">
        <f t="shared" si="30"/>
        <v>112</v>
      </c>
      <c r="IN376" s="8" cm="1">
        <f t="array" ref="IN376">SUMPRODUCT(--('企业的订货量（m³）'!C376:IH376&gt;C376:IH376))/IP376</f>
        <v>0.868852459016393</v>
      </c>
      <c r="IO376" s="8" cm="1">
        <f t="array" ref="IO376">SUMPRODUCT(--('企业的订货量（m³）'!D376:II376&lt;D376:II376))/IP376</f>
        <v>0.0655737704918033</v>
      </c>
      <c r="IP376" s="8">
        <v>61</v>
      </c>
      <c r="IQ376" s="8" cm="1">
        <f t="array" ref="IQ376">SUM(ABS(C376:IH376-'企业的订货量（m³）'!C376:IH376))</f>
        <v>400</v>
      </c>
    </row>
    <row r="377" spans="1:251">
      <c r="A377" s="2" t="s">
        <v>623</v>
      </c>
      <c r="B377" s="2" t="s">
        <v>246</v>
      </c>
      <c r="C377" s="5">
        <v>2</v>
      </c>
      <c r="D377" s="5">
        <v>0</v>
      </c>
      <c r="E377" s="5">
        <v>0</v>
      </c>
      <c r="F377" s="5">
        <v>0</v>
      </c>
      <c r="G377" s="5">
        <v>4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2</v>
      </c>
      <c r="N377" s="5">
        <v>1</v>
      </c>
      <c r="O377" s="5">
        <v>4</v>
      </c>
      <c r="P377" s="5">
        <v>0</v>
      </c>
      <c r="Q377" s="5">
        <v>4</v>
      </c>
      <c r="R377" s="5">
        <v>0</v>
      </c>
      <c r="S377" s="5">
        <v>3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5</v>
      </c>
      <c r="Z377" s="5">
        <v>0</v>
      </c>
      <c r="AA377" s="5">
        <v>3</v>
      </c>
      <c r="AB377" s="5">
        <v>0</v>
      </c>
      <c r="AC377" s="5">
        <v>2</v>
      </c>
      <c r="AD377" s="5">
        <v>0</v>
      </c>
      <c r="AE377" s="5">
        <v>2</v>
      </c>
      <c r="AF377" s="5">
        <v>0</v>
      </c>
      <c r="AG377" s="5">
        <v>4</v>
      </c>
      <c r="AH377" s="5">
        <v>0</v>
      </c>
      <c r="AI377" s="5">
        <v>5</v>
      </c>
      <c r="AJ377" s="5">
        <v>0</v>
      </c>
      <c r="AK377" s="5">
        <v>5</v>
      </c>
      <c r="AL377" s="5">
        <v>0</v>
      </c>
      <c r="AM377" s="5">
        <v>3</v>
      </c>
      <c r="AN377" s="5">
        <v>0</v>
      </c>
      <c r="AO377" s="5">
        <v>1</v>
      </c>
      <c r="AP377" s="5">
        <v>0</v>
      </c>
      <c r="AQ377" s="5">
        <v>3</v>
      </c>
      <c r="AR377" s="5">
        <v>0</v>
      </c>
      <c r="AS377" s="5">
        <v>2</v>
      </c>
      <c r="AT377" s="5">
        <v>0</v>
      </c>
      <c r="AU377" s="5">
        <v>1</v>
      </c>
      <c r="AV377" s="5">
        <v>0</v>
      </c>
      <c r="AW377" s="5">
        <v>2</v>
      </c>
      <c r="AX377" s="5">
        <v>0</v>
      </c>
      <c r="AY377" s="5">
        <v>1</v>
      </c>
      <c r="AZ377" s="5">
        <v>0</v>
      </c>
      <c r="BA377" s="5">
        <v>4</v>
      </c>
      <c r="BB377" s="5">
        <v>0</v>
      </c>
      <c r="BC377" s="5">
        <v>5</v>
      </c>
      <c r="BD377" s="5">
        <v>0</v>
      </c>
      <c r="BE377" s="5">
        <v>3</v>
      </c>
      <c r="BF377" s="5">
        <v>0</v>
      </c>
      <c r="BG377" s="5">
        <v>2</v>
      </c>
      <c r="BH377" s="5">
        <v>0</v>
      </c>
      <c r="BI377" s="5">
        <v>1</v>
      </c>
      <c r="BJ377" s="5">
        <v>0</v>
      </c>
      <c r="BK377" s="5">
        <v>5</v>
      </c>
      <c r="BL377" s="5">
        <v>0</v>
      </c>
      <c r="BM377" s="5">
        <v>4</v>
      </c>
      <c r="BN377" s="5">
        <v>0</v>
      </c>
      <c r="BO377" s="5">
        <v>1</v>
      </c>
      <c r="BP377" s="5">
        <v>1</v>
      </c>
      <c r="BQ377" s="5">
        <v>5</v>
      </c>
      <c r="BR377" s="5">
        <v>0</v>
      </c>
      <c r="BS377" s="5">
        <v>3</v>
      </c>
      <c r="BT377" s="5">
        <v>0</v>
      </c>
      <c r="BU377" s="5">
        <v>3</v>
      </c>
      <c r="BV377" s="5">
        <v>0</v>
      </c>
      <c r="BW377" s="5">
        <v>4</v>
      </c>
      <c r="BX377" s="5">
        <v>0</v>
      </c>
      <c r="BY377" s="5">
        <v>2</v>
      </c>
      <c r="BZ377" s="5">
        <v>0</v>
      </c>
      <c r="CA377" s="5">
        <v>3</v>
      </c>
      <c r="CB377" s="5">
        <v>0</v>
      </c>
      <c r="CC377" s="5">
        <v>1</v>
      </c>
      <c r="CD377" s="5">
        <v>0</v>
      </c>
      <c r="CE377" s="5">
        <v>2</v>
      </c>
      <c r="CF377" s="5">
        <v>0</v>
      </c>
      <c r="CG377" s="5">
        <v>2</v>
      </c>
      <c r="CH377" s="5">
        <v>0</v>
      </c>
      <c r="CI377" s="5">
        <v>5</v>
      </c>
      <c r="CJ377" s="5">
        <v>0</v>
      </c>
      <c r="CK377" s="5">
        <v>3</v>
      </c>
      <c r="CL377" s="5">
        <v>1</v>
      </c>
      <c r="CM377" s="5">
        <v>3</v>
      </c>
      <c r="CN377" s="5">
        <v>2</v>
      </c>
      <c r="CO377" s="5">
        <v>2</v>
      </c>
      <c r="CP377" s="5">
        <v>0</v>
      </c>
      <c r="CQ377" s="5">
        <v>3</v>
      </c>
      <c r="CR377" s="5">
        <v>0</v>
      </c>
      <c r="CS377" s="5">
        <v>4</v>
      </c>
      <c r="CT377" s="5">
        <v>0</v>
      </c>
      <c r="CU377" s="5">
        <v>3</v>
      </c>
      <c r="CV377" s="5">
        <v>0</v>
      </c>
      <c r="CW377" s="5">
        <v>4</v>
      </c>
      <c r="CX377" s="5">
        <v>0</v>
      </c>
      <c r="CY377" s="5">
        <v>4</v>
      </c>
      <c r="CZ377" s="5">
        <v>0</v>
      </c>
      <c r="DA377" s="5">
        <v>5</v>
      </c>
      <c r="DB377" s="5">
        <v>0</v>
      </c>
      <c r="DC377" s="5">
        <v>4</v>
      </c>
      <c r="DD377" s="5">
        <v>3</v>
      </c>
      <c r="DE377" s="5">
        <v>2</v>
      </c>
      <c r="DF377" s="5">
        <v>3</v>
      </c>
      <c r="DG377" s="5">
        <v>4</v>
      </c>
      <c r="DH377" s="5">
        <v>0</v>
      </c>
      <c r="DI377" s="5">
        <v>3</v>
      </c>
      <c r="DJ377" s="5">
        <v>7</v>
      </c>
      <c r="DK377" s="5">
        <v>5</v>
      </c>
      <c r="DL377" s="5">
        <v>0</v>
      </c>
      <c r="DM377" s="5">
        <v>4</v>
      </c>
      <c r="DN377" s="5">
        <v>0</v>
      </c>
      <c r="DO377" s="5">
        <v>1</v>
      </c>
      <c r="DP377" s="5">
        <v>0</v>
      </c>
      <c r="DQ377" s="5">
        <v>5</v>
      </c>
      <c r="DR377" s="5">
        <v>0</v>
      </c>
      <c r="DS377" s="5">
        <v>6</v>
      </c>
      <c r="DT377" s="5">
        <v>0</v>
      </c>
      <c r="DU377" s="5">
        <v>4</v>
      </c>
      <c r="DV377" s="5">
        <v>0</v>
      </c>
      <c r="DW377" s="5">
        <v>4</v>
      </c>
      <c r="DX377" s="5">
        <v>0</v>
      </c>
      <c r="DY377" s="5">
        <v>4</v>
      </c>
      <c r="DZ377" s="5">
        <v>0</v>
      </c>
      <c r="EA377" s="5">
        <v>2</v>
      </c>
      <c r="EB377" s="5">
        <v>0</v>
      </c>
      <c r="EC377" s="5">
        <v>1</v>
      </c>
      <c r="ED377" s="5">
        <v>0</v>
      </c>
      <c r="EE377" s="5">
        <v>4</v>
      </c>
      <c r="EF377" s="5">
        <v>0</v>
      </c>
      <c r="EG377" s="5">
        <v>2</v>
      </c>
      <c r="EH377" s="5">
        <v>0</v>
      </c>
      <c r="EI377" s="5">
        <v>5</v>
      </c>
      <c r="EJ377" s="5">
        <v>0</v>
      </c>
      <c r="EK377" s="5">
        <v>3</v>
      </c>
      <c r="EL377" s="5">
        <v>0</v>
      </c>
      <c r="EM377" s="5">
        <v>3</v>
      </c>
      <c r="EN377" s="5">
        <v>0</v>
      </c>
      <c r="EO377" s="5">
        <v>0</v>
      </c>
      <c r="EP377" s="5">
        <v>0</v>
      </c>
      <c r="EQ377" s="5">
        <v>4</v>
      </c>
      <c r="ER377" s="5">
        <v>0</v>
      </c>
      <c r="ES377" s="5">
        <v>3</v>
      </c>
      <c r="ET377" s="5">
        <v>0</v>
      </c>
      <c r="EU377" s="5">
        <v>2</v>
      </c>
      <c r="EV377" s="5">
        <v>0</v>
      </c>
      <c r="EW377" s="5">
        <v>2</v>
      </c>
      <c r="EX377" s="5">
        <v>0</v>
      </c>
      <c r="EY377" s="5">
        <v>2</v>
      </c>
      <c r="EZ377" s="5">
        <v>0</v>
      </c>
      <c r="FA377" s="5">
        <v>1</v>
      </c>
      <c r="FB377" s="5">
        <v>0</v>
      </c>
      <c r="FC377" s="5">
        <v>2</v>
      </c>
      <c r="FD377" s="5">
        <v>0</v>
      </c>
      <c r="FE377" s="5">
        <v>4</v>
      </c>
      <c r="FF377" s="5">
        <v>1</v>
      </c>
      <c r="FG377" s="5">
        <v>3</v>
      </c>
      <c r="FH377" s="5">
        <v>0</v>
      </c>
      <c r="FI377" s="5">
        <v>4</v>
      </c>
      <c r="FJ377" s="5">
        <v>0</v>
      </c>
      <c r="FK377" s="5">
        <v>5</v>
      </c>
      <c r="FL377" s="5">
        <v>0</v>
      </c>
      <c r="FM377" s="5">
        <v>3</v>
      </c>
      <c r="FN377" s="5">
        <v>0</v>
      </c>
      <c r="FO377" s="5">
        <v>4</v>
      </c>
      <c r="FP377" s="5">
        <v>0</v>
      </c>
      <c r="FQ377" s="5">
        <v>2</v>
      </c>
      <c r="FR377" s="5">
        <v>0</v>
      </c>
      <c r="FS377" s="5">
        <v>0</v>
      </c>
      <c r="FT377" s="5">
        <v>0</v>
      </c>
      <c r="FU377" s="5">
        <v>2</v>
      </c>
      <c r="FV377" s="5">
        <v>0</v>
      </c>
      <c r="FW377" s="5">
        <v>3</v>
      </c>
      <c r="FX377" s="5">
        <v>0</v>
      </c>
      <c r="FY377" s="5">
        <v>6</v>
      </c>
      <c r="FZ377" s="5">
        <v>0</v>
      </c>
      <c r="GA377" s="5">
        <v>2</v>
      </c>
      <c r="GB377" s="5">
        <v>0</v>
      </c>
      <c r="GC377" s="5">
        <v>2</v>
      </c>
      <c r="GD377" s="5">
        <v>0</v>
      </c>
      <c r="GE377" s="5">
        <v>2</v>
      </c>
      <c r="GF377" s="5">
        <v>0</v>
      </c>
      <c r="GG377" s="5">
        <v>4</v>
      </c>
      <c r="GH377" s="5">
        <v>0</v>
      </c>
      <c r="GI377" s="5">
        <v>3</v>
      </c>
      <c r="GJ377" s="5">
        <v>0</v>
      </c>
      <c r="GK377" s="5">
        <v>1</v>
      </c>
      <c r="GL377" s="5">
        <v>0</v>
      </c>
      <c r="GM377" s="5">
        <v>2</v>
      </c>
      <c r="GN377" s="5">
        <v>0</v>
      </c>
      <c r="GO377" s="5">
        <v>1</v>
      </c>
      <c r="GP377" s="5">
        <v>0</v>
      </c>
      <c r="GQ377" s="5">
        <v>5</v>
      </c>
      <c r="GR377" s="5">
        <v>0</v>
      </c>
      <c r="GS377" s="5">
        <v>6</v>
      </c>
      <c r="GT377" s="5">
        <v>0</v>
      </c>
      <c r="GU377" s="5">
        <v>0</v>
      </c>
      <c r="GV377" s="5">
        <v>0</v>
      </c>
      <c r="GW377" s="5">
        <v>2</v>
      </c>
      <c r="GX377" s="5">
        <v>0</v>
      </c>
      <c r="GY377" s="5">
        <v>4</v>
      </c>
      <c r="GZ377" s="5">
        <v>0</v>
      </c>
      <c r="HA377" s="5">
        <v>2</v>
      </c>
      <c r="HB377" s="5">
        <v>0</v>
      </c>
      <c r="HC377" s="5">
        <v>3</v>
      </c>
      <c r="HD377" s="5">
        <v>0</v>
      </c>
      <c r="HE377" s="5">
        <v>1</v>
      </c>
      <c r="HF377" s="5">
        <v>0</v>
      </c>
      <c r="HG377" s="5">
        <v>2</v>
      </c>
      <c r="HH377" s="5">
        <v>0</v>
      </c>
      <c r="HI377" s="5">
        <v>3</v>
      </c>
      <c r="HJ377" s="5">
        <v>0</v>
      </c>
      <c r="HK377" s="5">
        <v>3</v>
      </c>
      <c r="HL377" s="5">
        <v>0</v>
      </c>
      <c r="HM377" s="5">
        <v>5</v>
      </c>
      <c r="HN377" s="5">
        <v>0</v>
      </c>
      <c r="HO377" s="5">
        <v>3</v>
      </c>
      <c r="HP377" s="5">
        <v>0</v>
      </c>
      <c r="HQ377" s="5">
        <v>0</v>
      </c>
      <c r="HR377" s="5">
        <v>0</v>
      </c>
      <c r="HS377" s="5">
        <v>4</v>
      </c>
      <c r="HT377" s="5">
        <v>0</v>
      </c>
      <c r="HU377" s="5">
        <v>2</v>
      </c>
      <c r="HV377" s="5">
        <v>0</v>
      </c>
      <c r="HW377" s="5">
        <v>2</v>
      </c>
      <c r="HX377" s="5">
        <v>0</v>
      </c>
      <c r="HY377" s="5">
        <v>3</v>
      </c>
      <c r="HZ377" s="5">
        <v>0</v>
      </c>
      <c r="IA377" s="5">
        <v>4</v>
      </c>
      <c r="IB377" s="5">
        <v>0</v>
      </c>
      <c r="IC377" s="5">
        <v>0</v>
      </c>
      <c r="ID377" s="5">
        <v>0</v>
      </c>
      <c r="IE377" s="5">
        <v>2</v>
      </c>
      <c r="IF377" s="5">
        <v>0</v>
      </c>
      <c r="IG377" s="5">
        <v>1</v>
      </c>
      <c r="IH377" s="5">
        <v>0</v>
      </c>
      <c r="II377" s="5">
        <f t="shared" si="27"/>
        <v>1.49166666666667</v>
      </c>
      <c r="IJ377" s="8">
        <f t="shared" si="31"/>
        <v>121</v>
      </c>
      <c r="IK377" s="8">
        <f t="shared" si="28"/>
        <v>1.78321243349878</v>
      </c>
      <c r="IL377" s="8">
        <f t="shared" si="29"/>
        <v>7</v>
      </c>
      <c r="IM377" s="8">
        <f t="shared" si="30"/>
        <v>358</v>
      </c>
      <c r="IN377" s="8" cm="1">
        <f t="array" ref="IN377">SUMPRODUCT(--('企业的订货量（m³）'!C377:IH377&gt;C377:IH377))/IP377</f>
        <v>0.210144927536232</v>
      </c>
      <c r="IO377" s="8" cm="1">
        <f t="array" ref="IO377">SUMPRODUCT(--('企业的订货量（m³）'!D377:II377&lt;D377:II377))/IP377</f>
        <v>0.652173913043478</v>
      </c>
      <c r="IP377" s="8">
        <v>138</v>
      </c>
      <c r="IQ377" s="8" cm="1">
        <f t="array" ref="IQ377">SUM(ABS(C377:IH377-'企业的订货量（m³）'!C377:IH377))</f>
        <v>573</v>
      </c>
    </row>
    <row r="378" spans="1:251">
      <c r="A378" s="2" t="s">
        <v>624</v>
      </c>
      <c r="B378" s="2" t="s">
        <v>250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5">
        <v>2</v>
      </c>
      <c r="Q378" s="5">
        <v>0</v>
      </c>
      <c r="R378" s="5">
        <v>0</v>
      </c>
      <c r="S378" s="5">
        <v>2</v>
      </c>
      <c r="T378" s="5">
        <v>2</v>
      </c>
      <c r="U378" s="5">
        <v>0</v>
      </c>
      <c r="V378" s="5">
        <v>2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1</v>
      </c>
      <c r="AL378" s="5">
        <v>0</v>
      </c>
      <c r="AM378" s="5">
        <v>2</v>
      </c>
      <c r="AN378" s="5">
        <v>0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4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1</v>
      </c>
      <c r="CO378" s="5">
        <v>0</v>
      </c>
      <c r="CP378" s="5">
        <v>2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2</v>
      </c>
      <c r="DG378" s="5">
        <v>0</v>
      </c>
      <c r="DH378" s="5">
        <v>0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6</v>
      </c>
      <c r="EJ378" s="5">
        <v>3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1</v>
      </c>
      <c r="FF378" s="5">
        <v>0</v>
      </c>
      <c r="FG378" s="5">
        <v>1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2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1</v>
      </c>
      <c r="FX378" s="5">
        <v>1</v>
      </c>
      <c r="FY378" s="5">
        <v>8</v>
      </c>
      <c r="FZ378" s="5">
        <v>1</v>
      </c>
      <c r="GA378" s="5">
        <v>5</v>
      </c>
      <c r="GB378" s="5">
        <v>4</v>
      </c>
      <c r="GC378" s="5">
        <v>0</v>
      </c>
      <c r="GD378" s="5">
        <v>0</v>
      </c>
      <c r="GE378" s="5">
        <v>0</v>
      </c>
      <c r="GF378" s="5">
        <v>0</v>
      </c>
      <c r="GG378" s="5">
        <v>3</v>
      </c>
      <c r="GH378" s="5">
        <v>0</v>
      </c>
      <c r="GI378" s="5">
        <v>0</v>
      </c>
      <c r="GJ378" s="5">
        <v>1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  <c r="II378" s="5">
        <f t="shared" si="27"/>
        <v>0.295833333333333</v>
      </c>
      <c r="IJ378" s="8">
        <f t="shared" si="31"/>
        <v>31</v>
      </c>
      <c r="IK378" s="8">
        <f t="shared" si="28"/>
        <v>0.985237972938206</v>
      </c>
      <c r="IL378" s="8">
        <f t="shared" si="29"/>
        <v>8</v>
      </c>
      <c r="IM378" s="8">
        <f t="shared" si="30"/>
        <v>71</v>
      </c>
      <c r="IN378" s="8" cm="1">
        <f t="array" ref="IN378">SUMPRODUCT(--('企业的订货量（m³）'!C378:IH378&gt;C378:IH378))/IP378</f>
        <v>0.508771929824561</v>
      </c>
      <c r="IO378" s="8" cm="1">
        <f t="array" ref="IO378">SUMPRODUCT(--('企业的订货量（m³）'!D378:II378&lt;D378:II378))/IP378</f>
        <v>0.263157894736842</v>
      </c>
      <c r="IP378" s="8">
        <v>57</v>
      </c>
      <c r="IQ378" s="8" cm="1">
        <f t="array" ref="IQ378">SUM(ABS(C378:IH378-'企业的订货量（m³）'!C378:IH378))</f>
        <v>44</v>
      </c>
    </row>
    <row r="379" spans="1:251">
      <c r="A379" s="2" t="s">
        <v>625</v>
      </c>
      <c r="B379" s="2" t="s">
        <v>246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3</v>
      </c>
      <c r="CP379" s="5">
        <v>1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2</v>
      </c>
      <c r="DF379" s="5">
        <v>4</v>
      </c>
      <c r="DG379" s="5">
        <v>0</v>
      </c>
      <c r="DH379" s="5">
        <v>4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</v>
      </c>
      <c r="DO379" s="5">
        <v>1</v>
      </c>
      <c r="DP379" s="5">
        <v>1</v>
      </c>
      <c r="DQ379" s="5">
        <v>0</v>
      </c>
      <c r="DR379" s="5">
        <v>1</v>
      </c>
      <c r="DS379" s="5">
        <v>1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2</v>
      </c>
      <c r="EH379" s="5">
        <v>0</v>
      </c>
      <c r="EI379" s="5">
        <v>2</v>
      </c>
      <c r="EJ379" s="5">
        <v>10</v>
      </c>
      <c r="EK379" s="5">
        <v>0</v>
      </c>
      <c r="EL379" s="5">
        <v>2</v>
      </c>
      <c r="EM379" s="5">
        <v>0</v>
      </c>
      <c r="EN379" s="5">
        <v>1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</v>
      </c>
      <c r="FZ379" s="5">
        <v>0</v>
      </c>
      <c r="GA379" s="5">
        <v>0</v>
      </c>
      <c r="GB379" s="5">
        <v>0</v>
      </c>
      <c r="GC379" s="5">
        <v>4</v>
      </c>
      <c r="GD379" s="5">
        <v>1</v>
      </c>
      <c r="GE379" s="5">
        <v>1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  <c r="II379" s="5">
        <f t="shared" si="27"/>
        <v>0.204166666666667</v>
      </c>
      <c r="IJ379" s="8">
        <f t="shared" si="31"/>
        <v>21</v>
      </c>
      <c r="IK379" s="8">
        <f t="shared" si="28"/>
        <v>0.889256737577939</v>
      </c>
      <c r="IL379" s="8">
        <f t="shared" si="29"/>
        <v>10</v>
      </c>
      <c r="IM379" s="8">
        <f t="shared" si="30"/>
        <v>49</v>
      </c>
      <c r="IN379" s="8" cm="1">
        <f t="array" ref="IN379">SUMPRODUCT(--('企业的订货量（m³）'!C379:IH379&gt;C379:IH379))/IP379</f>
        <v>0.690909090909091</v>
      </c>
      <c r="IO379" s="8" cm="1">
        <f t="array" ref="IO379">SUMPRODUCT(--('企业的订货量（m³）'!D379:II379&lt;D379:II379))/IP379</f>
        <v>0.163636363636364</v>
      </c>
      <c r="IP379" s="8">
        <v>55</v>
      </c>
      <c r="IQ379" s="8" cm="1">
        <f t="array" ref="IQ379">SUM(ABS(C379:IH379-'企业的订货量（m³）'!C379:IH379))</f>
        <v>186</v>
      </c>
    </row>
    <row r="380" spans="1:251">
      <c r="A380" s="2" t="s">
        <v>626</v>
      </c>
      <c r="B380" s="2" t="s">
        <v>250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2</v>
      </c>
      <c r="O380" s="5">
        <v>0</v>
      </c>
      <c r="P380" s="5">
        <v>46</v>
      </c>
      <c r="Q380" s="5">
        <v>0</v>
      </c>
      <c r="R380" s="5">
        <v>1</v>
      </c>
      <c r="S380" s="5">
        <v>5</v>
      </c>
      <c r="T380" s="5">
        <v>0</v>
      </c>
      <c r="U380" s="5">
        <v>51</v>
      </c>
      <c r="V380" s="5">
        <v>55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2</v>
      </c>
      <c r="AP380" s="5">
        <v>1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1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5</v>
      </c>
      <c r="CI380" s="5">
        <v>0</v>
      </c>
      <c r="CJ380" s="5">
        <v>1</v>
      </c>
      <c r="CK380" s="5">
        <v>0</v>
      </c>
      <c r="CL380" s="5">
        <v>0</v>
      </c>
      <c r="CM380" s="5">
        <v>3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1</v>
      </c>
      <c r="DG380" s="5">
        <v>0</v>
      </c>
      <c r="DH380" s="5">
        <v>0</v>
      </c>
      <c r="DI380" s="5">
        <v>4</v>
      </c>
      <c r="DJ380" s="5">
        <v>1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1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4</v>
      </c>
      <c r="EE380" s="5">
        <v>0</v>
      </c>
      <c r="EF380" s="5">
        <v>11</v>
      </c>
      <c r="EG380" s="5">
        <v>0</v>
      </c>
      <c r="EH380" s="5">
        <v>12</v>
      </c>
      <c r="EI380" s="5">
        <v>5</v>
      </c>
      <c r="EJ380" s="5">
        <v>3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2</v>
      </c>
      <c r="FA380" s="5">
        <v>0</v>
      </c>
      <c r="FB380" s="5">
        <v>0</v>
      </c>
      <c r="FC380" s="5">
        <v>1</v>
      </c>
      <c r="FD380" s="5">
        <v>1</v>
      </c>
      <c r="FE380" s="5">
        <v>3</v>
      </c>
      <c r="FF380" s="5">
        <v>0</v>
      </c>
      <c r="FG380" s="5">
        <v>1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1</v>
      </c>
      <c r="FY380" s="5">
        <v>8</v>
      </c>
      <c r="FZ380" s="5">
        <v>2</v>
      </c>
      <c r="GA380" s="5">
        <v>3</v>
      </c>
      <c r="GB380" s="5">
        <v>4</v>
      </c>
      <c r="GC380" s="5">
        <v>0</v>
      </c>
      <c r="GD380" s="5">
        <v>0</v>
      </c>
      <c r="GE380" s="5">
        <v>0</v>
      </c>
      <c r="GF380" s="5">
        <v>0</v>
      </c>
      <c r="GG380" s="5">
        <v>1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4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  <c r="II380" s="5">
        <f t="shared" si="27"/>
        <v>1.0375</v>
      </c>
      <c r="IJ380" s="8">
        <f t="shared" si="31"/>
        <v>36</v>
      </c>
      <c r="IK380" s="8">
        <f t="shared" si="28"/>
        <v>5.79231293365087</v>
      </c>
      <c r="IL380" s="8">
        <f t="shared" si="29"/>
        <v>55</v>
      </c>
      <c r="IM380" s="8">
        <f t="shared" si="30"/>
        <v>249</v>
      </c>
      <c r="IN380" s="8" cm="1">
        <f t="array" ref="IN380">SUMPRODUCT(--('企业的订货量（m³）'!C380:IH380&gt;C380:IH380))/IP380</f>
        <v>0.027027027027027</v>
      </c>
      <c r="IO380" s="8" cm="1">
        <f t="array" ref="IO380">SUMPRODUCT(--('企业的订货量（m³）'!D380:II380&lt;D380:II380))/IP380</f>
        <v>0.594594594594595</v>
      </c>
      <c r="IP380" s="8">
        <v>37</v>
      </c>
      <c r="IQ380" s="8" cm="1">
        <f t="array" ref="IQ380">SUM(ABS(C380:IH380-'企业的订货量（m³）'!C380:IH380))</f>
        <v>32</v>
      </c>
    </row>
    <row r="381" spans="1:251">
      <c r="A381" s="2" t="s">
        <v>627</v>
      </c>
      <c r="B381" s="2" t="s">
        <v>250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16</v>
      </c>
      <c r="CH381" s="5">
        <v>6</v>
      </c>
      <c r="CI381" s="5">
        <v>0</v>
      </c>
      <c r="CJ381" s="5">
        <v>6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2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4</v>
      </c>
      <c r="DG381" s="5">
        <v>0</v>
      </c>
      <c r="DH381" s="5">
        <v>0</v>
      </c>
      <c r="DI381" s="5">
        <v>2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6</v>
      </c>
      <c r="EJ381" s="5">
        <v>7</v>
      </c>
      <c r="EK381" s="5">
        <v>0</v>
      </c>
      <c r="EL381" s="5">
        <v>0</v>
      </c>
      <c r="EM381" s="5">
        <v>1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4</v>
      </c>
      <c r="FA381" s="5">
        <v>1</v>
      </c>
      <c r="FB381" s="5">
        <v>2</v>
      </c>
      <c r="FC381" s="5">
        <v>2</v>
      </c>
      <c r="FD381" s="5">
        <v>0</v>
      </c>
      <c r="FE381" s="5">
        <v>2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4</v>
      </c>
      <c r="FZ381" s="5">
        <v>0</v>
      </c>
      <c r="GA381" s="5">
        <v>6</v>
      </c>
      <c r="GB381" s="5">
        <v>2</v>
      </c>
      <c r="GC381" s="5">
        <v>0</v>
      </c>
      <c r="GD381" s="5">
        <v>0</v>
      </c>
      <c r="GE381" s="5">
        <v>0</v>
      </c>
      <c r="GF381" s="5">
        <v>0</v>
      </c>
      <c r="GG381" s="5">
        <v>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1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  <c r="II381" s="5">
        <f t="shared" si="27"/>
        <v>0.354166666666667</v>
      </c>
      <c r="IJ381" s="8">
        <f t="shared" si="31"/>
        <v>25</v>
      </c>
      <c r="IK381" s="8">
        <f t="shared" si="28"/>
        <v>1.47346946807908</v>
      </c>
      <c r="IL381" s="8">
        <f t="shared" si="29"/>
        <v>16</v>
      </c>
      <c r="IM381" s="8">
        <f t="shared" si="30"/>
        <v>85</v>
      </c>
      <c r="IN381" s="8" cm="1">
        <f t="array" ref="IN381">SUMPRODUCT(--('企业的订货量（m³）'!C381:IH381&gt;C381:IH381))/IP381</f>
        <v>0.54</v>
      </c>
      <c r="IO381" s="8" cm="1">
        <f t="array" ref="IO381">SUMPRODUCT(--('企业的订货量（m³）'!D381:II381&lt;D381:II381))/IP381</f>
        <v>0.3</v>
      </c>
      <c r="IP381" s="8">
        <v>50</v>
      </c>
      <c r="IQ381" s="8" cm="1">
        <f t="array" ref="IQ381">SUM(ABS(C381:IH381-'企业的订货量（m³）'!C381:IH381))</f>
        <v>1955</v>
      </c>
    </row>
    <row r="382" spans="1:251">
      <c r="A382" s="2" t="s">
        <v>628</v>
      </c>
      <c r="B382" s="2" t="s">
        <v>248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3</v>
      </c>
      <c r="AM382" s="5">
        <v>0</v>
      </c>
      <c r="AN382" s="5">
        <v>24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3</v>
      </c>
      <c r="AU382" s="5">
        <v>1</v>
      </c>
      <c r="AV382" s="5">
        <v>15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1</v>
      </c>
      <c r="BH382" s="5">
        <v>3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14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1</v>
      </c>
      <c r="DJ382" s="5">
        <v>42</v>
      </c>
      <c r="DK382" s="5">
        <v>0</v>
      </c>
      <c r="DL382" s="5">
        <v>0</v>
      </c>
      <c r="DM382" s="5">
        <v>0</v>
      </c>
      <c r="DN382" s="5">
        <v>3</v>
      </c>
      <c r="DO382" s="5">
        <v>0</v>
      </c>
      <c r="DP382" s="5">
        <v>0</v>
      </c>
      <c r="DQ382" s="5">
        <v>0</v>
      </c>
      <c r="DR382" s="5">
        <v>1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7</v>
      </c>
      <c r="EC382" s="5">
        <v>2</v>
      </c>
      <c r="ED382" s="5">
        <v>0</v>
      </c>
      <c r="EE382" s="5">
        <v>0</v>
      </c>
      <c r="EF382" s="5">
        <v>37</v>
      </c>
      <c r="EG382" s="5">
        <v>12</v>
      </c>
      <c r="EH382" s="5">
        <v>0</v>
      </c>
      <c r="EI382" s="5">
        <v>2</v>
      </c>
      <c r="EJ382" s="5">
        <v>14</v>
      </c>
      <c r="EK382" s="5">
        <v>0</v>
      </c>
      <c r="EL382" s="5">
        <v>0</v>
      </c>
      <c r="EM382" s="5">
        <v>0</v>
      </c>
      <c r="EN382" s="5">
        <v>1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1</v>
      </c>
      <c r="FA382" s="5">
        <v>3</v>
      </c>
      <c r="FB382" s="5">
        <v>1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2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3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1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1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1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  <c r="II382" s="5">
        <f t="shared" si="27"/>
        <v>0.8375</v>
      </c>
      <c r="IJ382" s="8">
        <f t="shared" si="31"/>
        <v>28</v>
      </c>
      <c r="IK382" s="8">
        <f t="shared" si="28"/>
        <v>4.30561689193126</v>
      </c>
      <c r="IL382" s="8">
        <f t="shared" si="29"/>
        <v>42</v>
      </c>
      <c r="IM382" s="8">
        <f t="shared" si="30"/>
        <v>201</v>
      </c>
      <c r="IN382" s="8" cm="1">
        <f t="array" ref="IN382">SUMPRODUCT(--('企业的订货量（m³）'!C382:IH382&gt;C382:IH382))/IP382</f>
        <v>0.15625</v>
      </c>
      <c r="IO382" s="8" cm="1">
        <f t="array" ref="IO382">SUMPRODUCT(--('企业的订货量（m³）'!D382:II382&lt;D382:II382))/IP382</f>
        <v>0.5625</v>
      </c>
      <c r="IP382" s="8">
        <v>32</v>
      </c>
      <c r="IQ382" s="8" cm="1">
        <f t="array" ref="IQ382">SUM(ABS(C382:IH382-'企业的订货量（m³）'!C382:IH382))</f>
        <v>83</v>
      </c>
    </row>
    <row r="383" spans="1:251">
      <c r="A383" s="2" t="s">
        <v>629</v>
      </c>
      <c r="B383" s="2" t="s">
        <v>250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3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1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4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1</v>
      </c>
      <c r="DG383" s="5">
        <v>0</v>
      </c>
      <c r="DH383" s="5">
        <v>0</v>
      </c>
      <c r="DI383" s="5">
        <v>3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3</v>
      </c>
      <c r="EJ383" s="5">
        <v>4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1</v>
      </c>
      <c r="GA383" s="5">
        <v>1</v>
      </c>
      <c r="GB383" s="5">
        <v>1</v>
      </c>
      <c r="GC383" s="5">
        <v>0</v>
      </c>
      <c r="GD383" s="5">
        <v>0</v>
      </c>
      <c r="GE383" s="5">
        <v>0</v>
      </c>
      <c r="GF383" s="5">
        <v>0</v>
      </c>
      <c r="GG383" s="5">
        <v>1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  <c r="II383" s="5">
        <f t="shared" si="27"/>
        <v>0.116666666666667</v>
      </c>
      <c r="IJ383" s="8">
        <f t="shared" si="31"/>
        <v>15</v>
      </c>
      <c r="IK383" s="8">
        <f t="shared" si="28"/>
        <v>0.536271543864411</v>
      </c>
      <c r="IL383" s="8">
        <f t="shared" si="29"/>
        <v>4</v>
      </c>
      <c r="IM383" s="8">
        <f t="shared" si="30"/>
        <v>28</v>
      </c>
      <c r="IN383" s="8" cm="1">
        <f t="array" ref="IN383">SUMPRODUCT(--('企业的订货量（m³）'!C383:IH383&gt;C383:IH383))/IP383</f>
        <v>0.621621621621622</v>
      </c>
      <c r="IO383" s="8" cm="1">
        <f t="array" ref="IO383">SUMPRODUCT(--('企业的订货量（m³）'!D383:II383&lt;D383:II383))/IP383</f>
        <v>0.162162162162162</v>
      </c>
      <c r="IP383" s="8">
        <v>37</v>
      </c>
      <c r="IQ383" s="8" cm="1">
        <f t="array" ref="IQ383">SUM(ABS(C383:IH383-'企业的订货量（m³）'!C383:IH383))</f>
        <v>228</v>
      </c>
    </row>
    <row r="384" spans="1:251">
      <c r="A384" s="2" t="s">
        <v>630</v>
      </c>
      <c r="B384" s="2" t="s">
        <v>250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7</v>
      </c>
      <c r="M384" s="5">
        <v>2</v>
      </c>
      <c r="N384" s="5">
        <v>0</v>
      </c>
      <c r="O384" s="5">
        <v>0</v>
      </c>
      <c r="P384" s="5">
        <v>0</v>
      </c>
      <c r="Q384" s="5">
        <v>1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2</v>
      </c>
      <c r="CG384" s="5">
        <v>0</v>
      </c>
      <c r="CH384" s="5">
        <v>0</v>
      </c>
      <c r="CI384" s="5">
        <v>1</v>
      </c>
      <c r="CJ384" s="5">
        <v>0</v>
      </c>
      <c r="CK384" s="5">
        <v>0</v>
      </c>
      <c r="CL384" s="5">
        <v>0</v>
      </c>
      <c r="CM384" s="5">
        <v>1</v>
      </c>
      <c r="CN384" s="5">
        <v>0</v>
      </c>
      <c r="CO384" s="5">
        <v>0</v>
      </c>
      <c r="CP384" s="5">
        <v>0</v>
      </c>
      <c r="CQ384" s="5">
        <v>0</v>
      </c>
      <c r="CR384" s="5">
        <v>13</v>
      </c>
      <c r="CS384" s="5">
        <v>22</v>
      </c>
      <c r="CT384" s="5">
        <v>22</v>
      </c>
      <c r="CU384" s="5">
        <v>5</v>
      </c>
      <c r="CV384" s="5">
        <v>0</v>
      </c>
      <c r="CW384" s="5">
        <v>13</v>
      </c>
      <c r="CX384" s="5">
        <v>17</v>
      </c>
      <c r="CY384" s="5">
        <v>2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1</v>
      </c>
      <c r="DS384" s="5">
        <v>0</v>
      </c>
      <c r="DT384" s="5">
        <v>0</v>
      </c>
      <c r="DU384" s="5">
        <v>4</v>
      </c>
      <c r="DV384" s="5">
        <v>7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4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1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1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3</v>
      </c>
      <c r="FM384" s="5">
        <v>7</v>
      </c>
      <c r="FN384" s="5">
        <v>3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2</v>
      </c>
      <c r="FY384" s="5">
        <v>1</v>
      </c>
      <c r="FZ384" s="5">
        <v>1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f t="shared" si="27"/>
        <v>0.6125</v>
      </c>
      <c r="IJ384" s="8">
        <f t="shared" si="31"/>
        <v>27</v>
      </c>
      <c r="IK384" s="8">
        <f t="shared" si="28"/>
        <v>2.7144141049321</v>
      </c>
      <c r="IL384" s="8">
        <f t="shared" si="29"/>
        <v>22</v>
      </c>
      <c r="IM384" s="8">
        <f t="shared" si="30"/>
        <v>147</v>
      </c>
      <c r="IN384" s="8" cm="1">
        <f t="array" ref="IN384">SUMPRODUCT(--('企业的订货量（m³）'!C384:IH384&gt;C384:IH384))/IP384</f>
        <v>0.264705882352941</v>
      </c>
      <c r="IO384" s="8" cm="1">
        <f t="array" ref="IO384">SUMPRODUCT(--('企业的订货量（m³）'!D384:II384&lt;D384:II384))/IP384</f>
        <v>0.5</v>
      </c>
      <c r="IP384" s="8">
        <v>34</v>
      </c>
      <c r="IQ384" s="8" cm="1">
        <f t="array" ref="IQ384">SUM(ABS(C384:IH384-'企业的订货量（m³）'!C384:IH384))</f>
        <v>45</v>
      </c>
    </row>
    <row r="385" spans="1:251">
      <c r="A385" s="2" t="s">
        <v>631</v>
      </c>
      <c r="B385" s="2" t="s">
        <v>250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2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5</v>
      </c>
      <c r="DF385" s="5">
        <v>0</v>
      </c>
      <c r="DG385" s="5">
        <v>0</v>
      </c>
      <c r="DH385" s="5">
        <v>0</v>
      </c>
      <c r="DI385" s="5">
        <v>6</v>
      </c>
      <c r="DJ385" s="5">
        <v>9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2</v>
      </c>
      <c r="EC385" s="5">
        <v>1</v>
      </c>
      <c r="ED385" s="5">
        <v>9</v>
      </c>
      <c r="EE385" s="5">
        <v>0</v>
      </c>
      <c r="EF385" s="5">
        <v>1</v>
      </c>
      <c r="EG385" s="5">
        <v>1</v>
      </c>
      <c r="EH385" s="5">
        <v>2</v>
      </c>
      <c r="EI385" s="5">
        <v>0</v>
      </c>
      <c r="EJ385" s="5">
        <v>2</v>
      </c>
      <c r="EK385" s="5">
        <v>4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4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2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1</v>
      </c>
      <c r="FZ385" s="5">
        <v>1</v>
      </c>
      <c r="GA385" s="5">
        <v>0</v>
      </c>
      <c r="GB385" s="5">
        <v>0</v>
      </c>
      <c r="GC385" s="5">
        <v>1</v>
      </c>
      <c r="GD385" s="5">
        <v>35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1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f t="shared" si="27"/>
        <v>0.370833333333333</v>
      </c>
      <c r="IJ385" s="8">
        <f t="shared" si="31"/>
        <v>19</v>
      </c>
      <c r="IK385" s="8">
        <f t="shared" si="28"/>
        <v>2.48341429950475</v>
      </c>
      <c r="IL385" s="8">
        <f t="shared" si="29"/>
        <v>35</v>
      </c>
      <c r="IM385" s="8">
        <f t="shared" si="30"/>
        <v>89</v>
      </c>
      <c r="IN385" s="8" cm="1">
        <f t="array" ref="IN385">SUMPRODUCT(--('企业的订货量（m³）'!C385:IH385&gt;C385:IH385))/IP385</f>
        <v>0.673913043478261</v>
      </c>
      <c r="IO385" s="8" cm="1">
        <f t="array" ref="IO385">SUMPRODUCT(--('企业的订货量（m³）'!D385:II385&lt;D385:II385))/IP385</f>
        <v>0.195652173913043</v>
      </c>
      <c r="IP385" s="8">
        <v>46</v>
      </c>
      <c r="IQ385" s="8" cm="1">
        <f t="array" ref="IQ385">SUM(ABS(C385:IH385-'企业的订货量（m³）'!C385:IH385))</f>
        <v>44</v>
      </c>
    </row>
    <row r="386" spans="1:251">
      <c r="A386" s="2" t="s">
        <v>632</v>
      </c>
      <c r="B386" s="2" t="s">
        <v>246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7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2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5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1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1</v>
      </c>
      <c r="DF386" s="5">
        <v>0</v>
      </c>
      <c r="DG386" s="5">
        <v>0</v>
      </c>
      <c r="DH386" s="5">
        <v>0</v>
      </c>
      <c r="DI386" s="5">
        <v>2</v>
      </c>
      <c r="DJ386" s="5">
        <v>1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1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4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3</v>
      </c>
      <c r="FA386" s="5">
        <v>4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2</v>
      </c>
      <c r="FX386" s="5">
        <v>1</v>
      </c>
      <c r="FY386" s="5">
        <v>0</v>
      </c>
      <c r="FZ386" s="5">
        <v>0</v>
      </c>
      <c r="GA386" s="5">
        <v>0</v>
      </c>
      <c r="GB386" s="5">
        <v>0</v>
      </c>
      <c r="GC386" s="5">
        <v>3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2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2</v>
      </c>
      <c r="IC386" s="5">
        <v>0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  <c r="II386" s="5">
        <f t="shared" si="27"/>
        <v>0.220833333333333</v>
      </c>
      <c r="IJ386" s="8">
        <f t="shared" si="31"/>
        <v>24</v>
      </c>
      <c r="IK386" s="8">
        <f t="shared" si="28"/>
        <v>0.816400491732447</v>
      </c>
      <c r="IL386" s="8">
        <f t="shared" si="29"/>
        <v>7</v>
      </c>
      <c r="IM386" s="8">
        <f t="shared" si="30"/>
        <v>53</v>
      </c>
      <c r="IN386" s="8" cm="1">
        <f t="array" ref="IN386">SUMPRODUCT(--('企业的订货量（m³）'!C386:IH386&gt;C386:IH386))/IP386</f>
        <v>0.75609756097561</v>
      </c>
      <c r="IO386" s="8" cm="1">
        <f t="array" ref="IO386">SUMPRODUCT(--('企业的订货量（m³）'!D386:II386&lt;D386:II386))/IP386</f>
        <v>0.134146341463415</v>
      </c>
      <c r="IP386" s="8">
        <v>82</v>
      </c>
      <c r="IQ386" s="8" cm="1">
        <f t="array" ref="IQ386">SUM(ABS(C386:IH386-'企业的订货量（m³）'!C386:IH386))</f>
        <v>228</v>
      </c>
    </row>
    <row r="387" spans="1:251">
      <c r="A387" s="2" t="s">
        <v>633</v>
      </c>
      <c r="B387" s="2" t="s">
        <v>246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11</v>
      </c>
      <c r="P387" s="5">
        <v>1</v>
      </c>
      <c r="Q387" s="5">
        <v>0</v>
      </c>
      <c r="R387" s="5">
        <v>0</v>
      </c>
      <c r="S387" s="5">
        <v>1</v>
      </c>
      <c r="T387" s="5">
        <v>1</v>
      </c>
      <c r="U387" s="5">
        <v>2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3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3</v>
      </c>
      <c r="CI387" s="5">
        <v>0</v>
      </c>
      <c r="CJ387" s="5">
        <v>0</v>
      </c>
      <c r="CK387" s="5">
        <v>0</v>
      </c>
      <c r="CL387" s="5">
        <v>3</v>
      </c>
      <c r="CM387" s="5">
        <v>0</v>
      </c>
      <c r="CN387" s="5">
        <v>9</v>
      </c>
      <c r="CO387" s="5">
        <v>2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1</v>
      </c>
      <c r="DF387" s="5">
        <v>0</v>
      </c>
      <c r="DG387" s="5">
        <v>0</v>
      </c>
      <c r="DH387" s="5">
        <v>0</v>
      </c>
      <c r="DI387" s="5">
        <v>1</v>
      </c>
      <c r="DJ387" s="5">
        <v>0</v>
      </c>
      <c r="DK387" s="5">
        <v>1</v>
      </c>
      <c r="DL387" s="5">
        <v>4</v>
      </c>
      <c r="DM387" s="5">
        <v>2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4</v>
      </c>
      <c r="EE387" s="5">
        <v>0</v>
      </c>
      <c r="EF387" s="5">
        <v>0</v>
      </c>
      <c r="EG387" s="5">
        <v>3</v>
      </c>
      <c r="EH387" s="5">
        <v>0</v>
      </c>
      <c r="EI387" s="5">
        <v>1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1</v>
      </c>
      <c r="EQ387" s="5">
        <v>1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1</v>
      </c>
      <c r="FA387" s="5">
        <v>14</v>
      </c>
      <c r="FB387" s="5">
        <v>3</v>
      </c>
      <c r="FC387" s="5">
        <v>0</v>
      </c>
      <c r="FD387" s="5">
        <v>2</v>
      </c>
      <c r="FE387" s="5">
        <v>13</v>
      </c>
      <c r="FF387" s="5">
        <v>3</v>
      </c>
      <c r="FG387" s="5">
        <v>1</v>
      </c>
      <c r="FH387" s="5">
        <v>3</v>
      </c>
      <c r="FI387" s="5">
        <v>0</v>
      </c>
      <c r="FJ387" s="5">
        <v>0</v>
      </c>
      <c r="FK387" s="5">
        <v>0</v>
      </c>
      <c r="FL387" s="5">
        <v>0</v>
      </c>
      <c r="FM387" s="5">
        <v>1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3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1</v>
      </c>
      <c r="GF387" s="5">
        <v>1</v>
      </c>
      <c r="GG387" s="5">
        <v>2</v>
      </c>
      <c r="GH387" s="5">
        <v>7</v>
      </c>
      <c r="GI387" s="5">
        <v>2</v>
      </c>
      <c r="GJ387" s="5">
        <v>0</v>
      </c>
      <c r="GK387" s="5">
        <v>1</v>
      </c>
      <c r="GL387" s="5">
        <v>2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1</v>
      </c>
      <c r="IE387" s="5">
        <v>0</v>
      </c>
      <c r="IF387" s="5">
        <v>0</v>
      </c>
      <c r="IG387" s="5">
        <v>0</v>
      </c>
      <c r="IH387" s="5">
        <v>0</v>
      </c>
      <c r="II387" s="5">
        <f t="shared" ref="II387:II403" si="32">AVERAGE(C387:IH387)</f>
        <v>0.495833333333333</v>
      </c>
      <c r="IJ387" s="8">
        <f t="shared" si="31"/>
        <v>41</v>
      </c>
      <c r="IK387" s="8">
        <f t="shared" ref="IK387:IK403" si="33">STDEV(C387:IH387)</f>
        <v>1.72114080263138</v>
      </c>
      <c r="IL387" s="8">
        <f t="shared" ref="IL387:IL403" si="34">MAX(C387:IH387)</f>
        <v>14</v>
      </c>
      <c r="IM387" s="8">
        <f t="shared" ref="IM387:IM403" si="35">SUM(C387:IH387)</f>
        <v>119</v>
      </c>
      <c r="IN387" s="8" cm="1">
        <f t="array" ref="IN387">SUMPRODUCT(--('企业的订货量（m³）'!C387:IH387&gt;C387:IH387))/IP387</f>
        <v>0.296296296296296</v>
      </c>
      <c r="IO387" s="8" cm="1">
        <f t="array" ref="IO387">SUMPRODUCT(--('企业的订货量（m³）'!D387:II387&lt;D387:II387))/IP387</f>
        <v>0.388888888888889</v>
      </c>
      <c r="IP387" s="8">
        <v>54</v>
      </c>
      <c r="IQ387" s="8" cm="1">
        <f t="array" ref="IQ387">SUM(ABS(C387:IH387-'企业的订货量（m³）'!C387:IH387))</f>
        <v>41</v>
      </c>
    </row>
    <row r="388" spans="1:251">
      <c r="A388" s="2" t="s">
        <v>634</v>
      </c>
      <c r="B388" s="2" t="s">
        <v>246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7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1</v>
      </c>
      <c r="EC388" s="5">
        <v>7</v>
      </c>
      <c r="ED388" s="5">
        <v>2</v>
      </c>
      <c r="EE388" s="5">
        <v>0</v>
      </c>
      <c r="EF388" s="5">
        <v>0</v>
      </c>
      <c r="EG388" s="5">
        <v>0</v>
      </c>
      <c r="EH388" s="5">
        <v>0</v>
      </c>
      <c r="EI388" s="5">
        <v>1</v>
      </c>
      <c r="EJ388" s="5">
        <v>2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1</v>
      </c>
      <c r="FC388" s="5">
        <v>0</v>
      </c>
      <c r="FD388" s="5">
        <v>0</v>
      </c>
      <c r="FE388" s="5">
        <v>0</v>
      </c>
      <c r="FF388" s="5">
        <v>1</v>
      </c>
      <c r="FG388" s="5">
        <v>0</v>
      </c>
      <c r="FH388" s="5">
        <v>0</v>
      </c>
      <c r="FI388" s="5">
        <v>0</v>
      </c>
      <c r="FJ388" s="5">
        <v>0</v>
      </c>
      <c r="FK388" s="5">
        <v>3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4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  <c r="II388" s="5">
        <f t="shared" si="32"/>
        <v>0.1375</v>
      </c>
      <c r="IJ388" s="8">
        <f t="shared" si="31"/>
        <v>13</v>
      </c>
      <c r="IK388" s="8">
        <f t="shared" si="33"/>
        <v>0.755627423633683</v>
      </c>
      <c r="IL388" s="8">
        <f t="shared" si="34"/>
        <v>7</v>
      </c>
      <c r="IM388" s="8">
        <f t="shared" si="35"/>
        <v>33</v>
      </c>
      <c r="IN388" s="8" cm="1">
        <f t="array" ref="IN388">SUMPRODUCT(--('企业的订货量（m³）'!C388:IH388&gt;C388:IH388))/IP388</f>
        <v>0.828947368421053</v>
      </c>
      <c r="IO388" s="8" cm="1">
        <f t="array" ref="IO388">SUMPRODUCT(--('企业的订货量（m³）'!D388:II388&lt;D388:II388))/IP388</f>
        <v>0.0921052631578947</v>
      </c>
      <c r="IP388" s="8">
        <v>76</v>
      </c>
      <c r="IQ388" s="8" cm="1">
        <f t="array" ref="IQ388">SUM(ABS(C388:IH388-'企业的订货量（m³）'!C388:IH388))</f>
        <v>2030</v>
      </c>
    </row>
    <row r="389" spans="1:251">
      <c r="A389" s="2" t="s">
        <v>635</v>
      </c>
      <c r="B389" s="2" t="s">
        <v>246</v>
      </c>
      <c r="C389" s="5">
        <v>0</v>
      </c>
      <c r="D389" s="5">
        <v>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5</v>
      </c>
      <c r="AD389" s="5">
        <v>0</v>
      </c>
      <c r="AE389" s="5">
        <v>0</v>
      </c>
      <c r="AF389" s="5">
        <v>0</v>
      </c>
      <c r="AG389" s="5">
        <v>1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1</v>
      </c>
      <c r="BD389" s="5">
        <v>0</v>
      </c>
      <c r="BE389" s="5">
        <v>1</v>
      </c>
      <c r="BF389" s="5">
        <v>1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1</v>
      </c>
      <c r="BN389" s="5">
        <v>1</v>
      </c>
      <c r="BO389" s="5">
        <v>0</v>
      </c>
      <c r="BP389" s="5">
        <v>0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0</v>
      </c>
      <c r="BW389" s="5">
        <v>0</v>
      </c>
      <c r="BX389" s="5">
        <v>0</v>
      </c>
      <c r="BY389" s="5">
        <v>6</v>
      </c>
      <c r="BZ389" s="5">
        <v>1</v>
      </c>
      <c r="CA389" s="5">
        <v>1</v>
      </c>
      <c r="CB389" s="5">
        <v>1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0</v>
      </c>
      <c r="CJ389" s="5">
        <v>0</v>
      </c>
      <c r="CK389" s="5">
        <v>0</v>
      </c>
      <c r="CL389" s="5">
        <v>0</v>
      </c>
      <c r="CM389" s="5">
        <v>1</v>
      </c>
      <c r="CN389" s="5">
        <v>1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1</v>
      </c>
      <c r="CU389" s="5">
        <v>0</v>
      </c>
      <c r="CV389" s="5">
        <v>0</v>
      </c>
      <c r="CW389" s="5">
        <v>7</v>
      </c>
      <c r="CX389" s="5">
        <v>0</v>
      </c>
      <c r="CY389" s="5">
        <v>1</v>
      </c>
      <c r="CZ389" s="5">
        <v>0</v>
      </c>
      <c r="DA389" s="5">
        <v>1</v>
      </c>
      <c r="DB389" s="5">
        <v>0</v>
      </c>
      <c r="DC389" s="5">
        <v>1</v>
      </c>
      <c r="DD389" s="5">
        <v>0</v>
      </c>
      <c r="DE389" s="5">
        <v>0</v>
      </c>
      <c r="DF389" s="5">
        <v>1</v>
      </c>
      <c r="DG389" s="5">
        <v>0</v>
      </c>
      <c r="DH389" s="5">
        <v>0</v>
      </c>
      <c r="DI389" s="5">
        <v>1</v>
      </c>
      <c r="DJ389" s="5">
        <v>1</v>
      </c>
      <c r="DK389" s="5">
        <v>0</v>
      </c>
      <c r="DL389" s="5">
        <v>0</v>
      </c>
      <c r="DM389" s="5">
        <v>0</v>
      </c>
      <c r="DN389" s="5">
        <v>0</v>
      </c>
      <c r="DO389" s="5">
        <v>1</v>
      </c>
      <c r="DP389" s="5">
        <v>0</v>
      </c>
      <c r="DQ389" s="5">
        <v>1</v>
      </c>
      <c r="DR389" s="5">
        <v>0</v>
      </c>
      <c r="DS389" s="5">
        <v>0</v>
      </c>
      <c r="DT389" s="5">
        <v>1</v>
      </c>
      <c r="DU389" s="5">
        <v>3</v>
      </c>
      <c r="DV389" s="5">
        <v>1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1</v>
      </c>
      <c r="ED389" s="5">
        <v>0</v>
      </c>
      <c r="EE389" s="5">
        <v>0</v>
      </c>
      <c r="EF389" s="5">
        <v>1</v>
      </c>
      <c r="EG389" s="5">
        <v>1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6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1</v>
      </c>
      <c r="FK389" s="5">
        <v>0</v>
      </c>
      <c r="FL389" s="5">
        <v>0</v>
      </c>
      <c r="FM389" s="5">
        <v>0</v>
      </c>
      <c r="FN389" s="5">
        <v>1</v>
      </c>
      <c r="FO389" s="5">
        <v>0</v>
      </c>
      <c r="FP389" s="5">
        <v>0</v>
      </c>
      <c r="FQ389" s="5">
        <v>9</v>
      </c>
      <c r="FR389" s="5">
        <v>1</v>
      </c>
      <c r="FS389" s="5">
        <v>0</v>
      </c>
      <c r="FT389" s="5">
        <v>0</v>
      </c>
      <c r="FU389" s="5">
        <v>1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1</v>
      </c>
      <c r="GI389" s="5">
        <v>1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4</v>
      </c>
      <c r="GP389" s="5">
        <v>0</v>
      </c>
      <c r="GQ389" s="5">
        <v>0</v>
      </c>
      <c r="GR389" s="5">
        <v>0</v>
      </c>
      <c r="GS389" s="5">
        <v>1</v>
      </c>
      <c r="GT389" s="5">
        <v>0</v>
      </c>
      <c r="GU389" s="5">
        <v>0</v>
      </c>
      <c r="GV389" s="5">
        <v>1</v>
      </c>
      <c r="GW389" s="5">
        <v>0</v>
      </c>
      <c r="GX389" s="5">
        <v>0</v>
      </c>
      <c r="GY389" s="5">
        <v>0</v>
      </c>
      <c r="GZ389" s="5">
        <v>1</v>
      </c>
      <c r="HA389" s="5">
        <v>0</v>
      </c>
      <c r="HB389" s="5">
        <v>0</v>
      </c>
      <c r="HC389" s="5">
        <v>0</v>
      </c>
      <c r="HD389" s="5">
        <v>0</v>
      </c>
      <c r="HE389" s="5">
        <v>1</v>
      </c>
      <c r="HF389" s="5">
        <v>0</v>
      </c>
      <c r="HG389" s="5">
        <v>0</v>
      </c>
      <c r="HH389" s="5">
        <v>1</v>
      </c>
      <c r="HI389" s="5">
        <v>0</v>
      </c>
      <c r="HJ389" s="5">
        <v>0</v>
      </c>
      <c r="HK389" s="5">
        <v>0</v>
      </c>
      <c r="HL389" s="5">
        <v>0</v>
      </c>
      <c r="HM389" s="5">
        <v>11</v>
      </c>
      <c r="HN389" s="5">
        <v>0</v>
      </c>
      <c r="HO389" s="5">
        <v>0</v>
      </c>
      <c r="HP389" s="5">
        <v>0</v>
      </c>
      <c r="HQ389" s="5">
        <v>0</v>
      </c>
      <c r="HR389" s="5">
        <v>1</v>
      </c>
      <c r="HS389" s="5">
        <v>0</v>
      </c>
      <c r="HT389" s="5">
        <v>0</v>
      </c>
      <c r="HU389" s="5">
        <v>0</v>
      </c>
      <c r="HV389" s="5">
        <v>1</v>
      </c>
      <c r="HW389" s="5">
        <v>0</v>
      </c>
      <c r="HX389" s="5">
        <v>1</v>
      </c>
      <c r="HY389" s="5">
        <v>0</v>
      </c>
      <c r="HZ389" s="5">
        <v>0</v>
      </c>
      <c r="IA389" s="5">
        <v>1</v>
      </c>
      <c r="IB389" s="5">
        <v>0</v>
      </c>
      <c r="IC389" s="5">
        <v>0</v>
      </c>
      <c r="ID389" s="5">
        <v>0</v>
      </c>
      <c r="IE389" s="5">
        <v>1</v>
      </c>
      <c r="IF389" s="5">
        <v>1</v>
      </c>
      <c r="IG389" s="5">
        <v>0</v>
      </c>
      <c r="IH389" s="5">
        <v>0</v>
      </c>
      <c r="II389" s="5">
        <f t="shared" si="32"/>
        <v>0.475</v>
      </c>
      <c r="IJ389" s="8">
        <f t="shared" si="31"/>
        <v>64</v>
      </c>
      <c r="IK389" s="8">
        <f t="shared" si="33"/>
        <v>1.35351703653882</v>
      </c>
      <c r="IL389" s="8">
        <f t="shared" si="34"/>
        <v>11</v>
      </c>
      <c r="IM389" s="8">
        <f t="shared" si="35"/>
        <v>114</v>
      </c>
      <c r="IN389" s="8" cm="1">
        <f t="array" ref="IN389">SUMPRODUCT(--('企业的订货量（m³）'!C389:IH389&gt;C389:IH389))/IP389</f>
        <v>0.0985915492957746</v>
      </c>
      <c r="IO389" s="8" cm="1">
        <f t="array" ref="IO389">SUMPRODUCT(--('企业的订货量（m³）'!D389:II389&lt;D389:II389))/IP389</f>
        <v>0.126760563380282</v>
      </c>
      <c r="IP389" s="8">
        <v>71</v>
      </c>
      <c r="IQ389" s="8" cm="1">
        <f t="array" ref="IQ389">SUM(ABS(C389:IH389-'企业的订货量（m³）'!C389:IH389))</f>
        <v>415</v>
      </c>
    </row>
    <row r="390" spans="1:251">
      <c r="A390" s="2" t="s">
        <v>636</v>
      </c>
      <c r="B390" s="2" t="s">
        <v>246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2</v>
      </c>
      <c r="O390" s="5">
        <v>0</v>
      </c>
      <c r="P390" s="5">
        <v>0</v>
      </c>
      <c r="Q390" s="5">
        <v>0</v>
      </c>
      <c r="R390" s="5">
        <v>0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2</v>
      </c>
      <c r="AN390" s="5">
        <v>0</v>
      </c>
      <c r="AO390" s="5">
        <v>3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5</v>
      </c>
      <c r="CI390" s="5">
        <v>0</v>
      </c>
      <c r="CJ390" s="5">
        <v>2</v>
      </c>
      <c r="CK390" s="5">
        <v>1</v>
      </c>
      <c r="CL390" s="5">
        <v>0</v>
      </c>
      <c r="CM390" s="5">
        <v>2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2</v>
      </c>
      <c r="DG390" s="5">
        <v>0</v>
      </c>
      <c r="DH390" s="5">
        <v>0</v>
      </c>
      <c r="DI390" s="5">
        <v>2</v>
      </c>
      <c r="DJ390" s="5">
        <v>1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0</v>
      </c>
      <c r="EI390" s="5">
        <v>6</v>
      </c>
      <c r="EJ390" s="5">
        <v>3</v>
      </c>
      <c r="EK390" s="5">
        <v>0</v>
      </c>
      <c r="EL390" s="5">
        <v>0</v>
      </c>
      <c r="EM390" s="5">
        <v>1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2</v>
      </c>
      <c r="FA390" s="5">
        <v>0</v>
      </c>
      <c r="FB390" s="5">
        <v>0</v>
      </c>
      <c r="FC390" s="5">
        <v>0</v>
      </c>
      <c r="FD390" s="5">
        <v>0</v>
      </c>
      <c r="FE390" s="5">
        <v>2</v>
      </c>
      <c r="FF390" s="5">
        <v>0</v>
      </c>
      <c r="FG390" s="5">
        <v>1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1</v>
      </c>
      <c r="FX390" s="5">
        <v>1</v>
      </c>
      <c r="FY390" s="5">
        <v>6</v>
      </c>
      <c r="FZ390" s="5">
        <v>1</v>
      </c>
      <c r="GA390" s="5">
        <v>4</v>
      </c>
      <c r="GB390" s="5">
        <v>2</v>
      </c>
      <c r="GC390" s="5">
        <v>0</v>
      </c>
      <c r="GD390" s="5">
        <v>0</v>
      </c>
      <c r="GE390" s="5">
        <v>0</v>
      </c>
      <c r="GF390" s="5">
        <v>0</v>
      </c>
      <c r="GG390" s="5">
        <v>1</v>
      </c>
      <c r="GH390" s="5">
        <v>0</v>
      </c>
      <c r="GI390" s="5">
        <v>0</v>
      </c>
      <c r="GJ390" s="5">
        <v>1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4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  <c r="II390" s="5">
        <f t="shared" si="32"/>
        <v>0.2875</v>
      </c>
      <c r="IJ390" s="8">
        <f t="shared" si="31"/>
        <v>31</v>
      </c>
      <c r="IK390" s="8">
        <f t="shared" si="33"/>
        <v>0.912861380266245</v>
      </c>
      <c r="IL390" s="8">
        <f t="shared" si="34"/>
        <v>6</v>
      </c>
      <c r="IM390" s="8">
        <f t="shared" si="35"/>
        <v>69</v>
      </c>
      <c r="IN390" s="8" cm="1">
        <f t="array" ref="IN390">SUMPRODUCT(--('企业的订货量（m³）'!C390:IH390&gt;C390:IH390))/IP390</f>
        <v>0.456521739130435</v>
      </c>
      <c r="IO390" s="8" cm="1">
        <f t="array" ref="IO390">SUMPRODUCT(--('企业的订货量（m³）'!D390:II390&lt;D390:II390))/IP390</f>
        <v>0.369565217391304</v>
      </c>
      <c r="IP390" s="8">
        <v>46</v>
      </c>
      <c r="IQ390" s="8" cm="1">
        <f t="array" ref="IQ390">SUM(ABS(C390:IH390-'企业的订货量（m³）'!C390:IH390))</f>
        <v>490</v>
      </c>
    </row>
    <row r="391" spans="1:251">
      <c r="A391" s="2" t="s">
        <v>637</v>
      </c>
      <c r="B391" s="2" t="s">
        <v>246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2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4</v>
      </c>
      <c r="AL391" s="5">
        <v>14</v>
      </c>
      <c r="AM391" s="5">
        <v>27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3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2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1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3</v>
      </c>
      <c r="GD391" s="5">
        <v>4</v>
      </c>
      <c r="GE391" s="5">
        <v>0</v>
      </c>
      <c r="GF391" s="5">
        <v>1</v>
      </c>
      <c r="GG391" s="5">
        <v>2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  <c r="II391" s="5">
        <f t="shared" si="32"/>
        <v>0.275</v>
      </c>
      <c r="IJ391" s="8">
        <f t="shared" si="31"/>
        <v>13</v>
      </c>
      <c r="IK391" s="8">
        <f t="shared" si="33"/>
        <v>2.0206569212277</v>
      </c>
      <c r="IL391" s="8">
        <f t="shared" si="34"/>
        <v>27</v>
      </c>
      <c r="IM391" s="8">
        <f t="shared" si="35"/>
        <v>66</v>
      </c>
      <c r="IN391" s="8" cm="1">
        <f t="array" ref="IN391">SUMPRODUCT(--('企业的订货量（m³）'!C391:IH391&gt;C391:IH391))/IP391</f>
        <v>0.795918367346939</v>
      </c>
      <c r="IO391" s="8" cm="1">
        <f t="array" ref="IO391">SUMPRODUCT(--('企业的订货量（m³）'!D391:II391&lt;D391:II391))/IP391</f>
        <v>0.142857142857143</v>
      </c>
      <c r="IP391" s="8">
        <v>49</v>
      </c>
      <c r="IQ391" s="8" cm="1">
        <f t="array" ref="IQ391">SUM(ABS(C391:IH391-'企业的订货量（m³）'!C391:IH391))</f>
        <v>223</v>
      </c>
    </row>
    <row r="392" spans="1:251">
      <c r="A392" s="2" t="s">
        <v>638</v>
      </c>
      <c r="B392" s="2" t="s">
        <v>250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1</v>
      </c>
      <c r="S392" s="5">
        <v>3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2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4</v>
      </c>
      <c r="CI392" s="5">
        <v>0</v>
      </c>
      <c r="CJ392" s="5">
        <v>2</v>
      </c>
      <c r="CK392" s="5">
        <v>0</v>
      </c>
      <c r="CL392" s="5">
        <v>0</v>
      </c>
      <c r="CM392" s="5">
        <v>3</v>
      </c>
      <c r="CN392" s="5">
        <v>1</v>
      </c>
      <c r="CO392" s="5">
        <v>0</v>
      </c>
      <c r="CP392" s="5">
        <v>0</v>
      </c>
      <c r="CQ392" s="5">
        <v>1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3</v>
      </c>
      <c r="DG392" s="5">
        <v>0</v>
      </c>
      <c r="DH392" s="5">
        <v>0</v>
      </c>
      <c r="DI392" s="5">
        <v>2</v>
      </c>
      <c r="DJ392" s="5">
        <v>1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1</v>
      </c>
      <c r="EI392" s="5">
        <v>5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3</v>
      </c>
      <c r="FA392" s="5">
        <v>2</v>
      </c>
      <c r="FB392" s="5">
        <v>0</v>
      </c>
      <c r="FC392" s="5">
        <v>1</v>
      </c>
      <c r="FD392" s="5">
        <v>2</v>
      </c>
      <c r="FE392" s="5">
        <v>4</v>
      </c>
      <c r="FF392" s="5">
        <v>0</v>
      </c>
      <c r="FG392" s="5">
        <v>1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1</v>
      </c>
      <c r="FW392" s="5">
        <v>0</v>
      </c>
      <c r="FX392" s="5">
        <v>3</v>
      </c>
      <c r="FY392" s="5">
        <v>6</v>
      </c>
      <c r="FZ392" s="5">
        <v>0</v>
      </c>
      <c r="GA392" s="5">
        <v>7</v>
      </c>
      <c r="GB392" s="5">
        <v>2</v>
      </c>
      <c r="GC392" s="5">
        <v>0</v>
      </c>
      <c r="GD392" s="5">
        <v>0</v>
      </c>
      <c r="GE392" s="5">
        <v>0</v>
      </c>
      <c r="GF392" s="5">
        <v>0</v>
      </c>
      <c r="GG392" s="5">
        <v>1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2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  <c r="II392" s="5">
        <f t="shared" si="32"/>
        <v>0.291666666666667</v>
      </c>
      <c r="IJ392" s="8">
        <f t="shared" si="31"/>
        <v>31</v>
      </c>
      <c r="IK392" s="8">
        <f t="shared" si="33"/>
        <v>0.940896335165885</v>
      </c>
      <c r="IL392" s="8">
        <f t="shared" si="34"/>
        <v>7</v>
      </c>
      <c r="IM392" s="8">
        <f t="shared" si="35"/>
        <v>70</v>
      </c>
      <c r="IN392" s="8" cm="1">
        <f t="array" ref="IN392">SUMPRODUCT(--('企业的订货量（m³）'!C392:IH392&gt;C392:IH392))/IP392</f>
        <v>0.69620253164557</v>
      </c>
      <c r="IO392" s="8" cm="1">
        <f t="array" ref="IO392">SUMPRODUCT(--('企业的订货量（m³）'!D392:II392&lt;D392:II392))/IP392</f>
        <v>0.177215189873418</v>
      </c>
      <c r="IP392" s="8">
        <v>79</v>
      </c>
      <c r="IQ392" s="8" cm="1">
        <f t="array" ref="IQ392">SUM(ABS(C392:IH392-'企业的订货量（m³）'!C392:IH392))</f>
        <v>858</v>
      </c>
    </row>
    <row r="393" spans="1:251">
      <c r="A393" s="2" t="s">
        <v>639</v>
      </c>
      <c r="B393" s="2" t="s">
        <v>246</v>
      </c>
      <c r="C393" s="5">
        <v>1</v>
      </c>
      <c r="D393" s="5">
        <v>0</v>
      </c>
      <c r="E393" s="5">
        <v>3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5</v>
      </c>
      <c r="L393" s="5">
        <v>0</v>
      </c>
      <c r="M393" s="5">
        <v>6</v>
      </c>
      <c r="N393" s="5">
        <v>2</v>
      </c>
      <c r="O393" s="5">
        <v>5</v>
      </c>
      <c r="P393" s="5">
        <v>0</v>
      </c>
      <c r="Q393" s="5">
        <v>11</v>
      </c>
      <c r="R393" s="5">
        <v>0</v>
      </c>
      <c r="S393" s="5">
        <v>4</v>
      </c>
      <c r="T393" s="5">
        <v>0</v>
      </c>
      <c r="U393" s="5">
        <v>3</v>
      </c>
      <c r="V393" s="5">
        <v>0</v>
      </c>
      <c r="W393" s="5">
        <v>1</v>
      </c>
      <c r="X393" s="5">
        <v>0</v>
      </c>
      <c r="Y393" s="5">
        <v>3</v>
      </c>
      <c r="Z393" s="5">
        <v>0</v>
      </c>
      <c r="AA393" s="5">
        <v>3</v>
      </c>
      <c r="AB393" s="5">
        <v>0</v>
      </c>
      <c r="AC393" s="5">
        <v>2</v>
      </c>
      <c r="AD393" s="5">
        <v>0</v>
      </c>
      <c r="AE393" s="5">
        <v>4</v>
      </c>
      <c r="AF393" s="5">
        <v>0</v>
      </c>
      <c r="AG393" s="5">
        <v>3</v>
      </c>
      <c r="AH393" s="5">
        <v>0</v>
      </c>
      <c r="AI393" s="5">
        <v>8</v>
      </c>
      <c r="AJ393" s="5">
        <v>0</v>
      </c>
      <c r="AK393" s="5">
        <v>4</v>
      </c>
      <c r="AL393" s="5">
        <v>0</v>
      </c>
      <c r="AM393" s="5">
        <v>5</v>
      </c>
      <c r="AN393" s="5">
        <v>0</v>
      </c>
      <c r="AO393" s="5">
        <v>3</v>
      </c>
      <c r="AP393" s="5">
        <v>0</v>
      </c>
      <c r="AQ393" s="5">
        <v>2</v>
      </c>
      <c r="AR393" s="5">
        <v>0</v>
      </c>
      <c r="AS393" s="5">
        <v>4</v>
      </c>
      <c r="AT393" s="5">
        <v>0</v>
      </c>
      <c r="AU393" s="5">
        <v>2</v>
      </c>
      <c r="AV393" s="5">
        <v>0</v>
      </c>
      <c r="AW393" s="5">
        <v>3</v>
      </c>
      <c r="AX393" s="5">
        <v>0</v>
      </c>
      <c r="AY393" s="5">
        <v>2</v>
      </c>
      <c r="AZ393" s="5">
        <v>1</v>
      </c>
      <c r="BA393" s="5">
        <v>6</v>
      </c>
      <c r="BB393" s="5">
        <v>0</v>
      </c>
      <c r="BC393" s="5">
        <v>5</v>
      </c>
      <c r="BD393" s="5">
        <v>0</v>
      </c>
      <c r="BE393" s="5">
        <v>1</v>
      </c>
      <c r="BF393" s="5">
        <v>0</v>
      </c>
      <c r="BG393" s="5">
        <v>2</v>
      </c>
      <c r="BH393" s="5">
        <v>0</v>
      </c>
      <c r="BI393" s="5">
        <v>3</v>
      </c>
      <c r="BJ393" s="5">
        <v>0</v>
      </c>
      <c r="BK393" s="5">
        <v>5</v>
      </c>
      <c r="BL393" s="5">
        <v>0</v>
      </c>
      <c r="BM393" s="5">
        <v>2</v>
      </c>
      <c r="BN393" s="5">
        <v>0</v>
      </c>
      <c r="BO393" s="5">
        <v>7</v>
      </c>
      <c r="BP393" s="5">
        <v>1</v>
      </c>
      <c r="BQ393" s="5">
        <v>3</v>
      </c>
      <c r="BR393" s="5">
        <v>0</v>
      </c>
      <c r="BS393" s="5">
        <v>4</v>
      </c>
      <c r="BT393" s="5">
        <v>0</v>
      </c>
      <c r="BU393" s="5">
        <v>4</v>
      </c>
      <c r="BV393" s="5">
        <v>0</v>
      </c>
      <c r="BW393" s="5">
        <v>2</v>
      </c>
      <c r="BX393" s="5">
        <v>0</v>
      </c>
      <c r="BY393" s="5">
        <v>3</v>
      </c>
      <c r="BZ393" s="5">
        <v>0</v>
      </c>
      <c r="CA393" s="5">
        <v>1</v>
      </c>
      <c r="CB393" s="5">
        <v>0</v>
      </c>
      <c r="CC393" s="5">
        <v>4</v>
      </c>
      <c r="CD393" s="5">
        <v>0</v>
      </c>
      <c r="CE393" s="5">
        <v>2</v>
      </c>
      <c r="CF393" s="5">
        <v>2</v>
      </c>
      <c r="CG393" s="5">
        <v>0</v>
      </c>
      <c r="CH393" s="5">
        <v>0</v>
      </c>
      <c r="CI393" s="5">
        <v>3</v>
      </c>
      <c r="CJ393" s="5">
        <v>0</v>
      </c>
      <c r="CK393" s="5">
        <v>3</v>
      </c>
      <c r="CL393" s="5">
        <v>0</v>
      </c>
      <c r="CM393" s="5">
        <v>6</v>
      </c>
      <c r="CN393" s="5">
        <v>1</v>
      </c>
      <c r="CO393" s="5">
        <v>3</v>
      </c>
      <c r="CP393" s="5">
        <v>0</v>
      </c>
      <c r="CQ393" s="5">
        <v>3</v>
      </c>
      <c r="CR393" s="5">
        <v>0</v>
      </c>
      <c r="CS393" s="5">
        <v>2</v>
      </c>
      <c r="CT393" s="5">
        <v>0</v>
      </c>
      <c r="CU393" s="5">
        <v>1</v>
      </c>
      <c r="CV393" s="5">
        <v>0</v>
      </c>
      <c r="CW393" s="5">
        <v>3</v>
      </c>
      <c r="CX393" s="5">
        <v>0</v>
      </c>
      <c r="CY393" s="5">
        <v>3</v>
      </c>
      <c r="CZ393" s="5">
        <v>0</v>
      </c>
      <c r="DA393" s="5">
        <v>3</v>
      </c>
      <c r="DB393" s="5">
        <v>0</v>
      </c>
      <c r="DC393" s="5">
        <v>1</v>
      </c>
      <c r="DD393" s="5">
        <v>1</v>
      </c>
      <c r="DE393" s="5">
        <v>5</v>
      </c>
      <c r="DF393" s="5">
        <v>3</v>
      </c>
      <c r="DG393" s="5">
        <v>5</v>
      </c>
      <c r="DH393" s="5">
        <v>0</v>
      </c>
      <c r="DI393" s="5">
        <v>5</v>
      </c>
      <c r="DJ393" s="5">
        <v>7</v>
      </c>
      <c r="DK393" s="5">
        <v>4</v>
      </c>
      <c r="DL393" s="5">
        <v>0</v>
      </c>
      <c r="DM393" s="5">
        <v>1</v>
      </c>
      <c r="DN393" s="5">
        <v>1</v>
      </c>
      <c r="DO393" s="5">
        <v>3</v>
      </c>
      <c r="DP393" s="5">
        <v>0</v>
      </c>
      <c r="DQ393" s="5">
        <v>3</v>
      </c>
      <c r="DR393" s="5">
        <v>0</v>
      </c>
      <c r="DS393" s="5">
        <v>5</v>
      </c>
      <c r="DT393" s="5">
        <v>0</v>
      </c>
      <c r="DU393" s="5">
        <v>2</v>
      </c>
      <c r="DV393" s="5">
        <v>0</v>
      </c>
      <c r="DW393" s="5">
        <v>7</v>
      </c>
      <c r="DX393" s="5">
        <v>0</v>
      </c>
      <c r="DY393" s="5">
        <v>2</v>
      </c>
      <c r="DZ393" s="5">
        <v>0</v>
      </c>
      <c r="EA393" s="5">
        <v>1</v>
      </c>
      <c r="EB393" s="5">
        <v>0</v>
      </c>
      <c r="EC393" s="5">
        <v>0</v>
      </c>
      <c r="ED393" s="5">
        <v>1</v>
      </c>
      <c r="EE393" s="5">
        <v>2</v>
      </c>
      <c r="EF393" s="5">
        <v>0</v>
      </c>
      <c r="EG393" s="5">
        <v>5</v>
      </c>
      <c r="EH393" s="5">
        <v>0</v>
      </c>
      <c r="EI393" s="5">
        <v>2</v>
      </c>
      <c r="EJ393" s="5">
        <v>0</v>
      </c>
      <c r="EK393" s="5">
        <v>2</v>
      </c>
      <c r="EL393" s="5">
        <v>1</v>
      </c>
      <c r="EM393" s="5">
        <v>4</v>
      </c>
      <c r="EN393" s="5">
        <v>0</v>
      </c>
      <c r="EO393" s="5">
        <v>5</v>
      </c>
      <c r="EP393" s="5">
        <v>0</v>
      </c>
      <c r="EQ393" s="5">
        <v>4</v>
      </c>
      <c r="ER393" s="5">
        <v>0</v>
      </c>
      <c r="ES393" s="5">
        <v>2</v>
      </c>
      <c r="ET393" s="5">
        <v>0</v>
      </c>
      <c r="EU393" s="5">
        <v>1</v>
      </c>
      <c r="EV393" s="5">
        <v>0</v>
      </c>
      <c r="EW393" s="5">
        <v>3</v>
      </c>
      <c r="EX393" s="5">
        <v>0</v>
      </c>
      <c r="EY393" s="5">
        <v>4</v>
      </c>
      <c r="EZ393" s="5">
        <v>0</v>
      </c>
      <c r="FA393" s="5">
        <v>2</v>
      </c>
      <c r="FB393" s="5">
        <v>0</v>
      </c>
      <c r="FC393" s="5">
        <v>5</v>
      </c>
      <c r="FD393" s="5">
        <v>0</v>
      </c>
      <c r="FE393" s="5">
        <v>5</v>
      </c>
      <c r="FF393" s="5">
        <v>0</v>
      </c>
      <c r="FG393" s="5">
        <v>2</v>
      </c>
      <c r="FH393" s="5">
        <v>0</v>
      </c>
      <c r="FI393" s="5">
        <v>3</v>
      </c>
      <c r="FJ393" s="5">
        <v>1</v>
      </c>
      <c r="FK393" s="5">
        <v>3</v>
      </c>
      <c r="FL393" s="5">
        <v>0</v>
      </c>
      <c r="FM393" s="5">
        <v>1</v>
      </c>
      <c r="FN393" s="5">
        <v>0</v>
      </c>
      <c r="FO393" s="5">
        <v>3</v>
      </c>
      <c r="FP393" s="5">
        <v>0</v>
      </c>
      <c r="FQ393" s="5">
        <v>1</v>
      </c>
      <c r="FR393" s="5">
        <v>0</v>
      </c>
      <c r="FS393" s="5">
        <v>1</v>
      </c>
      <c r="FT393" s="5">
        <v>0</v>
      </c>
      <c r="FU393" s="5">
        <v>2</v>
      </c>
      <c r="FV393" s="5">
        <v>0</v>
      </c>
      <c r="FW393" s="5">
        <v>3</v>
      </c>
      <c r="FX393" s="5">
        <v>0</v>
      </c>
      <c r="FY393" s="5">
        <v>7</v>
      </c>
      <c r="FZ393" s="5">
        <v>0</v>
      </c>
      <c r="GA393" s="5">
        <v>5</v>
      </c>
      <c r="GB393" s="5">
        <v>0</v>
      </c>
      <c r="GC393" s="5">
        <v>4</v>
      </c>
      <c r="GD393" s="5">
        <v>0</v>
      </c>
      <c r="GE393" s="5">
        <v>3</v>
      </c>
      <c r="GF393" s="5">
        <v>1</v>
      </c>
      <c r="GG393" s="5">
        <v>6</v>
      </c>
      <c r="GH393" s="5">
        <v>0</v>
      </c>
      <c r="GI393" s="5">
        <v>2</v>
      </c>
      <c r="GJ393" s="5">
        <v>1</v>
      </c>
      <c r="GK393" s="5">
        <v>2</v>
      </c>
      <c r="GL393" s="5">
        <v>0</v>
      </c>
      <c r="GM393" s="5">
        <v>4</v>
      </c>
      <c r="GN393" s="5">
        <v>0</v>
      </c>
      <c r="GO393" s="5">
        <v>6</v>
      </c>
      <c r="GP393" s="5">
        <v>0</v>
      </c>
      <c r="GQ393" s="5">
        <v>4</v>
      </c>
      <c r="GR393" s="5">
        <v>0</v>
      </c>
      <c r="GS393" s="5">
        <v>3</v>
      </c>
      <c r="GT393" s="5">
        <v>0</v>
      </c>
      <c r="GU393" s="5">
        <v>2</v>
      </c>
      <c r="GV393" s="5">
        <v>0</v>
      </c>
      <c r="GW393" s="5">
        <v>4</v>
      </c>
      <c r="GX393" s="5">
        <v>0</v>
      </c>
      <c r="GY393" s="5">
        <v>0</v>
      </c>
      <c r="GZ393" s="5">
        <v>0</v>
      </c>
      <c r="HA393" s="5">
        <v>1</v>
      </c>
      <c r="HB393" s="5">
        <v>0</v>
      </c>
      <c r="HC393" s="5">
        <v>3</v>
      </c>
      <c r="HD393" s="5">
        <v>0</v>
      </c>
      <c r="HE393" s="5">
        <v>3</v>
      </c>
      <c r="HF393" s="5">
        <v>0</v>
      </c>
      <c r="HG393" s="5">
        <v>4</v>
      </c>
      <c r="HH393" s="5">
        <v>0</v>
      </c>
      <c r="HI393" s="5">
        <v>4</v>
      </c>
      <c r="HJ393" s="5">
        <v>0</v>
      </c>
      <c r="HK393" s="5">
        <v>0</v>
      </c>
      <c r="HL393" s="5">
        <v>0</v>
      </c>
      <c r="HM393" s="5">
        <v>4</v>
      </c>
      <c r="HN393" s="5">
        <v>0</v>
      </c>
      <c r="HO393" s="5">
        <v>3</v>
      </c>
      <c r="HP393" s="5">
        <v>0</v>
      </c>
      <c r="HQ393" s="5">
        <v>5</v>
      </c>
      <c r="HR393" s="5">
        <v>0</v>
      </c>
      <c r="HS393" s="5">
        <v>4</v>
      </c>
      <c r="HT393" s="5">
        <v>0</v>
      </c>
      <c r="HU393" s="5">
        <v>1</v>
      </c>
      <c r="HV393" s="5">
        <v>0</v>
      </c>
      <c r="HW393" s="5">
        <v>4</v>
      </c>
      <c r="HX393" s="5">
        <v>0</v>
      </c>
      <c r="HY393" s="5">
        <v>3</v>
      </c>
      <c r="HZ393" s="5">
        <v>0</v>
      </c>
      <c r="IA393" s="5">
        <v>6</v>
      </c>
      <c r="IB393" s="5">
        <v>0</v>
      </c>
      <c r="IC393" s="5">
        <v>3</v>
      </c>
      <c r="ID393" s="5">
        <v>0</v>
      </c>
      <c r="IE393" s="5">
        <v>3</v>
      </c>
      <c r="IF393" s="5">
        <v>0</v>
      </c>
      <c r="IG393" s="5">
        <v>4</v>
      </c>
      <c r="IH393" s="5">
        <v>0</v>
      </c>
      <c r="II393" s="5">
        <f t="shared" si="32"/>
        <v>1.71666666666667</v>
      </c>
      <c r="IJ393" s="8">
        <f t="shared" si="31"/>
        <v>129</v>
      </c>
      <c r="IK393" s="8">
        <f t="shared" si="33"/>
        <v>2.06052084788643</v>
      </c>
      <c r="IL393" s="8">
        <f t="shared" si="34"/>
        <v>11</v>
      </c>
      <c r="IM393" s="8">
        <f t="shared" si="35"/>
        <v>412</v>
      </c>
      <c r="IN393" s="8" cm="1">
        <f t="array" ref="IN393">SUMPRODUCT(--('企业的订货量（m³）'!C393:IH393&gt;C393:IH393))/IP393</f>
        <v>0.152173913043478</v>
      </c>
      <c r="IO393" s="8" cm="1">
        <f t="array" ref="IO393">SUMPRODUCT(--('企业的订货量（m³）'!D393:II393&lt;D393:II393))/IP393</f>
        <v>0.695652173913043</v>
      </c>
      <c r="IP393" s="8">
        <v>138</v>
      </c>
      <c r="IQ393" s="8" cm="1">
        <f t="array" ref="IQ393">SUM(ABS(C393:IH393-'企业的订货量（m³）'!C393:IH393))</f>
        <v>116</v>
      </c>
    </row>
    <row r="394" spans="1:251">
      <c r="A394" s="2" t="s">
        <v>640</v>
      </c>
      <c r="B394" s="2" t="s">
        <v>246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33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  <c r="II394" s="5">
        <f t="shared" si="32"/>
        <v>0.1375</v>
      </c>
      <c r="IJ394" s="8">
        <f t="shared" si="31"/>
        <v>1</v>
      </c>
      <c r="IK394" s="8">
        <f t="shared" si="33"/>
        <v>2.13014084041409</v>
      </c>
      <c r="IL394" s="8">
        <f t="shared" si="34"/>
        <v>33</v>
      </c>
      <c r="IM394" s="8">
        <f t="shared" si="35"/>
        <v>33</v>
      </c>
      <c r="IN394" s="8" cm="1">
        <f t="array" ref="IN394">SUMPRODUCT(--('企业的订货量（m³）'!C394:IH394&gt;C394:IH394))/IP394</f>
        <v>1</v>
      </c>
      <c r="IO394" s="8" cm="1">
        <f t="array" ref="IO394">SUMPRODUCT(--('企业的订货量（m³）'!D394:II394&lt;D394:II394))/IP394</f>
        <v>0</v>
      </c>
      <c r="IP394" s="8">
        <v>33</v>
      </c>
      <c r="IQ394" s="8" cm="1">
        <f t="array" ref="IQ394">SUM(ABS(C394:IH394-'企业的订货量（m³）'!C394:IH394))</f>
        <v>39</v>
      </c>
    </row>
    <row r="395" spans="1:251">
      <c r="A395" s="2" t="s">
        <v>641</v>
      </c>
      <c r="B395" s="2" t="s">
        <v>248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20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15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23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12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12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17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17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11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  <c r="II395" s="5">
        <f t="shared" si="32"/>
        <v>0.6</v>
      </c>
      <c r="IJ395" s="8">
        <f t="shared" si="31"/>
        <v>10</v>
      </c>
      <c r="IK395" s="8">
        <f t="shared" si="33"/>
        <v>3.05020748316841</v>
      </c>
      <c r="IL395" s="8">
        <f t="shared" si="34"/>
        <v>23</v>
      </c>
      <c r="IM395" s="8">
        <f t="shared" si="35"/>
        <v>144</v>
      </c>
      <c r="IN395" s="8" cm="1">
        <f t="array" ref="IN395">SUMPRODUCT(--('企业的订货量（m³）'!C395:IH395&gt;C395:IH395))/IP395</f>
        <v>0.863636363636364</v>
      </c>
      <c r="IO395" s="8" cm="1">
        <f t="array" ref="IO395">SUMPRODUCT(--('企业的订货量（m³）'!D395:II395&lt;D395:II395))/IP395</f>
        <v>0.121212121212121</v>
      </c>
      <c r="IP395" s="8">
        <v>66</v>
      </c>
      <c r="IQ395" s="8" cm="1">
        <f t="array" ref="IQ395">SUM(ABS(C395:IH395-'企业的订货量（m³）'!C395:IH395))</f>
        <v>770</v>
      </c>
    </row>
    <row r="396" spans="1:251">
      <c r="A396" s="2" t="s">
        <v>642</v>
      </c>
      <c r="B396" s="2" t="s">
        <v>248</v>
      </c>
      <c r="C396" s="5">
        <v>945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671</v>
      </c>
      <c r="M396" s="5">
        <v>8</v>
      </c>
      <c r="N396" s="5">
        <v>0</v>
      </c>
      <c r="O396" s="5">
        <v>0</v>
      </c>
      <c r="P396" s="5">
        <v>0</v>
      </c>
      <c r="Q396" s="5">
        <v>193</v>
      </c>
      <c r="R396" s="5">
        <v>188</v>
      </c>
      <c r="S396" s="5">
        <v>2265</v>
      </c>
      <c r="T396" s="5">
        <v>429</v>
      </c>
      <c r="U396" s="5">
        <v>300</v>
      </c>
      <c r="V396" s="5">
        <v>925</v>
      </c>
      <c r="W396" s="5">
        <v>4</v>
      </c>
      <c r="X396" s="5">
        <v>60</v>
      </c>
      <c r="Y396" s="5">
        <v>0</v>
      </c>
      <c r="Z396" s="5">
        <v>0</v>
      </c>
      <c r="AA396" s="5">
        <v>674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13</v>
      </c>
      <c r="AK396" s="5">
        <v>5</v>
      </c>
      <c r="AL396" s="5">
        <v>297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3233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3748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3134</v>
      </c>
      <c r="CG396" s="5">
        <v>300</v>
      </c>
      <c r="CH396" s="5">
        <v>6288</v>
      </c>
      <c r="CI396" s="5">
        <v>0</v>
      </c>
      <c r="CJ396" s="5">
        <v>297</v>
      </c>
      <c r="CK396" s="5">
        <v>0</v>
      </c>
      <c r="CL396" s="5">
        <v>0</v>
      </c>
      <c r="CM396" s="5">
        <v>3695</v>
      </c>
      <c r="CN396" s="5">
        <v>1436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599</v>
      </c>
      <c r="CU396" s="5">
        <v>1483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183</v>
      </c>
      <c r="DD396" s="5">
        <v>1229</v>
      </c>
      <c r="DE396" s="5">
        <v>2031</v>
      </c>
      <c r="DF396" s="5">
        <v>256</v>
      </c>
      <c r="DG396" s="5">
        <v>0</v>
      </c>
      <c r="DH396" s="5">
        <v>0</v>
      </c>
      <c r="DI396" s="5">
        <v>0</v>
      </c>
      <c r="DJ396" s="5">
        <v>288</v>
      </c>
      <c r="DK396" s="5">
        <v>4196</v>
      </c>
      <c r="DL396" s="5">
        <v>1477</v>
      </c>
      <c r="DM396" s="5">
        <v>0</v>
      </c>
      <c r="DN396" s="5">
        <v>0</v>
      </c>
      <c r="DO396" s="5">
        <v>0</v>
      </c>
      <c r="DP396" s="5">
        <v>0</v>
      </c>
      <c r="DQ396" s="5">
        <v>581</v>
      </c>
      <c r="DR396" s="5">
        <v>0</v>
      </c>
      <c r="DS396" s="5">
        <v>1635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896</v>
      </c>
      <c r="EB396" s="5">
        <v>595</v>
      </c>
      <c r="EC396" s="5">
        <v>1063</v>
      </c>
      <c r="ED396" s="5">
        <v>1443</v>
      </c>
      <c r="EE396" s="5">
        <v>0</v>
      </c>
      <c r="EF396" s="5">
        <v>121</v>
      </c>
      <c r="EG396" s="5">
        <v>347</v>
      </c>
      <c r="EH396" s="5">
        <v>0</v>
      </c>
      <c r="EI396" s="5">
        <v>463</v>
      </c>
      <c r="EJ396" s="5">
        <v>224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1273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88</v>
      </c>
      <c r="EZ396" s="5">
        <v>88</v>
      </c>
      <c r="FA396" s="5">
        <v>220</v>
      </c>
      <c r="FB396" s="5">
        <v>553</v>
      </c>
      <c r="FC396" s="5">
        <v>0</v>
      </c>
      <c r="FD396" s="5">
        <v>7661</v>
      </c>
      <c r="FE396" s="5">
        <v>4125</v>
      </c>
      <c r="FF396" s="5">
        <v>1209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67</v>
      </c>
      <c r="FN396" s="5">
        <v>9</v>
      </c>
      <c r="FO396" s="5">
        <v>1000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10</v>
      </c>
      <c r="FY396" s="5">
        <v>58</v>
      </c>
      <c r="FZ396" s="5">
        <v>292</v>
      </c>
      <c r="GA396" s="5">
        <v>0</v>
      </c>
      <c r="GB396" s="5">
        <v>8</v>
      </c>
      <c r="GC396" s="5">
        <v>0</v>
      </c>
      <c r="GD396" s="5">
        <v>939</v>
      </c>
      <c r="GE396" s="5">
        <v>6258</v>
      </c>
      <c r="GF396" s="5">
        <v>745</v>
      </c>
      <c r="GG396" s="5">
        <v>0</v>
      </c>
      <c r="GH396" s="5">
        <v>42</v>
      </c>
      <c r="GI396" s="5">
        <v>49</v>
      </c>
      <c r="GJ396" s="5">
        <v>130</v>
      </c>
      <c r="GK396" s="5">
        <v>30</v>
      </c>
      <c r="GL396" s="5">
        <v>0</v>
      </c>
      <c r="GM396" s="5">
        <v>1003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55</v>
      </c>
      <c r="GX396" s="5">
        <v>62</v>
      </c>
      <c r="GY396" s="5">
        <v>4</v>
      </c>
      <c r="GZ396" s="5">
        <v>0</v>
      </c>
      <c r="HA396" s="5">
        <v>217</v>
      </c>
      <c r="HB396" s="5">
        <v>365</v>
      </c>
      <c r="HC396" s="5">
        <v>70</v>
      </c>
      <c r="HD396" s="5">
        <v>87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277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631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  <c r="II396" s="5">
        <f t="shared" si="32"/>
        <v>316.0125</v>
      </c>
      <c r="IJ396" s="8">
        <f t="shared" si="31"/>
        <v>74</v>
      </c>
      <c r="IK396" s="8">
        <f t="shared" si="33"/>
        <v>986.319176875087</v>
      </c>
      <c r="IL396" s="8">
        <f t="shared" si="34"/>
        <v>7661</v>
      </c>
      <c r="IM396" s="8">
        <f t="shared" si="35"/>
        <v>75843</v>
      </c>
      <c r="IN396" s="8" cm="1">
        <f t="array" ref="IN396">SUMPRODUCT(--('企业的订货量（m³）'!C396:IH396&gt;C396:IH396))/IP396</f>
        <v>0.130952380952381</v>
      </c>
      <c r="IO396" s="8" cm="1">
        <f t="array" ref="IO396">SUMPRODUCT(--('企业的订货量（m³）'!D396:II396&lt;D396:II396))/IP396</f>
        <v>0.761904761904762</v>
      </c>
      <c r="IP396" s="8">
        <v>84</v>
      </c>
      <c r="IQ396" s="8" cm="1">
        <f t="array" ref="IQ396">SUM(ABS(C396:IH396-'企业的订货量（m³）'!C396:IH396))</f>
        <v>30207</v>
      </c>
    </row>
    <row r="397" spans="1:251">
      <c r="A397" s="2" t="s">
        <v>643</v>
      </c>
      <c r="B397" s="2" t="s">
        <v>248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0</v>
      </c>
      <c r="AN397" s="5">
        <v>2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4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4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1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1</v>
      </c>
      <c r="DJ397" s="5">
        <v>2</v>
      </c>
      <c r="DK397" s="5">
        <v>2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1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2</v>
      </c>
      <c r="EC397" s="5">
        <v>3</v>
      </c>
      <c r="ED397" s="5">
        <v>0</v>
      </c>
      <c r="EE397" s="5">
        <v>0</v>
      </c>
      <c r="EF397" s="5">
        <v>0</v>
      </c>
      <c r="EG397" s="5">
        <v>0</v>
      </c>
      <c r="EH397" s="5">
        <v>2</v>
      </c>
      <c r="EI397" s="5">
        <v>1</v>
      </c>
      <c r="EJ397" s="5">
        <v>0</v>
      </c>
      <c r="EK397" s="5">
        <v>1</v>
      </c>
      <c r="EL397" s="5">
        <v>0</v>
      </c>
      <c r="EM397" s="5">
        <v>0</v>
      </c>
      <c r="EN397" s="5">
        <v>1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1</v>
      </c>
      <c r="FA397" s="5">
        <v>1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1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1</v>
      </c>
      <c r="GD397" s="5">
        <v>0</v>
      </c>
      <c r="GE397" s="5">
        <v>0</v>
      </c>
      <c r="GF397" s="5">
        <v>0</v>
      </c>
      <c r="GG397" s="5">
        <v>1</v>
      </c>
      <c r="GH397" s="5">
        <v>0</v>
      </c>
      <c r="GI397" s="5">
        <v>0</v>
      </c>
      <c r="GJ397" s="5">
        <v>1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1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  <c r="II397" s="5">
        <f t="shared" si="32"/>
        <v>0.158333333333333</v>
      </c>
      <c r="IJ397" s="8">
        <f t="shared" si="31"/>
        <v>25</v>
      </c>
      <c r="IK397" s="8">
        <f t="shared" si="33"/>
        <v>0.54880369451977</v>
      </c>
      <c r="IL397" s="8">
        <f t="shared" si="34"/>
        <v>4</v>
      </c>
      <c r="IM397" s="8">
        <f t="shared" si="35"/>
        <v>38</v>
      </c>
      <c r="IN397" s="8" cm="1">
        <f t="array" ref="IN397">SUMPRODUCT(--('企业的订货量（m³）'!C397:IH397&gt;C397:IH397))/IP397</f>
        <v>0.78021978021978</v>
      </c>
      <c r="IO397" s="8" cm="1">
        <f t="array" ref="IO397">SUMPRODUCT(--('企业的订货量（m³）'!D397:II397&lt;D397:II397))/IP397</f>
        <v>0.0549450549450549</v>
      </c>
      <c r="IP397" s="8">
        <v>91</v>
      </c>
      <c r="IQ397" s="8" cm="1">
        <f t="array" ref="IQ397">SUM(ABS(C397:IH397-'企业的订货量（m³）'!C397:IH397))</f>
        <v>1024</v>
      </c>
    </row>
    <row r="398" spans="1:251">
      <c r="A398" s="2" t="s">
        <v>644</v>
      </c>
      <c r="B398" s="2" t="s">
        <v>246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1</v>
      </c>
      <c r="AH398" s="5">
        <v>1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1</v>
      </c>
      <c r="AT398" s="5">
        <v>1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1</v>
      </c>
      <c r="BE398" s="5">
        <v>0</v>
      </c>
      <c r="BF398" s="5">
        <v>0</v>
      </c>
      <c r="BG398" s="5">
        <v>0</v>
      </c>
      <c r="BH398" s="5">
        <v>1</v>
      </c>
      <c r="BI398" s="5">
        <v>1</v>
      </c>
      <c r="BJ398" s="5">
        <v>0</v>
      </c>
      <c r="BK398" s="5">
        <v>0</v>
      </c>
      <c r="BL398" s="5">
        <v>1</v>
      </c>
      <c r="BM398" s="5">
        <v>0</v>
      </c>
      <c r="BN398" s="5">
        <v>1</v>
      </c>
      <c r="BO398" s="5">
        <v>1</v>
      </c>
      <c r="BP398" s="5">
        <v>0</v>
      </c>
      <c r="BQ398" s="5">
        <v>1</v>
      </c>
      <c r="BR398" s="5">
        <v>0</v>
      </c>
      <c r="BS398" s="5">
        <v>1</v>
      </c>
      <c r="BT398" s="5">
        <v>1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1</v>
      </c>
      <c r="CB398" s="5">
        <v>1</v>
      </c>
      <c r="CC398" s="5">
        <v>1</v>
      </c>
      <c r="CD398" s="5">
        <v>0</v>
      </c>
      <c r="CE398" s="5">
        <v>1</v>
      </c>
      <c r="CF398" s="5">
        <v>0</v>
      </c>
      <c r="CG398" s="5">
        <v>0</v>
      </c>
      <c r="CH398" s="5">
        <v>0</v>
      </c>
      <c r="CI398" s="5">
        <v>1</v>
      </c>
      <c r="CJ398" s="5">
        <v>1</v>
      </c>
      <c r="CK398" s="5">
        <v>0</v>
      </c>
      <c r="CL398" s="5">
        <v>0</v>
      </c>
      <c r="CM398" s="5">
        <v>0</v>
      </c>
      <c r="CN398" s="5">
        <v>0</v>
      </c>
      <c r="CO398" s="5">
        <v>1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1</v>
      </c>
      <c r="CV398" s="5">
        <v>0</v>
      </c>
      <c r="CW398" s="5">
        <v>0</v>
      </c>
      <c r="CX398" s="5">
        <v>0</v>
      </c>
      <c r="CY398" s="5">
        <v>1</v>
      </c>
      <c r="CZ398" s="5">
        <v>0</v>
      </c>
      <c r="DA398" s="5">
        <v>0</v>
      </c>
      <c r="DB398" s="5">
        <v>1</v>
      </c>
      <c r="DC398" s="5">
        <v>0</v>
      </c>
      <c r="DD398" s="5">
        <v>1</v>
      </c>
      <c r="DE398" s="5">
        <v>0</v>
      </c>
      <c r="DF398" s="5">
        <v>0</v>
      </c>
      <c r="DG398" s="5">
        <v>0</v>
      </c>
      <c r="DH398" s="5">
        <v>0</v>
      </c>
      <c r="DI398" s="5">
        <v>1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1</v>
      </c>
      <c r="DP398" s="5">
        <v>1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1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1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1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1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1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1</v>
      </c>
      <c r="GB398" s="5">
        <v>0</v>
      </c>
      <c r="GC398" s="5">
        <v>0</v>
      </c>
      <c r="GD398" s="5">
        <v>0</v>
      </c>
      <c r="GE398" s="5">
        <v>1</v>
      </c>
      <c r="GF398" s="5">
        <v>0</v>
      </c>
      <c r="GG398" s="5">
        <v>1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1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1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1</v>
      </c>
      <c r="HP398" s="5">
        <v>1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1</v>
      </c>
      <c r="HY398" s="5">
        <v>0</v>
      </c>
      <c r="HZ398" s="5">
        <v>0</v>
      </c>
      <c r="IA398" s="5">
        <v>1</v>
      </c>
      <c r="IB398" s="5">
        <v>1</v>
      </c>
      <c r="IC398" s="5">
        <v>0</v>
      </c>
      <c r="ID398" s="5">
        <v>1</v>
      </c>
      <c r="IE398" s="5">
        <v>0</v>
      </c>
      <c r="IF398" s="5">
        <v>0</v>
      </c>
      <c r="IG398" s="5">
        <v>0</v>
      </c>
      <c r="IH398" s="5">
        <v>0</v>
      </c>
      <c r="II398" s="5">
        <f t="shared" si="32"/>
        <v>0.216666666666667</v>
      </c>
      <c r="IJ398" s="8">
        <f t="shared" si="31"/>
        <v>52</v>
      </c>
      <c r="IK398" s="8">
        <f t="shared" si="33"/>
        <v>0.412834539547305</v>
      </c>
      <c r="IL398" s="8">
        <f t="shared" si="34"/>
        <v>1</v>
      </c>
      <c r="IM398" s="8">
        <f t="shared" si="35"/>
        <v>52</v>
      </c>
      <c r="IN398" s="8" cm="1">
        <f t="array" ref="IN398">SUMPRODUCT(--('企业的订货量（m³）'!C398:IH398&gt;C398:IH398))/IP398</f>
        <v>0.135593220338983</v>
      </c>
      <c r="IO398" s="8" cm="1">
        <f t="array" ref="IO398">SUMPRODUCT(--('企业的订货量（m³）'!D398:II398&lt;D398:II398))/IP398</f>
        <v>0</v>
      </c>
      <c r="IP398" s="8">
        <v>59</v>
      </c>
      <c r="IQ398" s="8" cm="1">
        <f t="array" ref="IQ398">SUM(ABS(C398:IH398-'企业的订货量（m³）'!C398:IH398))</f>
        <v>8</v>
      </c>
    </row>
    <row r="399" spans="1:251">
      <c r="A399" s="2" t="s">
        <v>645</v>
      </c>
      <c r="B399" s="2" t="s">
        <v>250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4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1</v>
      </c>
      <c r="AL399" s="5">
        <v>0</v>
      </c>
      <c r="AM399" s="5">
        <v>0</v>
      </c>
      <c r="AN399" s="5">
        <v>0</v>
      </c>
      <c r="AO399" s="5">
        <v>4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5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1</v>
      </c>
      <c r="DG399" s="5">
        <v>0</v>
      </c>
      <c r="DH399" s="5">
        <v>0</v>
      </c>
      <c r="DI399" s="5">
        <v>4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5</v>
      </c>
      <c r="EJ399" s="5">
        <v>4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3</v>
      </c>
      <c r="FA399" s="5">
        <v>1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1</v>
      </c>
      <c r="FY399" s="5">
        <v>0</v>
      </c>
      <c r="FZ399" s="5">
        <v>1</v>
      </c>
      <c r="GA399" s="5">
        <v>4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1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1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  <c r="II399" s="5">
        <f t="shared" si="32"/>
        <v>0.170833333333333</v>
      </c>
      <c r="IJ399" s="8">
        <f t="shared" si="31"/>
        <v>16</v>
      </c>
      <c r="IK399" s="8">
        <f t="shared" si="33"/>
        <v>0.765347388331378</v>
      </c>
      <c r="IL399" s="8">
        <f t="shared" si="34"/>
        <v>5</v>
      </c>
      <c r="IM399" s="8">
        <f t="shared" si="35"/>
        <v>41</v>
      </c>
      <c r="IN399" s="8" cm="1">
        <f t="array" ref="IN399">SUMPRODUCT(--('企业的订货量（m³）'!C399:IH399&gt;C399:IH399))/IP399</f>
        <v>0.65</v>
      </c>
      <c r="IO399" s="8" cm="1">
        <f t="array" ref="IO399">SUMPRODUCT(--('企业的订货量（m³）'!D399:II399&lt;D399:II399))/IP399</f>
        <v>0.15</v>
      </c>
      <c r="IP399" s="8">
        <v>40</v>
      </c>
      <c r="IQ399" s="8" cm="1">
        <f t="array" ref="IQ399">SUM(ABS(C399:IH399-'企业的订货量（m³）'!C399:IH399))</f>
        <v>170</v>
      </c>
    </row>
    <row r="400" spans="1:251">
      <c r="A400" s="2" t="s">
        <v>646</v>
      </c>
      <c r="B400" s="2" t="s">
        <v>246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4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2</v>
      </c>
      <c r="CI400" s="5">
        <v>0</v>
      </c>
      <c r="CJ400" s="5">
        <v>1</v>
      </c>
      <c r="CK400" s="5">
        <v>0</v>
      </c>
      <c r="CL400" s="5">
        <v>0</v>
      </c>
      <c r="CM400" s="5">
        <v>1</v>
      </c>
      <c r="CN400" s="5">
        <v>0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3</v>
      </c>
      <c r="DG400" s="5">
        <v>0</v>
      </c>
      <c r="DH400" s="5">
        <v>0</v>
      </c>
      <c r="DI400" s="5">
        <v>3</v>
      </c>
      <c r="DJ400" s="5">
        <v>1</v>
      </c>
      <c r="DK400" s="5">
        <v>0</v>
      </c>
      <c r="DL400" s="5">
        <v>0</v>
      </c>
      <c r="DM400" s="5">
        <v>0</v>
      </c>
      <c r="DN400" s="5">
        <v>0</v>
      </c>
      <c r="DO400" s="5">
        <v>1</v>
      </c>
      <c r="DP400" s="5">
        <v>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5</v>
      </c>
      <c r="EJ400" s="5">
        <v>3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4</v>
      </c>
      <c r="FA400" s="5">
        <v>0</v>
      </c>
      <c r="FB400" s="5">
        <v>0</v>
      </c>
      <c r="FC400" s="5">
        <v>3</v>
      </c>
      <c r="FD400" s="5">
        <v>2</v>
      </c>
      <c r="FE400" s="5">
        <v>1</v>
      </c>
      <c r="FF400" s="5">
        <v>0</v>
      </c>
      <c r="FG400" s="5">
        <v>1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2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1</v>
      </c>
      <c r="FX400" s="5">
        <v>2</v>
      </c>
      <c r="FY400" s="5">
        <v>4</v>
      </c>
      <c r="FZ400" s="5">
        <v>0</v>
      </c>
      <c r="GA400" s="5">
        <v>5</v>
      </c>
      <c r="GB400" s="5">
        <v>3</v>
      </c>
      <c r="GC400" s="5">
        <v>0</v>
      </c>
      <c r="GD400" s="5">
        <v>0</v>
      </c>
      <c r="GE400" s="5">
        <v>0</v>
      </c>
      <c r="GF400" s="5">
        <v>0</v>
      </c>
      <c r="GG400" s="5">
        <v>2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3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  <c r="II400" s="5">
        <f t="shared" si="32"/>
        <v>0.270833333333333</v>
      </c>
      <c r="IJ400" s="8">
        <f t="shared" si="31"/>
        <v>30</v>
      </c>
      <c r="IK400" s="8">
        <f t="shared" si="33"/>
        <v>0.846839641233061</v>
      </c>
      <c r="IL400" s="8">
        <f t="shared" si="34"/>
        <v>5</v>
      </c>
      <c r="IM400" s="8">
        <f t="shared" si="35"/>
        <v>65</v>
      </c>
      <c r="IN400" s="8" cm="1">
        <f t="array" ref="IN400">SUMPRODUCT(--('企业的订货量（m³）'!C400:IH400&gt;C400:IH400))/IP400</f>
        <v>0.639344262295082</v>
      </c>
      <c r="IO400" s="8" cm="1">
        <f t="array" ref="IO400">SUMPRODUCT(--('企业的订货量（m³）'!D400:II400&lt;D400:II400))/IP400</f>
        <v>0.229508196721311</v>
      </c>
      <c r="IP400" s="8">
        <v>61</v>
      </c>
      <c r="IQ400" s="8" cm="1">
        <f t="array" ref="IQ400">SUM(ABS(C400:IH400-'企业的订货量（m³）'!C400:IH400))</f>
        <v>249</v>
      </c>
    </row>
    <row r="401" spans="1:251">
      <c r="A401" s="2" t="s">
        <v>647</v>
      </c>
      <c r="B401" s="2" t="s">
        <v>246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4</v>
      </c>
      <c r="L401" s="5">
        <v>3</v>
      </c>
      <c r="M401" s="5">
        <v>2</v>
      </c>
      <c r="N401" s="5">
        <v>0</v>
      </c>
      <c r="O401" s="5">
        <v>0</v>
      </c>
      <c r="P401" s="5">
        <v>2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15</v>
      </c>
      <c r="CJ401" s="5">
        <v>0</v>
      </c>
      <c r="CK401" s="5">
        <v>0</v>
      </c>
      <c r="CL401" s="5">
        <v>0</v>
      </c>
      <c r="CM401" s="5">
        <v>0</v>
      </c>
      <c r="CN401" s="5">
        <v>1</v>
      </c>
      <c r="CO401" s="5">
        <v>0</v>
      </c>
      <c r="CP401" s="5">
        <v>0</v>
      </c>
      <c r="CQ401" s="5">
        <v>0</v>
      </c>
      <c r="CR401" s="5">
        <v>0</v>
      </c>
      <c r="CS401" s="5">
        <v>3</v>
      </c>
      <c r="CT401" s="5">
        <v>2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1</v>
      </c>
      <c r="DE401" s="5">
        <v>1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16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  <c r="II401" s="5">
        <f t="shared" si="32"/>
        <v>0.220833333333333</v>
      </c>
      <c r="IJ401" s="8">
        <f t="shared" si="31"/>
        <v>13</v>
      </c>
      <c r="IK401" s="8">
        <f t="shared" si="33"/>
        <v>1.47970345515655</v>
      </c>
      <c r="IL401" s="8">
        <f t="shared" si="34"/>
        <v>16</v>
      </c>
      <c r="IM401" s="8">
        <f t="shared" si="35"/>
        <v>53</v>
      </c>
      <c r="IN401" s="8" cm="1">
        <f t="array" ref="IN401">SUMPRODUCT(--('企业的订货量（m³）'!C401:IH401&gt;C401:IH401))/IP401</f>
        <v>0.833333333333333</v>
      </c>
      <c r="IO401" s="8" cm="1">
        <f t="array" ref="IO401">SUMPRODUCT(--('企业的订货量（m³）'!D401:II401&lt;D401:II401))/IP401</f>
        <v>0.125</v>
      </c>
      <c r="IP401" s="8">
        <v>72</v>
      </c>
      <c r="IQ401" s="8" cm="1">
        <f t="array" ref="IQ401">SUM(ABS(C401:IH401-'企业的订货量（m³）'!C401:IH401))</f>
        <v>789</v>
      </c>
    </row>
    <row r="402" spans="1:251">
      <c r="A402" s="2" t="s">
        <v>648</v>
      </c>
      <c r="B402" s="2" t="s">
        <v>246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5">
        <v>0</v>
      </c>
      <c r="Q402" s="5">
        <v>0</v>
      </c>
      <c r="R402" s="5">
        <v>1</v>
      </c>
      <c r="S402" s="5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</v>
      </c>
      <c r="AN402" s="5">
        <v>0</v>
      </c>
      <c r="AO402" s="5">
        <v>2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2</v>
      </c>
      <c r="CI402" s="5">
        <v>0</v>
      </c>
      <c r="CJ402" s="5">
        <v>1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1</v>
      </c>
      <c r="DG402" s="5">
        <v>0</v>
      </c>
      <c r="DH402" s="5">
        <v>0</v>
      </c>
      <c r="DI402" s="5">
        <v>3</v>
      </c>
      <c r="DJ402" s="5">
        <v>0</v>
      </c>
      <c r="DK402" s="5">
        <v>0</v>
      </c>
      <c r="DL402" s="5">
        <v>1</v>
      </c>
      <c r="DM402" s="5">
        <v>0</v>
      </c>
      <c r="DN402" s="5">
        <v>0</v>
      </c>
      <c r="DO402" s="5">
        <v>1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3</v>
      </c>
      <c r="EE402" s="5">
        <v>0</v>
      </c>
      <c r="EF402" s="5">
        <v>0</v>
      </c>
      <c r="EG402" s="5">
        <v>0</v>
      </c>
      <c r="EH402" s="5">
        <v>1</v>
      </c>
      <c r="EI402" s="5">
        <v>8</v>
      </c>
      <c r="EJ402" s="5">
        <v>4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2</v>
      </c>
      <c r="FA402" s="5">
        <v>1</v>
      </c>
      <c r="FB402" s="5">
        <v>0</v>
      </c>
      <c r="FC402" s="5">
        <v>0</v>
      </c>
      <c r="FD402" s="5">
        <v>0</v>
      </c>
      <c r="FE402" s="5">
        <v>4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1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1</v>
      </c>
      <c r="FX402" s="5">
        <v>3</v>
      </c>
      <c r="FY402" s="5">
        <v>5</v>
      </c>
      <c r="FZ402" s="5">
        <v>0</v>
      </c>
      <c r="GA402" s="5">
        <v>6</v>
      </c>
      <c r="GB402" s="5">
        <v>3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2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  <c r="II402" s="5">
        <f t="shared" si="32"/>
        <v>0.279166666666667</v>
      </c>
      <c r="IJ402" s="8">
        <f t="shared" si="31"/>
        <v>29</v>
      </c>
      <c r="IK402" s="8">
        <f t="shared" si="33"/>
        <v>0.968749859405219</v>
      </c>
      <c r="IL402" s="8">
        <f t="shared" si="34"/>
        <v>8</v>
      </c>
      <c r="IM402" s="8">
        <f t="shared" si="35"/>
        <v>67</v>
      </c>
      <c r="IN402" s="8" cm="1">
        <f t="array" ref="IN402">SUMPRODUCT(--('企业的订货量（m³）'!C402:IH402&gt;C402:IH402))/IP402</f>
        <v>0.626865671641791</v>
      </c>
      <c r="IO402" s="8" cm="1">
        <f t="array" ref="IO402">SUMPRODUCT(--('企业的订货量（m³）'!D402:II402&lt;D402:II402))/IP402</f>
        <v>0.194029850746269</v>
      </c>
      <c r="IP402" s="8">
        <v>67</v>
      </c>
      <c r="IQ402" s="8" cm="1">
        <f t="array" ref="IQ402">SUM(ABS(C402:IH402-'企业的订货量（m³）'!C402:IH402))</f>
        <v>159</v>
      </c>
    </row>
    <row r="403" spans="1:251">
      <c r="A403" s="2" t="s">
        <v>649</v>
      </c>
      <c r="B403" s="2" t="s">
        <v>246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1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20</v>
      </c>
      <c r="DI403" s="5">
        <v>2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2</v>
      </c>
      <c r="EC403" s="5">
        <v>4</v>
      </c>
      <c r="ED403" s="5">
        <v>0</v>
      </c>
      <c r="EE403" s="5">
        <v>0</v>
      </c>
      <c r="EF403" s="5">
        <v>3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1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  <c r="II403" s="5">
        <f t="shared" si="32"/>
        <v>0.145833333333333</v>
      </c>
      <c r="IJ403" s="8">
        <f t="shared" si="31"/>
        <v>8</v>
      </c>
      <c r="IK403" s="8">
        <f t="shared" si="33"/>
        <v>1.34739145677727</v>
      </c>
      <c r="IL403" s="8">
        <f t="shared" si="34"/>
        <v>20</v>
      </c>
      <c r="IM403" s="8">
        <f t="shared" si="35"/>
        <v>35</v>
      </c>
      <c r="IN403" s="8" cm="1">
        <f t="array" ref="IN403">SUMPRODUCT(--('企业的订货量（m³）'!C403:IH403&gt;C403:IH403))/IP403</f>
        <v>0.945205479452055</v>
      </c>
      <c r="IO403" s="8" cm="1">
        <f t="array" ref="IO403">SUMPRODUCT(--('企业的订货量（m³）'!D403:II403&lt;D403:II403))/IP403</f>
        <v>0.0273972602739726</v>
      </c>
      <c r="IP403" s="8">
        <v>73</v>
      </c>
      <c r="IQ403" s="8" cm="1">
        <f t="array" ref="IQ403">SUM(ABS(C403:IH403-'企业的订货量（m³）'!C403:IH403))</f>
        <v>927</v>
      </c>
    </row>
  </sheetData>
  <autoFilter xmlns:etc="http://www.wps.cn/officeDocument/2017/etCustomData" ref="A1:II403" etc:filterBottomFollowUsedRange="0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5"/>
  <sheetViews>
    <sheetView tabSelected="1" workbookViewId="0">
      <selection activeCell="B2" sqref="B2"/>
    </sheetView>
  </sheetViews>
  <sheetFormatPr defaultColWidth="8.72972972972973" defaultRowHeight="14.1"/>
  <cols>
    <col min="1" max="1" width="10" style="1" customWidth="1"/>
    <col min="2" max="2" width="9.5045045045045" style="1" customWidth="1"/>
    <col min="3" max="3" width="18.9099099099099" style="1" customWidth="1"/>
    <col min="4" max="5" width="20.5495495495495" style="1" customWidth="1"/>
    <col min="6" max="6" width="14.6396396396396" style="1" customWidth="1"/>
    <col min="7" max="7" width="17.1801801801802" customWidth="1"/>
    <col min="8" max="8" width="14.8198198198198" customWidth="1"/>
    <col min="9" max="9" width="14"/>
    <col min="10" max="10" width="12.9099099099099" customWidth="1"/>
    <col min="11" max="11" width="12.2702702702703" customWidth="1"/>
    <col min="12" max="12" width="11.4504504504505" customWidth="1"/>
    <col min="13" max="13" width="13.7297297297297" customWidth="1"/>
    <col min="14" max="14" width="14.4504504504505" customWidth="1"/>
    <col min="15" max="16" width="11.1801801801802" customWidth="1"/>
    <col min="17" max="17" width="14"/>
    <col min="18" max="18" width="12.7297297297297" customWidth="1"/>
    <col min="19" max="19" width="11.7297297297297" customWidth="1"/>
  </cols>
  <sheetData>
    <row r="1" ht="15.45" spans="1:19">
      <c r="A1" s="2" t="s">
        <v>0</v>
      </c>
      <c r="B1" s="3" t="s">
        <v>1</v>
      </c>
      <c r="C1" s="3" t="s">
        <v>654</v>
      </c>
      <c r="D1" s="3" t="s">
        <v>655</v>
      </c>
      <c r="E1" s="3" t="s">
        <v>656</v>
      </c>
      <c r="F1" s="3" t="s">
        <v>657</v>
      </c>
      <c r="G1" s="2" t="s">
        <v>658</v>
      </c>
      <c r="H1" s="2" t="s">
        <v>659</v>
      </c>
      <c r="I1" s="3" t="s">
        <v>660</v>
      </c>
      <c r="J1" s="3" t="s">
        <v>661</v>
      </c>
      <c r="K1" s="3" t="s">
        <v>662</v>
      </c>
      <c r="L1" s="3" t="s">
        <v>663</v>
      </c>
      <c r="M1" s="3" t="s">
        <v>664</v>
      </c>
      <c r="N1" s="3" t="s">
        <v>665</v>
      </c>
      <c r="O1" s="3" t="s">
        <v>666</v>
      </c>
      <c r="P1" s="3" t="s">
        <v>667</v>
      </c>
      <c r="Q1" s="3" t="s">
        <v>668</v>
      </c>
      <c r="R1" s="3" t="s">
        <v>669</v>
      </c>
      <c r="S1" s="3" t="s">
        <v>670</v>
      </c>
    </row>
    <row r="2" ht="15.4" spans="1:19">
      <c r="A2" s="2" t="s">
        <v>245</v>
      </c>
      <c r="B2" s="2" t="s">
        <v>246</v>
      </c>
      <c r="C2" s="4">
        <v>0.9625</v>
      </c>
      <c r="D2" s="5">
        <v>231</v>
      </c>
      <c r="E2" s="4">
        <v>0.204166666666667</v>
      </c>
      <c r="F2" s="4">
        <v>0.728946719168371</v>
      </c>
      <c r="G2" s="2">
        <v>25</v>
      </c>
      <c r="H2" s="2">
        <v>91</v>
      </c>
      <c r="I2" s="4">
        <f>G2/H2</f>
        <v>0.274725274725275</v>
      </c>
      <c r="J2" s="4">
        <f>1/(F2/E2)</f>
        <v>0.280084485323692</v>
      </c>
      <c r="K2" s="4">
        <f>E2/C2</f>
        <v>0.212121212121212</v>
      </c>
      <c r="L2" s="4">
        <f>N2/G2</f>
        <v>1.96</v>
      </c>
      <c r="M2" s="2">
        <v>6</v>
      </c>
      <c r="N2" s="2">
        <v>49</v>
      </c>
      <c r="O2" s="4">
        <f>G2/240</f>
        <v>0.104166666666667</v>
      </c>
      <c r="P2" s="4">
        <v>0.10989010989011</v>
      </c>
      <c r="Q2" s="4">
        <v>0.791208791208791</v>
      </c>
      <c r="R2" s="4">
        <f>S2/D2</f>
        <v>0.874458874458874</v>
      </c>
      <c r="S2" s="2">
        <v>202</v>
      </c>
    </row>
    <row r="3" ht="15.4" spans="1:19">
      <c r="A3" s="2" t="s">
        <v>247</v>
      </c>
      <c r="B3" s="2" t="s">
        <v>248</v>
      </c>
      <c r="C3" s="4">
        <v>1.2875</v>
      </c>
      <c r="D3" s="5">
        <v>309</v>
      </c>
      <c r="E3" s="4">
        <v>1.1375</v>
      </c>
      <c r="F3" s="4">
        <v>4.98636739848118</v>
      </c>
      <c r="G3" s="2">
        <v>71</v>
      </c>
      <c r="H3" s="2">
        <v>95</v>
      </c>
      <c r="I3" s="4">
        <f>G3/H3</f>
        <v>0.747368421052632</v>
      </c>
      <c r="J3" s="4">
        <f>1/(F3/E3)</f>
        <v>0.228121979208046</v>
      </c>
      <c r="K3" s="4">
        <f>E3/C3</f>
        <v>0.883495145631068</v>
      </c>
      <c r="L3" s="4">
        <f>N3/G3</f>
        <v>3.84507042253521</v>
      </c>
      <c r="M3" s="2">
        <v>67</v>
      </c>
      <c r="N3" s="2">
        <v>273</v>
      </c>
      <c r="O3" s="4">
        <f>G3/240</f>
        <v>0.295833333333333</v>
      </c>
      <c r="P3" s="4">
        <v>0.315789473684211</v>
      </c>
      <c r="Q3" s="4">
        <v>0.326315789473684</v>
      </c>
      <c r="R3" s="4">
        <f>S3/D3</f>
        <v>0.498381877022654</v>
      </c>
      <c r="S3" s="2">
        <v>154</v>
      </c>
    </row>
    <row r="4" ht="15.4" spans="1:19">
      <c r="A4" s="2" t="s">
        <v>249</v>
      </c>
      <c r="B4" s="2" t="s">
        <v>250</v>
      </c>
      <c r="C4" s="4">
        <v>59.4958333333333</v>
      </c>
      <c r="D4" s="5">
        <v>14279</v>
      </c>
      <c r="E4" s="4">
        <v>54.7416666666667</v>
      </c>
      <c r="F4" s="4">
        <v>76.3086110105892</v>
      </c>
      <c r="G4" s="2">
        <v>191</v>
      </c>
      <c r="H4" s="2">
        <v>199</v>
      </c>
      <c r="I4" s="4">
        <f>G4/H4</f>
        <v>0.959798994974874</v>
      </c>
      <c r="J4" s="4">
        <f>1/(F4/E4)</f>
        <v>0.717372075597999</v>
      </c>
      <c r="K4" s="4">
        <f>E4/C4</f>
        <v>0.920092443448422</v>
      </c>
      <c r="L4" s="4">
        <f>N4/G4</f>
        <v>68.7853403141361</v>
      </c>
      <c r="M4" s="2">
        <v>387</v>
      </c>
      <c r="N4" s="2">
        <v>13138</v>
      </c>
      <c r="O4" s="4">
        <f>G4/240</f>
        <v>0.795833333333333</v>
      </c>
      <c r="P4" s="4">
        <v>0.753768844221106</v>
      </c>
      <c r="Q4" s="4">
        <v>0.14572864321608</v>
      </c>
      <c r="R4" s="4">
        <f>S4/D4</f>
        <v>0.159044751032986</v>
      </c>
      <c r="S4" s="2">
        <v>2271</v>
      </c>
    </row>
    <row r="5" ht="15.4" spans="1:19">
      <c r="A5" s="2" t="s">
        <v>251</v>
      </c>
      <c r="B5" s="2" t="s">
        <v>246</v>
      </c>
      <c r="C5" s="4">
        <v>2.97083333333333</v>
      </c>
      <c r="D5" s="5">
        <v>713</v>
      </c>
      <c r="E5" s="4">
        <v>0.266666666666667</v>
      </c>
      <c r="F5" s="4">
        <v>0.860410851878732</v>
      </c>
      <c r="G5" s="2">
        <v>33</v>
      </c>
      <c r="H5" s="2">
        <v>103</v>
      </c>
      <c r="I5" s="4">
        <f>G5/H5</f>
        <v>0.320388349514563</v>
      </c>
      <c r="J5" s="4">
        <f>1/(F5/E5)</f>
        <v>0.309929455311253</v>
      </c>
      <c r="K5" s="4">
        <f>E5/C5</f>
        <v>0.0897615708274897</v>
      </c>
      <c r="L5" s="4">
        <f>N5/G5</f>
        <v>1.93939393939394</v>
      </c>
      <c r="M5" s="2">
        <v>8</v>
      </c>
      <c r="N5" s="2">
        <v>64</v>
      </c>
      <c r="O5" s="4">
        <f>G5/240</f>
        <v>0.1375</v>
      </c>
      <c r="P5" s="4">
        <v>0.0970873786407767</v>
      </c>
      <c r="Q5" s="4">
        <v>0.796116504854369</v>
      </c>
      <c r="R5" s="4">
        <f>S5/D5</f>
        <v>0.938288920056101</v>
      </c>
      <c r="S5" s="2">
        <v>669</v>
      </c>
    </row>
    <row r="6" ht="15.4" spans="1:19">
      <c r="A6" s="2" t="s">
        <v>252</v>
      </c>
      <c r="B6" s="2" t="s">
        <v>248</v>
      </c>
      <c r="C6" s="4">
        <v>27.2416666666667</v>
      </c>
      <c r="D6" s="5">
        <v>6538</v>
      </c>
      <c r="E6" s="4">
        <v>28.8</v>
      </c>
      <c r="F6" s="4">
        <v>36.2572399349254</v>
      </c>
      <c r="G6" s="2">
        <v>107</v>
      </c>
      <c r="H6" s="2">
        <v>114</v>
      </c>
      <c r="I6" s="4">
        <f>G6/H6</f>
        <v>0.93859649122807</v>
      </c>
      <c r="J6" s="4">
        <f>1/(F6/E6)</f>
        <v>0.794324114347654</v>
      </c>
      <c r="K6" s="4">
        <f>E6/C6</f>
        <v>1.05720403793209</v>
      </c>
      <c r="L6" s="4">
        <f>N6/G6</f>
        <v>64.5981308411215</v>
      </c>
      <c r="M6" s="2">
        <v>128</v>
      </c>
      <c r="N6" s="2">
        <v>6912</v>
      </c>
      <c r="O6" s="4">
        <f>G6/240</f>
        <v>0.445833333333333</v>
      </c>
      <c r="P6" s="4">
        <v>0.798245614035088</v>
      </c>
      <c r="Q6" s="4">
        <v>0.0964912280701754</v>
      </c>
      <c r="R6" s="4">
        <f>S6/D6</f>
        <v>0.0734169470786173</v>
      </c>
      <c r="S6" s="2">
        <v>480</v>
      </c>
    </row>
    <row r="7" ht="15.4" spans="1:19">
      <c r="A7" s="2" t="s">
        <v>253</v>
      </c>
      <c r="B7" s="2" t="s">
        <v>250</v>
      </c>
      <c r="C7" s="4">
        <v>1.925</v>
      </c>
      <c r="D7" s="5">
        <v>462</v>
      </c>
      <c r="E7" s="4">
        <v>0.125</v>
      </c>
      <c r="F7" s="4">
        <v>0.593725913407059</v>
      </c>
      <c r="G7" s="2">
        <v>13</v>
      </c>
      <c r="H7" s="2">
        <v>55</v>
      </c>
      <c r="I7" s="4">
        <f>G7/H7</f>
        <v>0.236363636363636</v>
      </c>
      <c r="J7" s="4">
        <f>1/(F7/E7)</f>
        <v>0.21053485653455</v>
      </c>
      <c r="K7" s="4">
        <f>E7/C7</f>
        <v>0.0649350649350649</v>
      </c>
      <c r="L7" s="4">
        <f>N7/G7</f>
        <v>2.30769230769231</v>
      </c>
      <c r="M7" s="2">
        <v>5</v>
      </c>
      <c r="N7" s="2">
        <v>30</v>
      </c>
      <c r="O7" s="4">
        <f>G7/240</f>
        <v>0.0541666666666667</v>
      </c>
      <c r="P7" s="4">
        <v>0.145454545454545</v>
      </c>
      <c r="Q7" s="4">
        <v>0.8</v>
      </c>
      <c r="R7" s="4">
        <f>S7/D7</f>
        <v>0.96969696969697</v>
      </c>
      <c r="S7" s="2">
        <v>448</v>
      </c>
    </row>
    <row r="8" ht="15.4" spans="1:19">
      <c r="A8" s="2" t="s">
        <v>254</v>
      </c>
      <c r="B8" s="2" t="s">
        <v>248</v>
      </c>
      <c r="C8" s="4">
        <v>27.9833333333333</v>
      </c>
      <c r="D8" s="5">
        <v>6716</v>
      </c>
      <c r="E8" s="4">
        <v>28.95</v>
      </c>
      <c r="F8" s="4">
        <v>29.6458454193436</v>
      </c>
      <c r="G8" s="2">
        <v>240</v>
      </c>
      <c r="H8" s="2">
        <v>240</v>
      </c>
      <c r="I8" s="4">
        <f>G8/H8</f>
        <v>1</v>
      </c>
      <c r="J8" s="4">
        <f>1/(F8/E8)</f>
        <v>0.976528062887032</v>
      </c>
      <c r="K8" s="4">
        <f>E8/C8</f>
        <v>1.03454437164979</v>
      </c>
      <c r="L8" s="4">
        <f>N8/G8</f>
        <v>28.95</v>
      </c>
      <c r="M8" s="2">
        <v>155</v>
      </c>
      <c r="N8" s="2">
        <v>6948</v>
      </c>
      <c r="O8" s="4">
        <f>G8/240</f>
        <v>1</v>
      </c>
      <c r="P8" s="4">
        <v>0.795833333333333</v>
      </c>
      <c r="Q8" s="4">
        <v>0.133333333333333</v>
      </c>
      <c r="R8" s="4">
        <f>S8/D8</f>
        <v>0.258487194758785</v>
      </c>
      <c r="S8" s="2">
        <v>1736</v>
      </c>
    </row>
    <row r="9" ht="15.4" spans="1:19">
      <c r="A9" s="2" t="s">
        <v>255</v>
      </c>
      <c r="B9" s="2" t="s">
        <v>250</v>
      </c>
      <c r="C9" s="4">
        <v>0.391666666666667</v>
      </c>
      <c r="D9" s="5">
        <v>94</v>
      </c>
      <c r="E9" s="4">
        <v>0.170833333333333</v>
      </c>
      <c r="F9" s="4">
        <v>1.02274516417863</v>
      </c>
      <c r="G9" s="2">
        <v>15</v>
      </c>
      <c r="H9" s="2">
        <v>56</v>
      </c>
      <c r="I9" s="4">
        <f>G9/H9</f>
        <v>0.267857142857143</v>
      </c>
      <c r="J9" s="4">
        <f>1/(F9/E9)</f>
        <v>0.167034114965021</v>
      </c>
      <c r="K9" s="4">
        <f>E9/C9</f>
        <v>0.436170212765956</v>
      </c>
      <c r="L9" s="4">
        <f>N9/G9</f>
        <v>2.73333333333333</v>
      </c>
      <c r="M9" s="2">
        <v>13</v>
      </c>
      <c r="N9" s="2">
        <v>41</v>
      </c>
      <c r="O9" s="4">
        <f>G9/240</f>
        <v>0.0625</v>
      </c>
      <c r="P9" s="4">
        <v>0.0892857142857143</v>
      </c>
      <c r="Q9" s="4">
        <v>0.75</v>
      </c>
      <c r="R9" s="4">
        <f>S9/D9</f>
        <v>0.712765957446808</v>
      </c>
      <c r="S9" s="2">
        <v>67</v>
      </c>
    </row>
    <row r="10" ht="15.4" spans="1:19">
      <c r="A10" s="2" t="s">
        <v>256</v>
      </c>
      <c r="B10" s="2" t="s">
        <v>246</v>
      </c>
      <c r="C10" s="4">
        <v>2.97916666666667</v>
      </c>
      <c r="D10" s="5">
        <v>715</v>
      </c>
      <c r="E10" s="4">
        <v>0.129166666666667</v>
      </c>
      <c r="F10" s="4">
        <v>0.537294607378994</v>
      </c>
      <c r="G10" s="2">
        <v>19</v>
      </c>
      <c r="H10" s="2">
        <v>80</v>
      </c>
      <c r="I10" s="4">
        <f>G10/H10</f>
        <v>0.2375</v>
      </c>
      <c r="J10" s="4">
        <f>1/(F10/E10)</f>
        <v>0.240401941305091</v>
      </c>
      <c r="K10" s="4">
        <f>E10/C10</f>
        <v>0.0433566433566434</v>
      </c>
      <c r="L10" s="4">
        <f>N10/G10</f>
        <v>1.63157894736842</v>
      </c>
      <c r="M10" s="2">
        <v>4</v>
      </c>
      <c r="N10" s="2">
        <v>31</v>
      </c>
      <c r="O10" s="4">
        <f>G10/240</f>
        <v>0.0791666666666667</v>
      </c>
      <c r="P10" s="4">
        <v>0.025</v>
      </c>
      <c r="Q10" s="4">
        <v>0.85</v>
      </c>
      <c r="R10" s="4">
        <f>S10/D10</f>
        <v>0.962237762237762</v>
      </c>
      <c r="S10" s="2">
        <v>688</v>
      </c>
    </row>
    <row r="11" ht="15.4" spans="1:19">
      <c r="A11" s="2" t="s">
        <v>257</v>
      </c>
      <c r="B11" s="2" t="s">
        <v>246</v>
      </c>
      <c r="C11" s="4">
        <v>2.4</v>
      </c>
      <c r="D11" s="5">
        <v>576</v>
      </c>
      <c r="E11" s="4">
        <v>0.708333333333333</v>
      </c>
      <c r="F11" s="4">
        <v>3.09242787810987</v>
      </c>
      <c r="G11" s="2">
        <v>32</v>
      </c>
      <c r="H11" s="2">
        <v>88</v>
      </c>
      <c r="I11" s="4">
        <f>G11/H11</f>
        <v>0.363636363636364</v>
      </c>
      <c r="J11" s="4">
        <f>1/(F11/E11)</f>
        <v>0.229054115812161</v>
      </c>
      <c r="K11" s="4">
        <f>E11/C11</f>
        <v>0.295138888888889</v>
      </c>
      <c r="L11" s="4">
        <f>N11/G11</f>
        <v>5.3125</v>
      </c>
      <c r="M11" s="2">
        <v>30</v>
      </c>
      <c r="N11" s="2">
        <v>170</v>
      </c>
      <c r="O11" s="4">
        <f>G11/240</f>
        <v>0.133333333333333</v>
      </c>
      <c r="P11" s="4">
        <v>0.113636363636364</v>
      </c>
      <c r="Q11" s="4">
        <v>0.772727272727273</v>
      </c>
      <c r="R11" s="4">
        <f>S11/D11</f>
        <v>0.767361111111111</v>
      </c>
      <c r="S11" s="2">
        <v>442</v>
      </c>
    </row>
    <row r="12" ht="15.4" spans="1:19">
      <c r="A12" s="2" t="s">
        <v>258</v>
      </c>
      <c r="B12" s="2" t="s">
        <v>250</v>
      </c>
      <c r="C12" s="4">
        <v>0.35</v>
      </c>
      <c r="D12" s="5">
        <v>84</v>
      </c>
      <c r="E12" s="4">
        <v>0.354166666666667</v>
      </c>
      <c r="F12" s="4">
        <v>1.29836690685863</v>
      </c>
      <c r="G12" s="2">
        <v>32</v>
      </c>
      <c r="H12" s="2">
        <v>43</v>
      </c>
      <c r="I12" s="4">
        <f>G12/H12</f>
        <v>0.744186046511628</v>
      </c>
      <c r="J12" s="4">
        <f>1/(F12/E12)</f>
        <v>0.272778568828102</v>
      </c>
      <c r="K12" s="4">
        <f>E12/C12</f>
        <v>1.01190476190476</v>
      </c>
      <c r="L12" s="4">
        <f>N12/G12</f>
        <v>2.65625</v>
      </c>
      <c r="M12" s="2">
        <v>11</v>
      </c>
      <c r="N12" s="2">
        <v>85</v>
      </c>
      <c r="O12" s="4">
        <f>G12/240</f>
        <v>0.133333333333333</v>
      </c>
      <c r="P12" s="4">
        <v>0.395348837209302</v>
      </c>
      <c r="Q12" s="4">
        <v>0.348837209302326</v>
      </c>
      <c r="R12" s="4">
        <f>S12/D12</f>
        <v>0.369047619047619</v>
      </c>
      <c r="S12" s="2">
        <v>31</v>
      </c>
    </row>
    <row r="13" ht="15.4" spans="1:19">
      <c r="A13" s="2" t="s">
        <v>259</v>
      </c>
      <c r="B13" s="2" t="s">
        <v>248</v>
      </c>
      <c r="C13" s="4">
        <v>1.28333333333333</v>
      </c>
      <c r="D13" s="5">
        <v>308</v>
      </c>
      <c r="E13" s="4">
        <v>0.120833333333333</v>
      </c>
      <c r="F13" s="4">
        <v>0.632110873349301</v>
      </c>
      <c r="G13" s="2">
        <v>12</v>
      </c>
      <c r="H13" s="2">
        <v>68</v>
      </c>
      <c r="I13" s="4">
        <f>G13/H13</f>
        <v>0.176470588235294</v>
      </c>
      <c r="J13" s="4">
        <f>1/(F13/E13)</f>
        <v>0.19115844771517</v>
      </c>
      <c r="K13" s="4">
        <f>E13/C13</f>
        <v>0.0941558441558441</v>
      </c>
      <c r="L13" s="4">
        <f>N13/G13</f>
        <v>2.41666666666667</v>
      </c>
      <c r="M13" s="2">
        <v>6</v>
      </c>
      <c r="N13" s="2">
        <v>29</v>
      </c>
      <c r="O13" s="4">
        <f>G13/240</f>
        <v>0.05</v>
      </c>
      <c r="P13" s="4">
        <v>0.102941176470588</v>
      </c>
      <c r="Q13" s="4">
        <v>0.852941176470588</v>
      </c>
      <c r="R13" s="4">
        <f>S13/D13</f>
        <v>0.951298701298701</v>
      </c>
      <c r="S13" s="2">
        <v>293</v>
      </c>
    </row>
    <row r="14" ht="15.4" spans="1:19">
      <c r="A14" s="2" t="s">
        <v>260</v>
      </c>
      <c r="B14" s="2" t="s">
        <v>250</v>
      </c>
      <c r="C14" s="4">
        <v>0.183333333333333</v>
      </c>
      <c r="D14" s="5">
        <v>44</v>
      </c>
      <c r="E14" s="4">
        <v>0.183333333333333</v>
      </c>
      <c r="F14" s="4">
        <v>0.833235698604045</v>
      </c>
      <c r="G14" s="2">
        <v>20</v>
      </c>
      <c r="H14" s="2">
        <v>29</v>
      </c>
      <c r="I14" s="4">
        <f>G14/H14</f>
        <v>0.689655172413793</v>
      </c>
      <c r="J14" s="4">
        <f>1/(F14/E14)</f>
        <v>0.220025778588794</v>
      </c>
      <c r="K14" s="4">
        <f>E14/C14</f>
        <v>1</v>
      </c>
      <c r="L14" s="4">
        <f>N14/G14</f>
        <v>2.2</v>
      </c>
      <c r="M14" s="2">
        <v>9</v>
      </c>
      <c r="N14" s="2">
        <v>44</v>
      </c>
      <c r="O14" s="4">
        <f>G14/240</f>
        <v>0.0833333333333333</v>
      </c>
      <c r="P14" s="4">
        <v>0.344827586206897</v>
      </c>
      <c r="Q14" s="4">
        <v>0.344827586206897</v>
      </c>
      <c r="R14" s="4">
        <f>S14/D14</f>
        <v>0.454545454545455</v>
      </c>
      <c r="S14" s="2">
        <v>20</v>
      </c>
    </row>
    <row r="15" ht="15.4" spans="1:19">
      <c r="A15" s="2" t="s">
        <v>261</v>
      </c>
      <c r="B15" s="2" t="s">
        <v>248</v>
      </c>
      <c r="C15" s="4">
        <v>0.133333333333333</v>
      </c>
      <c r="D15" s="5">
        <v>32</v>
      </c>
      <c r="E15" s="4">
        <v>0.116666666666667</v>
      </c>
      <c r="F15" s="4">
        <v>0.495727913854582</v>
      </c>
      <c r="G15" s="2">
        <v>16</v>
      </c>
      <c r="H15" s="2">
        <v>27</v>
      </c>
      <c r="I15" s="4">
        <f>G15/H15</f>
        <v>0.592592592592593</v>
      </c>
      <c r="J15" s="4">
        <f>1/(F15/E15)</f>
        <v>0.235344154335619</v>
      </c>
      <c r="K15" s="4">
        <f>E15/C15</f>
        <v>0.875000000000005</v>
      </c>
      <c r="L15" s="4">
        <f>N15/G15</f>
        <v>1.75</v>
      </c>
      <c r="M15" s="2">
        <v>3</v>
      </c>
      <c r="N15" s="2">
        <v>28</v>
      </c>
      <c r="O15" s="4">
        <f>G15/240</f>
        <v>0.0666666666666667</v>
      </c>
      <c r="P15" s="4">
        <v>0.259259259259259</v>
      </c>
      <c r="Q15" s="4">
        <v>0.407407407407407</v>
      </c>
      <c r="R15" s="4">
        <f>S15/D15</f>
        <v>0.5625</v>
      </c>
      <c r="S15" s="2">
        <v>18</v>
      </c>
    </row>
    <row r="16" ht="15.4" spans="1:19">
      <c r="A16" s="2" t="s">
        <v>262</v>
      </c>
      <c r="B16" s="2" t="s">
        <v>248</v>
      </c>
      <c r="C16" s="4">
        <v>116.179166666667</v>
      </c>
      <c r="D16" s="5">
        <v>27883</v>
      </c>
      <c r="E16" s="4">
        <v>0.116666666666667</v>
      </c>
      <c r="F16" s="4">
        <v>0.528411740900881</v>
      </c>
      <c r="G16" s="2">
        <v>15</v>
      </c>
      <c r="H16" s="2">
        <v>54</v>
      </c>
      <c r="I16" s="4">
        <f>G16/H16</f>
        <v>0.277777777777778</v>
      </c>
      <c r="J16" s="4">
        <f>1/(F16/E16)</f>
        <v>0.220787423208583</v>
      </c>
      <c r="K16" s="4">
        <f>E16/C16</f>
        <v>0.00100419610515368</v>
      </c>
      <c r="L16" s="4">
        <f>N16/G16</f>
        <v>1.86666666666667</v>
      </c>
      <c r="M16" s="2">
        <v>4</v>
      </c>
      <c r="N16" s="2">
        <v>28</v>
      </c>
      <c r="O16" s="4">
        <f>G16/240</f>
        <v>0.0625</v>
      </c>
      <c r="P16" s="4">
        <v>0.12962962962963</v>
      </c>
      <c r="Q16" s="4">
        <v>0.722222222222222</v>
      </c>
      <c r="R16" s="4">
        <f>S16/D16</f>
        <v>0.999497901947423</v>
      </c>
      <c r="S16" s="2">
        <v>27869</v>
      </c>
    </row>
    <row r="17" ht="15.4" spans="1:19">
      <c r="A17" s="2" t="s">
        <v>263</v>
      </c>
      <c r="B17" s="2" t="s">
        <v>248</v>
      </c>
      <c r="C17" s="4">
        <v>0.158333333333333</v>
      </c>
      <c r="D17" s="5">
        <v>38</v>
      </c>
      <c r="E17" s="4">
        <v>0.154166666666667</v>
      </c>
      <c r="F17" s="4">
        <v>0.735518014972221</v>
      </c>
      <c r="G17" s="2">
        <v>17</v>
      </c>
      <c r="H17" s="2">
        <v>22</v>
      </c>
      <c r="I17" s="4">
        <f>G17/H17</f>
        <v>0.772727272727273</v>
      </c>
      <c r="J17" s="4">
        <f>1/(F17/E17)</f>
        <v>0.209602842525196</v>
      </c>
      <c r="K17" s="4">
        <f>E17/C17</f>
        <v>0.97368421052632</v>
      </c>
      <c r="L17" s="4">
        <f>N17/G17</f>
        <v>2.17647058823529</v>
      </c>
      <c r="M17" s="2">
        <v>7</v>
      </c>
      <c r="N17" s="2">
        <v>37</v>
      </c>
      <c r="O17" s="4">
        <f>G17/240</f>
        <v>0.0708333333333333</v>
      </c>
      <c r="P17" s="4">
        <v>0.227272727272727</v>
      </c>
      <c r="Q17" s="4">
        <v>0.272727272727273</v>
      </c>
      <c r="R17" s="4">
        <f>S17/D17</f>
        <v>0.289473684210526</v>
      </c>
      <c r="S17" s="2">
        <v>11</v>
      </c>
    </row>
    <row r="18" ht="15.4" spans="1:19">
      <c r="A18" s="2" t="s">
        <v>264</v>
      </c>
      <c r="B18" s="2" t="s">
        <v>248</v>
      </c>
      <c r="C18" s="4">
        <v>0.808333333333333</v>
      </c>
      <c r="D18" s="5">
        <v>194</v>
      </c>
      <c r="E18" s="4">
        <v>0.575</v>
      </c>
      <c r="F18" s="4">
        <v>2.81110320963677</v>
      </c>
      <c r="G18" s="2">
        <v>25</v>
      </c>
      <c r="H18" s="2">
        <v>67</v>
      </c>
      <c r="I18" s="4">
        <f>G18/H18</f>
        <v>0.373134328358209</v>
      </c>
      <c r="J18" s="4">
        <f>1/(F18/E18)</f>
        <v>0.204546029483669</v>
      </c>
      <c r="K18" s="4">
        <f>E18/C18</f>
        <v>0.711340206185567</v>
      </c>
      <c r="L18" s="4">
        <f>N18/G18</f>
        <v>5.52</v>
      </c>
      <c r="M18" s="2">
        <v>25</v>
      </c>
      <c r="N18" s="2">
        <v>138</v>
      </c>
      <c r="O18" s="4">
        <f>G18/240</f>
        <v>0.104166666666667</v>
      </c>
      <c r="P18" s="4">
        <v>0.17910447761194</v>
      </c>
      <c r="Q18" s="4">
        <v>0.686567164179104</v>
      </c>
      <c r="R18" s="4">
        <f>S18/D18</f>
        <v>0.577319587628866</v>
      </c>
      <c r="S18" s="2">
        <v>112</v>
      </c>
    </row>
    <row r="19" ht="15.4" spans="1:19">
      <c r="A19" s="2" t="s">
        <v>265</v>
      </c>
      <c r="B19" s="2" t="s">
        <v>246</v>
      </c>
      <c r="C19" s="4">
        <v>0.470833333333333</v>
      </c>
      <c r="D19" s="5">
        <v>113</v>
      </c>
      <c r="E19" s="4">
        <v>0.275</v>
      </c>
      <c r="F19" s="4">
        <v>0.914435601132878</v>
      </c>
      <c r="G19" s="2">
        <v>31</v>
      </c>
      <c r="H19" s="2">
        <v>72</v>
      </c>
      <c r="I19" s="4">
        <f>G19/H19</f>
        <v>0.430555555555556</v>
      </c>
      <c r="J19" s="4">
        <f>1/(F19/E19)</f>
        <v>0.300731948383579</v>
      </c>
      <c r="K19" s="4">
        <f>E19/C19</f>
        <v>0.584070796460177</v>
      </c>
      <c r="L19" s="4">
        <f>N19/G19</f>
        <v>2.12903225806452</v>
      </c>
      <c r="M19" s="2">
        <v>7</v>
      </c>
      <c r="N19" s="2">
        <v>66</v>
      </c>
      <c r="O19" s="4">
        <f>G19/240</f>
        <v>0.129166666666667</v>
      </c>
      <c r="P19" s="4">
        <v>0.194444444444444</v>
      </c>
      <c r="Q19" s="4">
        <v>0.652777777777778</v>
      </c>
      <c r="R19" s="4">
        <f>S19/D19</f>
        <v>0.663716814159292</v>
      </c>
      <c r="S19" s="2">
        <v>75</v>
      </c>
    </row>
    <row r="20" ht="15.4" spans="1:19">
      <c r="A20" s="2" t="s">
        <v>266</v>
      </c>
      <c r="B20" s="2" t="s">
        <v>246</v>
      </c>
      <c r="C20" s="4">
        <v>1.15416666666667</v>
      </c>
      <c r="D20" s="5">
        <v>277</v>
      </c>
      <c r="E20" s="4">
        <v>0.454166666666667</v>
      </c>
      <c r="F20" s="4">
        <v>3.90445289902764</v>
      </c>
      <c r="G20" s="2">
        <v>12</v>
      </c>
      <c r="H20" s="2">
        <v>58</v>
      </c>
      <c r="I20" s="4">
        <f>G20/H20</f>
        <v>0.206896551724138</v>
      </c>
      <c r="J20" s="4">
        <f>1/(F20/E20)</f>
        <v>0.116320180678776</v>
      </c>
      <c r="K20" s="4">
        <f>E20/C20</f>
        <v>0.393501805054151</v>
      </c>
      <c r="L20" s="4">
        <f>N20/G20</f>
        <v>9.08333333333333</v>
      </c>
      <c r="M20" s="2">
        <v>56</v>
      </c>
      <c r="N20" s="2">
        <v>109</v>
      </c>
      <c r="O20" s="4">
        <f>G20/240</f>
        <v>0.05</v>
      </c>
      <c r="P20" s="4">
        <v>0.137931034482759</v>
      </c>
      <c r="Q20" s="4">
        <v>0.844827586206897</v>
      </c>
      <c r="R20" s="4">
        <f>S20/D20</f>
        <v>0.750902527075812</v>
      </c>
      <c r="S20" s="2">
        <v>208</v>
      </c>
    </row>
    <row r="21" ht="15.4" spans="1:19">
      <c r="A21" s="2" t="s">
        <v>267</v>
      </c>
      <c r="B21" s="2" t="s">
        <v>250</v>
      </c>
      <c r="C21" s="4">
        <v>0.7625</v>
      </c>
      <c r="D21" s="5">
        <v>183</v>
      </c>
      <c r="E21" s="4">
        <v>0.3</v>
      </c>
      <c r="F21" s="4">
        <v>0.981843539675072</v>
      </c>
      <c r="G21" s="2">
        <v>33</v>
      </c>
      <c r="H21" s="2">
        <v>89</v>
      </c>
      <c r="I21" s="4">
        <f>G21/H21</f>
        <v>0.370786516853933</v>
      </c>
      <c r="J21" s="4">
        <f>1/(F21/E21)</f>
        <v>0.305547664039508</v>
      </c>
      <c r="K21" s="4">
        <f>E21/C21</f>
        <v>0.39344262295082</v>
      </c>
      <c r="L21" s="4">
        <f>N21/G21</f>
        <v>2.18181818181818</v>
      </c>
      <c r="M21" s="2">
        <v>7</v>
      </c>
      <c r="N21" s="2">
        <v>72</v>
      </c>
      <c r="O21" s="4">
        <f>G21/240</f>
        <v>0.1375</v>
      </c>
      <c r="P21" s="4">
        <v>0.0898876404494382</v>
      </c>
      <c r="Q21" s="4">
        <v>0.764044943820225</v>
      </c>
      <c r="R21" s="4">
        <f>S21/D21</f>
        <v>0.693989071038251</v>
      </c>
      <c r="S21" s="2">
        <v>127</v>
      </c>
    </row>
    <row r="22" ht="15.4" spans="1:19">
      <c r="A22" s="2" t="s">
        <v>268</v>
      </c>
      <c r="B22" s="2" t="s">
        <v>248</v>
      </c>
      <c r="C22" s="4">
        <v>1.35</v>
      </c>
      <c r="D22" s="5">
        <v>324</v>
      </c>
      <c r="E22" s="4">
        <v>0.333333333333333</v>
      </c>
      <c r="F22" s="4">
        <v>0.871043555668538</v>
      </c>
      <c r="G22" s="2">
        <v>42</v>
      </c>
      <c r="H22" s="2">
        <v>62</v>
      </c>
      <c r="I22" s="4">
        <f>G22/H22</f>
        <v>0.67741935483871</v>
      </c>
      <c r="J22" s="4">
        <f>1/(F22/E22)</f>
        <v>0.382682738611728</v>
      </c>
      <c r="K22" s="4">
        <f>E22/C22</f>
        <v>0.246913580246913</v>
      </c>
      <c r="L22" s="4">
        <f>N22/G22</f>
        <v>1.9047619047619</v>
      </c>
      <c r="M22" s="2">
        <v>5</v>
      </c>
      <c r="N22" s="2">
        <v>80</v>
      </c>
      <c r="O22" s="4">
        <f>G22/240</f>
        <v>0.175</v>
      </c>
      <c r="P22" s="4">
        <v>0.290322580645161</v>
      </c>
      <c r="Q22" s="4">
        <v>0.370967741935484</v>
      </c>
      <c r="R22" s="4">
        <f>S22/D22</f>
        <v>0.864197530864197</v>
      </c>
      <c r="S22" s="2">
        <v>280</v>
      </c>
    </row>
    <row r="23" ht="15.4" spans="1:19">
      <c r="A23" s="2" t="s">
        <v>269</v>
      </c>
      <c r="B23" s="2" t="s">
        <v>248</v>
      </c>
      <c r="C23" s="4">
        <v>1.30833333333333</v>
      </c>
      <c r="D23" s="5">
        <v>314</v>
      </c>
      <c r="E23" s="4">
        <v>0.583333333333333</v>
      </c>
      <c r="F23" s="4">
        <v>3.70475965111429</v>
      </c>
      <c r="G23" s="2">
        <v>16</v>
      </c>
      <c r="H23" s="2">
        <v>66</v>
      </c>
      <c r="I23" s="4">
        <f>G23/H23</f>
        <v>0.242424242424242</v>
      </c>
      <c r="J23" s="4">
        <f>1/(F23/E23)</f>
        <v>0.157455108635153</v>
      </c>
      <c r="K23" s="4">
        <f>E23/C23</f>
        <v>0.445859872611466</v>
      </c>
      <c r="L23" s="4">
        <f>N23/G23</f>
        <v>8.75</v>
      </c>
      <c r="M23" s="2">
        <v>39</v>
      </c>
      <c r="N23" s="2">
        <v>140</v>
      </c>
      <c r="O23" s="4">
        <f>G23/240</f>
        <v>0.0666666666666667</v>
      </c>
      <c r="P23" s="4">
        <v>0.151515151515152</v>
      </c>
      <c r="Q23" s="4">
        <v>0.803030303030303</v>
      </c>
      <c r="R23" s="4">
        <f>S23/D23</f>
        <v>0.719745222929936</v>
      </c>
      <c r="S23" s="2">
        <v>226</v>
      </c>
    </row>
    <row r="24" ht="15.4" spans="1:19">
      <c r="A24" s="2" t="s">
        <v>270</v>
      </c>
      <c r="B24" s="2" t="s">
        <v>250</v>
      </c>
      <c r="C24" s="4">
        <v>31.1083333333333</v>
      </c>
      <c r="D24" s="5">
        <v>7466</v>
      </c>
      <c r="E24" s="4">
        <v>6.79583333333333</v>
      </c>
      <c r="F24" s="4">
        <v>18.7437014060426</v>
      </c>
      <c r="G24" s="2">
        <v>133</v>
      </c>
      <c r="H24" s="2">
        <v>160</v>
      </c>
      <c r="I24" s="4">
        <f>G24/H24</f>
        <v>0.83125</v>
      </c>
      <c r="J24" s="4">
        <f>1/(F24/E24)</f>
        <v>0.362566239512463</v>
      </c>
      <c r="K24" s="4">
        <f>E24/C24</f>
        <v>0.21845700508974</v>
      </c>
      <c r="L24" s="4">
        <f>N24/G24</f>
        <v>12.2631578947368</v>
      </c>
      <c r="M24" s="2">
        <v>128</v>
      </c>
      <c r="N24" s="2">
        <v>1631</v>
      </c>
      <c r="O24" s="4">
        <f>G24/240</f>
        <v>0.554166666666667</v>
      </c>
      <c r="P24" s="4">
        <v>0.53125</v>
      </c>
      <c r="Q24" s="4">
        <v>0.39375</v>
      </c>
      <c r="R24" s="4">
        <f>S24/D24</f>
        <v>0.819314224484329</v>
      </c>
      <c r="S24" s="2">
        <v>6117</v>
      </c>
    </row>
    <row r="25" ht="15.4" spans="1:19">
      <c r="A25" s="2" t="s">
        <v>271</v>
      </c>
      <c r="B25" s="2" t="s">
        <v>246</v>
      </c>
      <c r="C25" s="4">
        <v>0.979166666666667</v>
      </c>
      <c r="D25" s="5">
        <v>235</v>
      </c>
      <c r="E25" s="4">
        <v>0.516666666666667</v>
      </c>
      <c r="F25" s="4">
        <v>1.48060449790583</v>
      </c>
      <c r="G25" s="2">
        <v>45</v>
      </c>
      <c r="H25" s="2">
        <v>77</v>
      </c>
      <c r="I25" s="4">
        <f>G25/H25</f>
        <v>0.584415584415584</v>
      </c>
      <c r="J25" s="4">
        <f>1/(F25/E25)</f>
        <v>0.348956569696662</v>
      </c>
      <c r="K25" s="4">
        <f>E25/C25</f>
        <v>0.527659574468085</v>
      </c>
      <c r="L25" s="4">
        <f>N25/G25</f>
        <v>2.75555555555556</v>
      </c>
      <c r="M25" s="2">
        <v>13</v>
      </c>
      <c r="N25" s="2">
        <v>124</v>
      </c>
      <c r="O25" s="4">
        <f>G25/240</f>
        <v>0.1875</v>
      </c>
      <c r="P25" s="4">
        <v>0.285714285714286</v>
      </c>
      <c r="Q25" s="4">
        <v>0.558441558441558</v>
      </c>
      <c r="R25" s="4">
        <f>S25/D25</f>
        <v>0.676595744680851</v>
      </c>
      <c r="S25" s="2">
        <v>159</v>
      </c>
    </row>
    <row r="26" ht="15.4" spans="1:19">
      <c r="A26" s="2" t="s">
        <v>272</v>
      </c>
      <c r="B26" s="2" t="s">
        <v>250</v>
      </c>
      <c r="C26" s="4">
        <v>1.2875</v>
      </c>
      <c r="D26" s="5">
        <v>309</v>
      </c>
      <c r="E26" s="4">
        <v>1.5625</v>
      </c>
      <c r="F26" s="4">
        <v>1.90908694687049</v>
      </c>
      <c r="G26" s="2">
        <v>126</v>
      </c>
      <c r="H26" s="2">
        <v>135</v>
      </c>
      <c r="I26" s="4">
        <f>G26/H26</f>
        <v>0.933333333333333</v>
      </c>
      <c r="J26" s="4">
        <f>1/(F26/E26)</f>
        <v>0.818454079611911</v>
      </c>
      <c r="K26" s="4">
        <f>E26/C26</f>
        <v>1.21359223300971</v>
      </c>
      <c r="L26" s="4">
        <f>N26/G26</f>
        <v>2.97619047619048</v>
      </c>
      <c r="M26" s="2">
        <v>8</v>
      </c>
      <c r="N26" s="2">
        <v>375</v>
      </c>
      <c r="O26" s="4">
        <f>G26/240</f>
        <v>0.525</v>
      </c>
      <c r="P26" s="4">
        <v>0.637037037037037</v>
      </c>
      <c r="Q26" s="4">
        <v>0.140740740740741</v>
      </c>
      <c r="R26" s="4">
        <f>S26/D26</f>
        <v>0.336569579288026</v>
      </c>
      <c r="S26" s="2">
        <v>104</v>
      </c>
    </row>
    <row r="27" ht="15.4" spans="1:19">
      <c r="A27" s="2" t="s">
        <v>273</v>
      </c>
      <c r="B27" s="2" t="s">
        <v>248</v>
      </c>
      <c r="C27" s="4">
        <v>0.0958333333333333</v>
      </c>
      <c r="D27" s="5">
        <v>23</v>
      </c>
      <c r="E27" s="4">
        <v>0.116666666666667</v>
      </c>
      <c r="F27" s="4">
        <v>0.551655300375477</v>
      </c>
      <c r="G27" s="2">
        <v>14</v>
      </c>
      <c r="H27" s="2">
        <v>17</v>
      </c>
      <c r="I27" s="4">
        <f>G27/H27</f>
        <v>0.823529411764706</v>
      </c>
      <c r="J27" s="4">
        <f>1/(F27/E27)</f>
        <v>0.21148471987355</v>
      </c>
      <c r="K27" s="4">
        <f>E27/C27</f>
        <v>1.21739130434783</v>
      </c>
      <c r="L27" s="4">
        <f>N27/G27</f>
        <v>2</v>
      </c>
      <c r="M27" s="2">
        <v>5</v>
      </c>
      <c r="N27" s="2">
        <v>28</v>
      </c>
      <c r="O27" s="4">
        <f>G27/240</f>
        <v>0.0583333333333333</v>
      </c>
      <c r="P27" s="4">
        <v>0.529411764705882</v>
      </c>
      <c r="Q27" s="4">
        <v>0.176470588235294</v>
      </c>
      <c r="R27" s="4">
        <f>S27/D27</f>
        <v>0.478260869565217</v>
      </c>
      <c r="S27" s="2">
        <v>11</v>
      </c>
    </row>
    <row r="28" ht="15.4" spans="1:19">
      <c r="A28" s="2" t="s">
        <v>274</v>
      </c>
      <c r="B28" s="2" t="s">
        <v>248</v>
      </c>
      <c r="C28" s="4">
        <v>0.345833333333333</v>
      </c>
      <c r="D28" s="5">
        <v>83</v>
      </c>
      <c r="E28" s="4">
        <v>0.3375</v>
      </c>
      <c r="F28" s="4">
        <v>1.12347060151507</v>
      </c>
      <c r="G28" s="2">
        <v>30</v>
      </c>
      <c r="H28" s="2">
        <v>47</v>
      </c>
      <c r="I28" s="4">
        <f>G28/H28</f>
        <v>0.638297872340426</v>
      </c>
      <c r="J28" s="4">
        <f>1/(F28/E28)</f>
        <v>0.300408394794541</v>
      </c>
      <c r="K28" s="4">
        <f>E28/C28</f>
        <v>0.975903614457832</v>
      </c>
      <c r="L28" s="4">
        <f>N28/G28</f>
        <v>2.7</v>
      </c>
      <c r="M28" s="2">
        <v>8</v>
      </c>
      <c r="N28" s="2">
        <v>81</v>
      </c>
      <c r="O28" s="4">
        <f>G28/240</f>
        <v>0.125</v>
      </c>
      <c r="P28" s="4">
        <v>0.361702127659574</v>
      </c>
      <c r="Q28" s="4">
        <v>0.404255319148936</v>
      </c>
      <c r="R28" s="4">
        <f>S28/D28</f>
        <v>0.433734939759036</v>
      </c>
      <c r="S28" s="2">
        <v>36</v>
      </c>
    </row>
    <row r="29" ht="15.4" spans="1:19">
      <c r="A29" s="2" t="s">
        <v>275</v>
      </c>
      <c r="B29" s="2" t="s">
        <v>246</v>
      </c>
      <c r="C29" s="4">
        <v>0.608333333333333</v>
      </c>
      <c r="D29" s="5">
        <v>146</v>
      </c>
      <c r="E29" s="4">
        <v>0.441666666666667</v>
      </c>
      <c r="F29" s="4">
        <v>1.92232353014075</v>
      </c>
      <c r="G29" s="2">
        <v>19</v>
      </c>
      <c r="H29" s="2">
        <v>49</v>
      </c>
      <c r="I29" s="4">
        <f>G29/H29</f>
        <v>0.387755102040816</v>
      </c>
      <c r="J29" s="4">
        <f>1/(F29/E29)</f>
        <v>0.229756677136615</v>
      </c>
      <c r="K29" s="4">
        <f>E29/C29</f>
        <v>0.726027397260275</v>
      </c>
      <c r="L29" s="4">
        <f>N29/G29</f>
        <v>5.57894736842105</v>
      </c>
      <c r="M29" s="2">
        <v>16</v>
      </c>
      <c r="N29" s="2">
        <v>106</v>
      </c>
      <c r="O29" s="4">
        <f>G29/240</f>
        <v>0.0791666666666667</v>
      </c>
      <c r="P29" s="4">
        <v>0.306122448979592</v>
      </c>
      <c r="Q29" s="4">
        <v>0.653061224489796</v>
      </c>
      <c r="R29" s="4">
        <f>S29/D29</f>
        <v>0.589041095890411</v>
      </c>
      <c r="S29" s="2">
        <v>86</v>
      </c>
    </row>
    <row r="30" ht="15.4" spans="1:19">
      <c r="A30" s="2" t="s">
        <v>276</v>
      </c>
      <c r="B30" s="2" t="s">
        <v>246</v>
      </c>
      <c r="C30" s="4">
        <v>4.06666666666667</v>
      </c>
      <c r="D30" s="5">
        <v>976</v>
      </c>
      <c r="E30" s="4">
        <v>0.283333333333333</v>
      </c>
      <c r="F30" s="4">
        <v>0.943449855058426</v>
      </c>
      <c r="G30" s="2">
        <v>29</v>
      </c>
      <c r="H30" s="2">
        <v>90</v>
      </c>
      <c r="I30" s="4">
        <f>G30/H30</f>
        <v>0.322222222222222</v>
      </c>
      <c r="J30" s="4">
        <f>1/(F30/E30)</f>
        <v>0.300316261446441</v>
      </c>
      <c r="K30" s="4">
        <f>E30/C30</f>
        <v>0.0696721311475408</v>
      </c>
      <c r="L30" s="4">
        <f>N30/G30</f>
        <v>2.3448275862069</v>
      </c>
      <c r="M30" s="2">
        <v>6</v>
      </c>
      <c r="N30" s="2">
        <v>68</v>
      </c>
      <c r="O30" s="4">
        <f>G30/240</f>
        <v>0.120833333333333</v>
      </c>
      <c r="P30" s="4">
        <v>0.111111111111111</v>
      </c>
      <c r="Q30" s="4">
        <v>0.788888888888889</v>
      </c>
      <c r="R30" s="4">
        <f>S30/D30</f>
        <v>0.950819672131147</v>
      </c>
      <c r="S30" s="2">
        <v>928</v>
      </c>
    </row>
    <row r="31" ht="15.4" spans="1:19">
      <c r="A31" s="2" t="s">
        <v>277</v>
      </c>
      <c r="B31" s="2" t="s">
        <v>248</v>
      </c>
      <c r="C31" s="4">
        <v>0.525</v>
      </c>
      <c r="D31" s="5">
        <v>126</v>
      </c>
      <c r="E31" s="4">
        <v>0.675</v>
      </c>
      <c r="F31" s="4">
        <v>3.10664694326947</v>
      </c>
      <c r="G31" s="2">
        <v>28</v>
      </c>
      <c r="H31" s="2">
        <v>29</v>
      </c>
      <c r="I31" s="4">
        <f>G31/H31</f>
        <v>0.96551724137931</v>
      </c>
      <c r="J31" s="4">
        <f>1/(F31/E31)</f>
        <v>0.217276057539265</v>
      </c>
      <c r="K31" s="4">
        <f>E31/C31</f>
        <v>1.28571428571429</v>
      </c>
      <c r="L31" s="4">
        <f>N31/G31</f>
        <v>5.78571428571429</v>
      </c>
      <c r="M31" s="2">
        <v>26</v>
      </c>
      <c r="N31" s="2">
        <v>162</v>
      </c>
      <c r="O31" s="4">
        <f>G31/240</f>
        <v>0.116666666666667</v>
      </c>
      <c r="P31" s="4">
        <v>0.689655172413793</v>
      </c>
      <c r="Q31" s="4">
        <v>0.0344827586206897</v>
      </c>
      <c r="R31" s="4">
        <f>S31/D31</f>
        <v>0.301587301587302</v>
      </c>
      <c r="S31" s="2">
        <v>38</v>
      </c>
    </row>
    <row r="32" ht="15.4" spans="1:19">
      <c r="A32" s="2" t="s">
        <v>278</v>
      </c>
      <c r="B32" s="2" t="s">
        <v>246</v>
      </c>
      <c r="C32" s="4">
        <v>168.975</v>
      </c>
      <c r="D32" s="5">
        <v>40554</v>
      </c>
      <c r="E32" s="4">
        <v>171.695833333333</v>
      </c>
      <c r="F32" s="4">
        <v>32.0701894864367</v>
      </c>
      <c r="G32" s="2">
        <v>240</v>
      </c>
      <c r="H32" s="2">
        <v>240</v>
      </c>
      <c r="I32" s="4">
        <f>G32/H32</f>
        <v>1</v>
      </c>
      <c r="J32" s="4">
        <f>1/(F32/E32)</f>
        <v>5.35375175771716</v>
      </c>
      <c r="K32" s="4">
        <f>E32/C32</f>
        <v>1.01610198747349</v>
      </c>
      <c r="L32" s="4">
        <f>N32/G32</f>
        <v>171.695833333333</v>
      </c>
      <c r="M32" s="2">
        <v>251</v>
      </c>
      <c r="N32" s="2">
        <v>41207</v>
      </c>
      <c r="O32" s="4">
        <f>G32/240</f>
        <v>1</v>
      </c>
      <c r="P32" s="4">
        <v>0.845833333333333</v>
      </c>
      <c r="Q32" s="4">
        <v>0.075</v>
      </c>
      <c r="R32" s="4">
        <f>S32/D32</f>
        <v>0.0361246732751393</v>
      </c>
      <c r="S32" s="2">
        <v>1465</v>
      </c>
    </row>
    <row r="33" ht="15.4" spans="1:19">
      <c r="A33" s="2" t="s">
        <v>279</v>
      </c>
      <c r="B33" s="2" t="s">
        <v>250</v>
      </c>
      <c r="C33" s="4">
        <v>0.404166666666667</v>
      </c>
      <c r="D33" s="5">
        <v>97</v>
      </c>
      <c r="E33" s="4">
        <v>0.295833333333333</v>
      </c>
      <c r="F33" s="4">
        <v>1.01864590020966</v>
      </c>
      <c r="G33" s="2">
        <v>30</v>
      </c>
      <c r="H33" s="2">
        <v>64</v>
      </c>
      <c r="I33" s="4">
        <f>G33/H33</f>
        <v>0.46875</v>
      </c>
      <c r="J33" s="4">
        <f>1/(F33/E33)</f>
        <v>0.290418224107557</v>
      </c>
      <c r="K33" s="4">
        <f>E33/C33</f>
        <v>0.731958762886597</v>
      </c>
      <c r="L33" s="4">
        <f>N33/G33</f>
        <v>2.36666666666667</v>
      </c>
      <c r="M33" s="2">
        <v>8</v>
      </c>
      <c r="N33" s="2">
        <v>71</v>
      </c>
      <c r="O33" s="4">
        <f>G33/240</f>
        <v>0.125</v>
      </c>
      <c r="P33" s="4">
        <v>0.203125</v>
      </c>
      <c r="Q33" s="4">
        <v>0.609375</v>
      </c>
      <c r="R33" s="4">
        <f>S33/D33</f>
        <v>0.536082474226804</v>
      </c>
      <c r="S33" s="2">
        <v>52</v>
      </c>
    </row>
    <row r="34" ht="15.4" spans="1:19">
      <c r="A34" s="2" t="s">
        <v>280</v>
      </c>
      <c r="B34" s="2" t="s">
        <v>250</v>
      </c>
      <c r="C34" s="4">
        <v>0.116666666666667</v>
      </c>
      <c r="D34" s="5">
        <v>28</v>
      </c>
      <c r="E34" s="4">
        <v>0.125</v>
      </c>
      <c r="F34" s="4">
        <v>0.557377301356043</v>
      </c>
      <c r="G34" s="2">
        <v>17</v>
      </c>
      <c r="H34" s="2">
        <v>19</v>
      </c>
      <c r="I34" s="4">
        <f>G34/H34</f>
        <v>0.894736842105263</v>
      </c>
      <c r="J34" s="4">
        <f>1/(F34/E34)</f>
        <v>0.224264604417667</v>
      </c>
      <c r="K34" s="4">
        <f>E34/C34</f>
        <v>1.07142857142857</v>
      </c>
      <c r="L34" s="4">
        <f>N34/G34</f>
        <v>1.76470588235294</v>
      </c>
      <c r="M34" s="2">
        <v>5</v>
      </c>
      <c r="N34" s="2">
        <v>30</v>
      </c>
      <c r="O34" s="4">
        <f>G34/240</f>
        <v>0.0708333333333333</v>
      </c>
      <c r="P34" s="4">
        <v>0.315789473684211</v>
      </c>
      <c r="Q34" s="4">
        <v>0.157894736842105</v>
      </c>
      <c r="R34" s="4">
        <f>S34/D34</f>
        <v>0.285714285714286</v>
      </c>
      <c r="S34" s="2">
        <v>8</v>
      </c>
    </row>
    <row r="35" ht="15.4" spans="1:19">
      <c r="A35" s="2" t="s">
        <v>281</v>
      </c>
      <c r="B35" s="2" t="s">
        <v>250</v>
      </c>
      <c r="C35" s="4">
        <v>7.10833333333333</v>
      </c>
      <c r="D35" s="5">
        <v>1706</v>
      </c>
      <c r="E35" s="4">
        <v>0.125</v>
      </c>
      <c r="F35" s="4">
        <v>0.685321291050064</v>
      </c>
      <c r="G35" s="2">
        <v>14</v>
      </c>
      <c r="H35" s="2">
        <v>77</v>
      </c>
      <c r="I35" s="4">
        <f>G35/H35</f>
        <v>0.181818181818182</v>
      </c>
      <c r="J35" s="4">
        <f>1/(F35/E35)</f>
        <v>0.182396201070118</v>
      </c>
      <c r="K35" s="4">
        <f>E35/C35</f>
        <v>0.0175849941383353</v>
      </c>
      <c r="L35" s="4">
        <f>N35/G35</f>
        <v>2.14285714285714</v>
      </c>
      <c r="M35" s="2">
        <v>7</v>
      </c>
      <c r="N35" s="2">
        <v>30</v>
      </c>
      <c r="O35" s="4">
        <f>G35/240</f>
        <v>0.0583333333333333</v>
      </c>
      <c r="P35" s="4">
        <v>0.038961038961039</v>
      </c>
      <c r="Q35" s="4">
        <v>0.909090909090909</v>
      </c>
      <c r="R35" s="4">
        <f>S35/D35</f>
        <v>0.985932004689332</v>
      </c>
      <c r="S35" s="2">
        <v>1682</v>
      </c>
    </row>
    <row r="36" ht="15.4" spans="1:19">
      <c r="A36" s="2" t="s">
        <v>282</v>
      </c>
      <c r="B36" s="2" t="s">
        <v>248</v>
      </c>
      <c r="C36" s="4">
        <v>0.941666666666667</v>
      </c>
      <c r="D36" s="5">
        <v>226</v>
      </c>
      <c r="E36" s="4">
        <v>0.6</v>
      </c>
      <c r="F36" s="4">
        <v>2.07958798622915</v>
      </c>
      <c r="G36" s="2">
        <v>55</v>
      </c>
      <c r="H36" s="2">
        <v>100</v>
      </c>
      <c r="I36" s="4">
        <f>G36/H36</f>
        <v>0.55</v>
      </c>
      <c r="J36" s="4">
        <f>1/(F36/E36)</f>
        <v>0.288518689265926</v>
      </c>
      <c r="K36" s="4">
        <f>E36/C36</f>
        <v>0.63716814159292</v>
      </c>
      <c r="L36" s="4">
        <f>N36/G36</f>
        <v>2.61818181818182</v>
      </c>
      <c r="M36" s="2">
        <v>15</v>
      </c>
      <c r="N36" s="2">
        <v>144</v>
      </c>
      <c r="O36" s="4">
        <f>G36/240</f>
        <v>0.229166666666667</v>
      </c>
      <c r="P36" s="4">
        <v>0.08</v>
      </c>
      <c r="Q36" s="4">
        <v>0.58</v>
      </c>
      <c r="R36" s="4">
        <f>S36/D36</f>
        <v>0.47787610619469</v>
      </c>
      <c r="S36" s="2">
        <v>108</v>
      </c>
    </row>
    <row r="37" ht="15.4" spans="1:19">
      <c r="A37" s="2" t="s">
        <v>283</v>
      </c>
      <c r="B37" s="2" t="s">
        <v>246</v>
      </c>
      <c r="C37" s="4">
        <v>0.416666666666667</v>
      </c>
      <c r="D37" s="5">
        <v>100</v>
      </c>
      <c r="E37" s="4">
        <v>0.516666666666667</v>
      </c>
      <c r="F37" s="4">
        <v>1.26413900335554</v>
      </c>
      <c r="G37" s="2">
        <v>49</v>
      </c>
      <c r="H37" s="2">
        <v>54</v>
      </c>
      <c r="I37" s="4">
        <f>G37/H37</f>
        <v>0.907407407407407</v>
      </c>
      <c r="J37" s="4">
        <f>1/(F37/E37)</f>
        <v>0.408710327974395</v>
      </c>
      <c r="K37" s="4">
        <f>E37/C37</f>
        <v>1.24</v>
      </c>
      <c r="L37" s="4">
        <f>N37/G37</f>
        <v>2.53061224489796</v>
      </c>
      <c r="M37" s="2">
        <v>9</v>
      </c>
      <c r="N37" s="2">
        <v>124</v>
      </c>
      <c r="O37" s="4">
        <f>G37/240</f>
        <v>0.204166666666667</v>
      </c>
      <c r="P37" s="4">
        <v>0.592592592592593</v>
      </c>
      <c r="Q37" s="4">
        <v>0.12962962962963</v>
      </c>
      <c r="R37" s="4">
        <f>S37/D37</f>
        <v>0.38</v>
      </c>
      <c r="S37" s="2">
        <v>38</v>
      </c>
    </row>
    <row r="38" ht="15.4" spans="1:19">
      <c r="A38" s="2" t="s">
        <v>284</v>
      </c>
      <c r="B38" s="2" t="s">
        <v>250</v>
      </c>
      <c r="C38" s="4">
        <v>281.9875</v>
      </c>
      <c r="D38" s="5">
        <v>67677</v>
      </c>
      <c r="E38" s="4">
        <v>211.191666666667</v>
      </c>
      <c r="F38" s="4">
        <v>642.591227860086</v>
      </c>
      <c r="G38" s="2">
        <v>157</v>
      </c>
      <c r="H38" s="2">
        <v>161</v>
      </c>
      <c r="I38" s="4">
        <f>G38/H38</f>
        <v>0.975155279503106</v>
      </c>
      <c r="J38" s="4">
        <f>1/(F38/E38)</f>
        <v>0.328656317593944</v>
      </c>
      <c r="K38" s="4">
        <f>E38/C38</f>
        <v>0.748939817072271</v>
      </c>
      <c r="L38" s="4">
        <f>N38/G38</f>
        <v>322.84076433121</v>
      </c>
      <c r="M38" s="2">
        <v>5398</v>
      </c>
      <c r="N38" s="2">
        <v>50686</v>
      </c>
      <c r="O38" s="4">
        <f>G38/240</f>
        <v>0.654166666666667</v>
      </c>
      <c r="P38" s="4">
        <v>0.720496894409938</v>
      </c>
      <c r="Q38" s="4">
        <v>0.0993788819875776</v>
      </c>
      <c r="R38" s="4">
        <f>S38/D38</f>
        <v>0.261935369475597</v>
      </c>
      <c r="S38" s="2">
        <v>17727</v>
      </c>
    </row>
    <row r="39" ht="15.4" spans="1:19">
      <c r="A39" s="2" t="s">
        <v>285</v>
      </c>
      <c r="B39" s="2" t="s">
        <v>248</v>
      </c>
      <c r="C39" s="4">
        <v>0.391666666666667</v>
      </c>
      <c r="D39" s="5">
        <v>94</v>
      </c>
      <c r="E39" s="4">
        <v>0.15</v>
      </c>
      <c r="F39" s="4">
        <v>0.527883593101839</v>
      </c>
      <c r="G39" s="2">
        <v>22</v>
      </c>
      <c r="H39" s="2">
        <v>80</v>
      </c>
      <c r="I39" s="4">
        <f>G39/H39</f>
        <v>0.275</v>
      </c>
      <c r="J39" s="4">
        <f>1/(F39/E39)</f>
        <v>0.284153555746261</v>
      </c>
      <c r="K39" s="4">
        <f>E39/C39</f>
        <v>0.382978723404255</v>
      </c>
      <c r="L39" s="4">
        <f>N39/G39</f>
        <v>1.63636363636364</v>
      </c>
      <c r="M39" s="2">
        <v>4</v>
      </c>
      <c r="N39" s="2">
        <v>36</v>
      </c>
      <c r="O39" s="4">
        <f>G39/240</f>
        <v>0.0916666666666667</v>
      </c>
      <c r="P39" s="4">
        <v>0.0875</v>
      </c>
      <c r="Q39" s="4">
        <v>0.8125</v>
      </c>
      <c r="R39" s="4">
        <f>S39/D39</f>
        <v>0.765957446808511</v>
      </c>
      <c r="S39" s="2">
        <v>72</v>
      </c>
    </row>
    <row r="40" ht="15.4" spans="1:19">
      <c r="A40" s="2" t="s">
        <v>286</v>
      </c>
      <c r="B40" s="2" t="s">
        <v>250</v>
      </c>
      <c r="C40" s="4">
        <v>3.9375</v>
      </c>
      <c r="D40" s="5">
        <v>945</v>
      </c>
      <c r="E40" s="4">
        <v>1.60416666666667</v>
      </c>
      <c r="F40" s="4">
        <v>11.403845023106</v>
      </c>
      <c r="G40" s="2">
        <v>45</v>
      </c>
      <c r="H40" s="2">
        <v>63</v>
      </c>
      <c r="I40" s="4">
        <f>G40/H40</f>
        <v>0.714285714285714</v>
      </c>
      <c r="J40" s="4">
        <f>1/(F40/E40)</f>
        <v>0.140668929068781</v>
      </c>
      <c r="K40" s="4">
        <f>E40/C40</f>
        <v>0.407407407407408</v>
      </c>
      <c r="L40" s="4">
        <f>N40/G40</f>
        <v>8.55555555555556</v>
      </c>
      <c r="M40" s="2">
        <v>163</v>
      </c>
      <c r="N40" s="2">
        <v>385</v>
      </c>
      <c r="O40" s="4">
        <f>G40/240</f>
        <v>0.1875</v>
      </c>
      <c r="P40" s="4">
        <v>0.380952380952381</v>
      </c>
      <c r="Q40" s="4">
        <v>0.365079365079365</v>
      </c>
      <c r="R40" s="4">
        <f>S40/D40</f>
        <v>0.675132275132275</v>
      </c>
      <c r="S40" s="2">
        <v>638</v>
      </c>
    </row>
    <row r="41" ht="15.4" spans="1:19">
      <c r="A41" s="2" t="s">
        <v>287</v>
      </c>
      <c r="B41" s="2" t="s">
        <v>246</v>
      </c>
      <c r="C41" s="4">
        <v>134.833333333333</v>
      </c>
      <c r="D41" s="5">
        <v>32360</v>
      </c>
      <c r="E41" s="4">
        <v>132.9375</v>
      </c>
      <c r="F41" s="4">
        <v>74.3936735989568</v>
      </c>
      <c r="G41" s="2">
        <v>240</v>
      </c>
      <c r="H41" s="2">
        <v>240</v>
      </c>
      <c r="I41" s="4">
        <f>G41/H41</f>
        <v>1</v>
      </c>
      <c r="J41" s="4">
        <f>1/(F41/E41)</f>
        <v>1.78694630294294</v>
      </c>
      <c r="K41" s="4">
        <f>E41/C41</f>
        <v>0.985939431396789</v>
      </c>
      <c r="L41" s="4">
        <f>N41/G41</f>
        <v>132.9375</v>
      </c>
      <c r="M41" s="2">
        <v>432</v>
      </c>
      <c r="N41" s="2">
        <v>31905</v>
      </c>
      <c r="O41" s="4">
        <f>G41/240</f>
        <v>1</v>
      </c>
      <c r="P41" s="4">
        <v>0.783333333333333</v>
      </c>
      <c r="Q41" s="4">
        <v>0.0958333333333333</v>
      </c>
      <c r="R41" s="4">
        <f>S41/D41</f>
        <v>0.0757416563658838</v>
      </c>
      <c r="S41" s="2">
        <v>2451</v>
      </c>
    </row>
    <row r="42" ht="15.4" spans="1:19">
      <c r="A42" s="2" t="s">
        <v>288</v>
      </c>
      <c r="B42" s="2" t="s">
        <v>250</v>
      </c>
      <c r="C42" s="4">
        <v>0.845833333333333</v>
      </c>
      <c r="D42" s="5">
        <v>203</v>
      </c>
      <c r="E42" s="4">
        <v>0.295833333333333</v>
      </c>
      <c r="F42" s="4">
        <v>0.976707459603819</v>
      </c>
      <c r="G42" s="2">
        <v>28</v>
      </c>
      <c r="H42" s="2">
        <v>62</v>
      </c>
      <c r="I42" s="4">
        <f>G42/H42</f>
        <v>0.451612903225806</v>
      </c>
      <c r="J42" s="4">
        <f>1/(F42/E42)</f>
        <v>0.302888372996897</v>
      </c>
      <c r="K42" s="4">
        <f>E42/C42</f>
        <v>0.349753694581281</v>
      </c>
      <c r="L42" s="4">
        <f>N42/G42</f>
        <v>2.53571428571429</v>
      </c>
      <c r="M42" s="2">
        <v>7</v>
      </c>
      <c r="N42" s="2">
        <v>71</v>
      </c>
      <c r="O42" s="4">
        <f>G42/240</f>
        <v>0.116666666666667</v>
      </c>
      <c r="P42" s="4">
        <v>0.209677419354839</v>
      </c>
      <c r="Q42" s="4">
        <v>0.67741935483871</v>
      </c>
      <c r="R42" s="4">
        <f>S42/D42</f>
        <v>0.778325123152709</v>
      </c>
      <c r="S42" s="2">
        <v>158</v>
      </c>
    </row>
    <row r="43" ht="15.4" spans="1:19">
      <c r="A43" s="2" t="s">
        <v>289</v>
      </c>
      <c r="B43" s="2" t="s">
        <v>248</v>
      </c>
      <c r="C43" s="4">
        <v>1.25833333333333</v>
      </c>
      <c r="D43" s="5">
        <v>302</v>
      </c>
      <c r="E43" s="4">
        <v>0.575</v>
      </c>
      <c r="F43" s="4">
        <v>2.85247451849462</v>
      </c>
      <c r="G43" s="2">
        <v>25</v>
      </c>
      <c r="H43" s="2">
        <v>56</v>
      </c>
      <c r="I43" s="4">
        <f>G43/H43</f>
        <v>0.446428571428571</v>
      </c>
      <c r="J43" s="4">
        <f>1/(F43/E43)</f>
        <v>0.201579364257898</v>
      </c>
      <c r="K43" s="4">
        <f>E43/C43</f>
        <v>0.456953642384107</v>
      </c>
      <c r="L43" s="4">
        <f>N43/G43</f>
        <v>5.52</v>
      </c>
      <c r="M43" s="2">
        <v>24</v>
      </c>
      <c r="N43" s="2">
        <v>138</v>
      </c>
      <c r="O43" s="4">
        <f>G43/240</f>
        <v>0.104166666666667</v>
      </c>
      <c r="P43" s="4">
        <v>0.214285714285714</v>
      </c>
      <c r="Q43" s="4">
        <v>0.660714285714286</v>
      </c>
      <c r="R43" s="4">
        <f>S43/D43</f>
        <v>0.675496688741722</v>
      </c>
      <c r="S43" s="2">
        <v>204</v>
      </c>
    </row>
    <row r="44" ht="15.4" spans="1:19">
      <c r="A44" s="2" t="s">
        <v>290</v>
      </c>
      <c r="B44" s="2" t="s">
        <v>248</v>
      </c>
      <c r="C44" s="4">
        <v>1.45416666666667</v>
      </c>
      <c r="D44" s="5">
        <v>349</v>
      </c>
      <c r="E44" s="4">
        <v>0.1625</v>
      </c>
      <c r="F44" s="4">
        <v>0.668046862786331</v>
      </c>
      <c r="G44" s="2">
        <v>18</v>
      </c>
      <c r="H44" s="2">
        <v>68</v>
      </c>
      <c r="I44" s="4">
        <f>G44/H44</f>
        <v>0.264705882352941</v>
      </c>
      <c r="J44" s="4">
        <f>1/(F44/E44)</f>
        <v>0.243246408376555</v>
      </c>
      <c r="K44" s="4">
        <f>E44/C44</f>
        <v>0.111747851002865</v>
      </c>
      <c r="L44" s="4">
        <f>N44/G44</f>
        <v>2.16666666666667</v>
      </c>
      <c r="M44" s="2">
        <v>5</v>
      </c>
      <c r="N44" s="2">
        <v>39</v>
      </c>
      <c r="O44" s="4">
        <f>G44/240</f>
        <v>0.075</v>
      </c>
      <c r="P44" s="4">
        <v>0.117647058823529</v>
      </c>
      <c r="Q44" s="4">
        <v>0.779411764705882</v>
      </c>
      <c r="R44" s="4">
        <f>S44/D44</f>
        <v>0.934097421203438</v>
      </c>
      <c r="S44" s="2">
        <v>326</v>
      </c>
    </row>
    <row r="45" ht="15.4" spans="1:19">
      <c r="A45" s="2" t="s">
        <v>291</v>
      </c>
      <c r="B45" s="2" t="s">
        <v>250</v>
      </c>
      <c r="C45" s="4">
        <v>0.1125</v>
      </c>
      <c r="D45" s="5">
        <v>27</v>
      </c>
      <c r="E45" s="4">
        <v>0.125</v>
      </c>
      <c r="F45" s="4">
        <v>0.564834185317926</v>
      </c>
      <c r="G45" s="2">
        <v>14</v>
      </c>
      <c r="H45" s="2">
        <v>17</v>
      </c>
      <c r="I45" s="4">
        <f>G45/H45</f>
        <v>0.823529411764706</v>
      </c>
      <c r="J45" s="4">
        <f>1/(F45/E45)</f>
        <v>0.221303885722925</v>
      </c>
      <c r="K45" s="4">
        <f>E45/C45</f>
        <v>1.11111111111111</v>
      </c>
      <c r="L45" s="4">
        <f>N45/G45</f>
        <v>2.14285714285714</v>
      </c>
      <c r="M45" s="2">
        <v>4</v>
      </c>
      <c r="N45" s="2">
        <v>30</v>
      </c>
      <c r="O45" s="4">
        <f>G45/240</f>
        <v>0.0583333333333333</v>
      </c>
      <c r="P45" s="4">
        <v>0.470588235294118</v>
      </c>
      <c r="Q45" s="4">
        <v>0.235294117647059</v>
      </c>
      <c r="R45" s="4">
        <f>S45/D45</f>
        <v>0.407407407407407</v>
      </c>
      <c r="S45" s="2">
        <v>11</v>
      </c>
    </row>
    <row r="46" ht="15.4" spans="1:19">
      <c r="A46" s="2" t="s">
        <v>292</v>
      </c>
      <c r="B46" s="2" t="s">
        <v>246</v>
      </c>
      <c r="C46" s="4">
        <v>0.6125</v>
      </c>
      <c r="D46" s="5">
        <v>147</v>
      </c>
      <c r="E46" s="4">
        <v>0.129166666666667</v>
      </c>
      <c r="F46" s="4">
        <v>0.582146631132971</v>
      </c>
      <c r="G46" s="2">
        <v>20</v>
      </c>
      <c r="H46" s="2">
        <v>82</v>
      </c>
      <c r="I46" s="4">
        <f>G46/H46</f>
        <v>0.24390243902439</v>
      </c>
      <c r="J46" s="4">
        <f>1/(F46/E46)</f>
        <v>0.221879952161337</v>
      </c>
      <c r="K46" s="4">
        <f>E46/C46</f>
        <v>0.210884353741497</v>
      </c>
      <c r="L46" s="4">
        <f>N46/G46</f>
        <v>1.55</v>
      </c>
      <c r="M46" s="2">
        <v>7</v>
      </c>
      <c r="N46" s="2">
        <v>31</v>
      </c>
      <c r="O46" s="4">
        <f>G46/240</f>
        <v>0.0833333333333333</v>
      </c>
      <c r="P46" s="4">
        <v>0.0609756097560976</v>
      </c>
      <c r="Q46" s="4">
        <v>0.780487804878049</v>
      </c>
      <c r="R46" s="4">
        <f>S46/D46</f>
        <v>0.857142857142857</v>
      </c>
      <c r="S46" s="2">
        <v>126</v>
      </c>
    </row>
    <row r="47" ht="15.4" spans="1:19">
      <c r="A47" s="2" t="s">
        <v>293</v>
      </c>
      <c r="B47" s="2" t="s">
        <v>248</v>
      </c>
      <c r="C47" s="4">
        <v>0.925</v>
      </c>
      <c r="D47" s="5">
        <v>222</v>
      </c>
      <c r="E47" s="4">
        <v>0.820833333333333</v>
      </c>
      <c r="F47" s="4">
        <v>0.841635768658317</v>
      </c>
      <c r="G47" s="2">
        <v>140</v>
      </c>
      <c r="H47" s="2">
        <v>159</v>
      </c>
      <c r="I47" s="4">
        <f>G47/H47</f>
        <v>0.880503144654088</v>
      </c>
      <c r="J47" s="4">
        <f>1/(F47/E47)</f>
        <v>0.975283327895931</v>
      </c>
      <c r="K47" s="4">
        <f>E47/C47</f>
        <v>0.887387387387387</v>
      </c>
      <c r="L47" s="4">
        <f>N47/G47</f>
        <v>1.40714285714286</v>
      </c>
      <c r="M47" s="2">
        <v>3</v>
      </c>
      <c r="N47" s="2">
        <v>197</v>
      </c>
      <c r="O47" s="4">
        <f>G47/240</f>
        <v>0.583333333333333</v>
      </c>
      <c r="P47" s="4">
        <v>0.182389937106918</v>
      </c>
      <c r="Q47" s="4">
        <v>0.345911949685535</v>
      </c>
      <c r="R47" s="4">
        <f>S47/D47</f>
        <v>0.382882882882883</v>
      </c>
      <c r="S47" s="2">
        <v>85</v>
      </c>
    </row>
    <row r="48" ht="15.4" spans="1:19">
      <c r="A48" s="2" t="s">
        <v>294</v>
      </c>
      <c r="B48" s="2" t="s">
        <v>246</v>
      </c>
      <c r="C48" s="4">
        <v>36.8333333333333</v>
      </c>
      <c r="D48" s="5">
        <v>8840</v>
      </c>
      <c r="E48" s="4">
        <v>0.275</v>
      </c>
      <c r="F48" s="4">
        <v>0.905238127204996</v>
      </c>
      <c r="G48" s="2">
        <v>28</v>
      </c>
      <c r="H48" s="2">
        <v>89</v>
      </c>
      <c r="I48" s="4">
        <f>G48/H48</f>
        <v>0.314606741573034</v>
      </c>
      <c r="J48" s="4">
        <f>1/(F48/E48)</f>
        <v>0.303787469545817</v>
      </c>
      <c r="K48" s="4">
        <f>E48/C48</f>
        <v>0.0074660633484163</v>
      </c>
      <c r="L48" s="4">
        <f>N48/G48</f>
        <v>2.35714285714286</v>
      </c>
      <c r="M48" s="2">
        <v>6</v>
      </c>
      <c r="N48" s="2">
        <v>66</v>
      </c>
      <c r="O48" s="4">
        <f>G48/240</f>
        <v>0.116666666666667</v>
      </c>
      <c r="P48" s="4">
        <v>0.146067415730337</v>
      </c>
      <c r="Q48" s="4">
        <v>0.797752808988764</v>
      </c>
      <c r="R48" s="4">
        <f>S48/D48</f>
        <v>0.995475113122172</v>
      </c>
      <c r="S48" s="2">
        <v>8800</v>
      </c>
    </row>
    <row r="49" ht="15.4" spans="1:19">
      <c r="A49" s="2" t="s">
        <v>295</v>
      </c>
      <c r="B49" s="2" t="s">
        <v>246</v>
      </c>
      <c r="C49" s="4">
        <v>0.3875</v>
      </c>
      <c r="D49" s="5">
        <v>93</v>
      </c>
      <c r="E49" s="4">
        <v>0.270833333333333</v>
      </c>
      <c r="F49" s="4">
        <v>1.00499970510067</v>
      </c>
      <c r="G49" s="2">
        <v>26</v>
      </c>
      <c r="H49" s="2">
        <v>50</v>
      </c>
      <c r="I49" s="4">
        <f>G49/H49</f>
        <v>0.52</v>
      </c>
      <c r="J49" s="4">
        <f>1/(F49/E49)</f>
        <v>0.269485982890118</v>
      </c>
      <c r="K49" s="4">
        <f>E49/C49</f>
        <v>0.698924731182795</v>
      </c>
      <c r="L49" s="4">
        <f>N49/G49</f>
        <v>2.5</v>
      </c>
      <c r="M49" s="2">
        <v>8</v>
      </c>
      <c r="N49" s="2">
        <v>65</v>
      </c>
      <c r="O49" s="4">
        <f>G49/240</f>
        <v>0.108333333333333</v>
      </c>
      <c r="P49" s="4">
        <v>0.28</v>
      </c>
      <c r="Q49" s="4">
        <v>0.56</v>
      </c>
      <c r="R49" s="4">
        <f>S49/D49</f>
        <v>0.602150537634409</v>
      </c>
      <c r="S49" s="2">
        <v>56</v>
      </c>
    </row>
    <row r="50" ht="15.4" spans="1:19">
      <c r="A50" s="2" t="s">
        <v>296</v>
      </c>
      <c r="B50" s="2" t="s">
        <v>248</v>
      </c>
      <c r="C50" s="4">
        <v>0.220833333333333</v>
      </c>
      <c r="D50" s="5">
        <v>53</v>
      </c>
      <c r="E50" s="4">
        <v>0.158333333333333</v>
      </c>
      <c r="F50" s="4">
        <v>0.640290641816051</v>
      </c>
      <c r="G50" s="2">
        <v>19</v>
      </c>
      <c r="H50" s="2">
        <v>43</v>
      </c>
      <c r="I50" s="4">
        <f>G50/H50</f>
        <v>0.441860465116279</v>
      </c>
      <c r="J50" s="4">
        <f>1/(F50/E50)</f>
        <v>0.247283534996316</v>
      </c>
      <c r="K50" s="4">
        <f>E50/C50</f>
        <v>0.716981132075471</v>
      </c>
      <c r="L50" s="4">
        <f>N50/G50</f>
        <v>2</v>
      </c>
      <c r="M50" s="2">
        <v>4</v>
      </c>
      <c r="N50" s="2">
        <v>38</v>
      </c>
      <c r="O50" s="4">
        <f>G50/240</f>
        <v>0.0791666666666667</v>
      </c>
      <c r="P50" s="4">
        <v>0.209302325581395</v>
      </c>
      <c r="Q50" s="4">
        <v>0.558139534883721</v>
      </c>
      <c r="R50" s="4">
        <f>S50/D50</f>
        <v>0.622641509433962</v>
      </c>
      <c r="S50" s="2">
        <v>33</v>
      </c>
    </row>
    <row r="51" ht="15.4" spans="1:19">
      <c r="A51" s="2" t="s">
        <v>297</v>
      </c>
      <c r="B51" s="2" t="s">
        <v>246</v>
      </c>
      <c r="C51" s="4">
        <v>0.2125</v>
      </c>
      <c r="D51" s="5">
        <v>51</v>
      </c>
      <c r="E51" s="4">
        <v>0.275</v>
      </c>
      <c r="F51" s="4">
        <v>0.914435601132878</v>
      </c>
      <c r="G51" s="2">
        <v>29</v>
      </c>
      <c r="H51" s="2">
        <v>32</v>
      </c>
      <c r="I51" s="4">
        <f>G51/H51</f>
        <v>0.90625</v>
      </c>
      <c r="J51" s="4">
        <f>1/(F51/E51)</f>
        <v>0.300731948383579</v>
      </c>
      <c r="K51" s="4">
        <f>E51/C51</f>
        <v>1.29411764705882</v>
      </c>
      <c r="L51" s="4">
        <f>N51/G51</f>
        <v>2.27586206896552</v>
      </c>
      <c r="M51" s="2">
        <v>8</v>
      </c>
      <c r="N51" s="2">
        <v>66</v>
      </c>
      <c r="O51" s="4">
        <f>G51/240</f>
        <v>0.120833333333333</v>
      </c>
      <c r="P51" s="4">
        <v>0.59375</v>
      </c>
      <c r="Q51" s="4">
        <v>0.09375</v>
      </c>
      <c r="R51" s="4">
        <f>S51/D51</f>
        <v>0.411764705882353</v>
      </c>
      <c r="S51" s="2">
        <v>21</v>
      </c>
    </row>
    <row r="52" ht="15.4" spans="1:19">
      <c r="A52" s="2" t="s">
        <v>298</v>
      </c>
      <c r="B52" s="2" t="s">
        <v>248</v>
      </c>
      <c r="C52" s="4">
        <v>13.2</v>
      </c>
      <c r="D52" s="5">
        <v>3168</v>
      </c>
      <c r="E52" s="4">
        <v>0.120833333333333</v>
      </c>
      <c r="F52" s="4">
        <v>0.576730916036113</v>
      </c>
      <c r="G52" s="2">
        <v>15</v>
      </c>
      <c r="H52" s="2">
        <v>61</v>
      </c>
      <c r="I52" s="4">
        <f>G52/H52</f>
        <v>0.245901639344262</v>
      </c>
      <c r="J52" s="4">
        <f>1/(F52/E52)</f>
        <v>0.209514229207312</v>
      </c>
      <c r="K52" s="4">
        <f>E52/C52</f>
        <v>0.00915404040404038</v>
      </c>
      <c r="L52" s="4">
        <f>N52/G52</f>
        <v>1.93333333333333</v>
      </c>
      <c r="M52" s="2">
        <v>5</v>
      </c>
      <c r="N52" s="2">
        <v>29</v>
      </c>
      <c r="O52" s="4">
        <f>G52/240</f>
        <v>0.0625</v>
      </c>
      <c r="P52" s="4">
        <v>0.0983606557377049</v>
      </c>
      <c r="Q52" s="4">
        <v>0.80327868852459</v>
      </c>
      <c r="R52" s="4">
        <f>S52/D52</f>
        <v>0.994633838383838</v>
      </c>
      <c r="S52" s="2">
        <v>3151</v>
      </c>
    </row>
    <row r="53" ht="15.4" spans="1:19">
      <c r="A53" s="2" t="s">
        <v>299</v>
      </c>
      <c r="B53" s="2" t="s">
        <v>248</v>
      </c>
      <c r="C53" s="4">
        <v>0.2625</v>
      </c>
      <c r="D53" s="5">
        <v>63</v>
      </c>
      <c r="E53" s="4">
        <v>0.225</v>
      </c>
      <c r="F53" s="4">
        <v>0.791825389652758</v>
      </c>
      <c r="G53" s="2">
        <v>25</v>
      </c>
      <c r="H53" s="2">
        <v>45</v>
      </c>
      <c r="I53" s="4">
        <f>G53/H53</f>
        <v>0.555555555555556</v>
      </c>
      <c r="J53" s="4">
        <f>1/(F53/E53)</f>
        <v>0.284153555746261</v>
      </c>
      <c r="K53" s="4">
        <f>E53/C53</f>
        <v>0.857142857142857</v>
      </c>
      <c r="L53" s="4">
        <f>N53/G53</f>
        <v>2.16</v>
      </c>
      <c r="M53" s="2">
        <v>5</v>
      </c>
      <c r="N53" s="2">
        <v>54</v>
      </c>
      <c r="O53" s="4">
        <f>G53/240</f>
        <v>0.104166666666667</v>
      </c>
      <c r="P53" s="4">
        <v>0.266666666666667</v>
      </c>
      <c r="Q53" s="4">
        <v>0.466666666666667</v>
      </c>
      <c r="R53" s="4">
        <f>S53/D53</f>
        <v>0.523809523809524</v>
      </c>
      <c r="S53" s="2">
        <v>33</v>
      </c>
    </row>
    <row r="54" ht="15.4" spans="1:19">
      <c r="A54" s="2" t="s">
        <v>300</v>
      </c>
      <c r="B54" s="2" t="s">
        <v>248</v>
      </c>
      <c r="C54" s="4">
        <v>0.25</v>
      </c>
      <c r="D54" s="5">
        <v>60</v>
      </c>
      <c r="E54" s="4">
        <v>0.320833333333333</v>
      </c>
      <c r="F54" s="4">
        <v>1.05951720538539</v>
      </c>
      <c r="G54" s="2">
        <v>31</v>
      </c>
      <c r="H54" s="2">
        <v>31</v>
      </c>
      <c r="I54" s="4">
        <f>G54/H54</f>
        <v>1</v>
      </c>
      <c r="J54" s="4">
        <f>1/(F54/E54)</f>
        <v>0.302810876220394</v>
      </c>
      <c r="K54" s="4">
        <f>E54/C54</f>
        <v>1.28333333333333</v>
      </c>
      <c r="L54" s="4">
        <f>N54/G54</f>
        <v>2.48387096774194</v>
      </c>
      <c r="M54" s="2">
        <v>7</v>
      </c>
      <c r="N54" s="2">
        <v>77</v>
      </c>
      <c r="O54" s="4">
        <f>G54/240</f>
        <v>0.129166666666667</v>
      </c>
      <c r="P54" s="4">
        <v>0.580645161290323</v>
      </c>
      <c r="Q54" s="4">
        <v>0</v>
      </c>
      <c r="R54" s="4">
        <f>S54/D54</f>
        <v>0.283333333333333</v>
      </c>
      <c r="S54" s="2">
        <v>17</v>
      </c>
    </row>
    <row r="55" ht="15.4" spans="1:19">
      <c r="A55" s="2" t="s">
        <v>301</v>
      </c>
      <c r="B55" s="2" t="s">
        <v>246</v>
      </c>
      <c r="C55" s="4">
        <v>2.08333333333333</v>
      </c>
      <c r="D55" s="5">
        <v>500</v>
      </c>
      <c r="E55" s="4">
        <v>1.72083333333333</v>
      </c>
      <c r="F55" s="4">
        <v>3.53245314817797</v>
      </c>
      <c r="G55" s="2">
        <v>113</v>
      </c>
      <c r="H55" s="2">
        <v>129</v>
      </c>
      <c r="I55" s="4">
        <f>G55/H55</f>
        <v>0.875968992248062</v>
      </c>
      <c r="J55" s="4">
        <f>1/(F55/E55)</f>
        <v>0.487149655253299</v>
      </c>
      <c r="K55" s="4">
        <f>E55/C55</f>
        <v>0.826</v>
      </c>
      <c r="L55" s="4">
        <f>N55/G55</f>
        <v>3.65486725663717</v>
      </c>
      <c r="M55" s="2">
        <v>32</v>
      </c>
      <c r="N55" s="2">
        <v>413</v>
      </c>
      <c r="O55" s="4">
        <f>G55/240</f>
        <v>0.470833333333333</v>
      </c>
      <c r="P55" s="4">
        <v>0.488372093023256</v>
      </c>
      <c r="Q55" s="4">
        <v>0.255813953488372</v>
      </c>
      <c r="R55" s="4">
        <f>S55/D55</f>
        <v>0.446</v>
      </c>
      <c r="S55" s="2">
        <v>223</v>
      </c>
    </row>
    <row r="56" ht="15.4" spans="1:19">
      <c r="A56" s="2" t="s">
        <v>302</v>
      </c>
      <c r="B56" s="2" t="s">
        <v>246</v>
      </c>
      <c r="C56" s="4">
        <v>133.979166666667</v>
      </c>
      <c r="D56" s="5">
        <v>32155</v>
      </c>
      <c r="E56" s="4">
        <v>100.170833333333</v>
      </c>
      <c r="F56" s="4">
        <v>190.692308360673</v>
      </c>
      <c r="G56" s="2">
        <v>240</v>
      </c>
      <c r="H56" s="2">
        <v>240</v>
      </c>
      <c r="I56" s="4">
        <f>G56/H56</f>
        <v>1</v>
      </c>
      <c r="J56" s="4">
        <f>1/(F56/E56)</f>
        <v>0.525300858720904</v>
      </c>
      <c r="K56" s="4">
        <f>E56/C56</f>
        <v>0.74765977297465</v>
      </c>
      <c r="L56" s="4">
        <f>N56/G56</f>
        <v>100.170833333333</v>
      </c>
      <c r="M56" s="2">
        <v>1216</v>
      </c>
      <c r="N56" s="2">
        <v>24041</v>
      </c>
      <c r="O56" s="4">
        <f>G56/240</f>
        <v>1</v>
      </c>
      <c r="P56" s="4">
        <v>0.816666666666667</v>
      </c>
      <c r="Q56" s="4">
        <v>0.1</v>
      </c>
      <c r="R56" s="4">
        <f>S56/D56</f>
        <v>0.314601150676411</v>
      </c>
      <c r="S56" s="2">
        <v>10116</v>
      </c>
    </row>
    <row r="57" ht="15.4" spans="1:19">
      <c r="A57" s="2" t="s">
        <v>303</v>
      </c>
      <c r="B57" s="2" t="s">
        <v>248</v>
      </c>
      <c r="C57" s="4">
        <v>0.229166666666667</v>
      </c>
      <c r="D57" s="5">
        <v>55</v>
      </c>
      <c r="E57" s="4">
        <v>0.116666666666667</v>
      </c>
      <c r="F57" s="4">
        <v>0.512330524415885</v>
      </c>
      <c r="G57" s="2">
        <v>17</v>
      </c>
      <c r="H57" s="2">
        <v>44</v>
      </c>
      <c r="I57" s="4">
        <f>G57/H57</f>
        <v>0.386363636363636</v>
      </c>
      <c r="J57" s="4">
        <f>1/(F57/E57)</f>
        <v>0.227717578997816</v>
      </c>
      <c r="K57" s="4">
        <f>E57/C57</f>
        <v>0.50909090909091</v>
      </c>
      <c r="L57" s="4">
        <f>N57/G57</f>
        <v>1.64705882352941</v>
      </c>
      <c r="M57" s="2">
        <v>5</v>
      </c>
      <c r="N57" s="2">
        <v>28</v>
      </c>
      <c r="O57" s="4">
        <f>G57/240</f>
        <v>0.0708333333333333</v>
      </c>
      <c r="P57" s="4">
        <v>0.0909090909090909</v>
      </c>
      <c r="Q57" s="4">
        <v>0.704545454545455</v>
      </c>
      <c r="R57" s="4">
        <f>S57/D57</f>
        <v>0.636363636363636</v>
      </c>
      <c r="S57" s="2">
        <v>35</v>
      </c>
    </row>
    <row r="58" ht="15.4" spans="1:19">
      <c r="A58" s="2" t="s">
        <v>304</v>
      </c>
      <c r="B58" s="2" t="s">
        <v>246</v>
      </c>
      <c r="C58" s="4">
        <v>0.504166666666667</v>
      </c>
      <c r="D58" s="5">
        <v>121</v>
      </c>
      <c r="E58" s="4">
        <v>0.208333333333333</v>
      </c>
      <c r="F58" s="4">
        <v>0.81200030229948</v>
      </c>
      <c r="G58" s="2">
        <v>22</v>
      </c>
      <c r="H58" s="2">
        <v>58</v>
      </c>
      <c r="I58" s="4">
        <f>G58/H58</f>
        <v>0.379310344827586</v>
      </c>
      <c r="J58" s="4">
        <f>1/(F58/E58)</f>
        <v>0.25656804898146</v>
      </c>
      <c r="K58" s="4">
        <f>E58/C58</f>
        <v>0.413223140495867</v>
      </c>
      <c r="L58" s="4">
        <f>N58/G58</f>
        <v>2.27272727272727</v>
      </c>
      <c r="M58" s="2">
        <v>8</v>
      </c>
      <c r="N58" s="2">
        <v>50</v>
      </c>
      <c r="O58" s="4">
        <f>G58/240</f>
        <v>0.0916666666666667</v>
      </c>
      <c r="P58" s="4">
        <v>0.224137931034483</v>
      </c>
      <c r="Q58" s="4">
        <v>0.655172413793103</v>
      </c>
      <c r="R58" s="4">
        <f>S58/D58</f>
        <v>0.801652892561983</v>
      </c>
      <c r="S58" s="2">
        <v>97</v>
      </c>
    </row>
    <row r="59" ht="15.4" spans="1:19">
      <c r="A59" s="2" t="s">
        <v>305</v>
      </c>
      <c r="B59" s="2" t="s">
        <v>246</v>
      </c>
      <c r="C59" s="4">
        <v>1.4875</v>
      </c>
      <c r="D59" s="5">
        <v>357</v>
      </c>
      <c r="E59" s="4">
        <v>0.141666666666667</v>
      </c>
      <c r="F59" s="4">
        <v>0.560869518210307</v>
      </c>
      <c r="G59" s="2">
        <v>20</v>
      </c>
      <c r="H59" s="2">
        <v>76</v>
      </c>
      <c r="I59" s="4">
        <f>G59/H59</f>
        <v>0.263157894736842</v>
      </c>
      <c r="J59" s="4">
        <f>1/(F59/E59)</f>
        <v>0.252584000497504</v>
      </c>
      <c r="K59" s="4">
        <f>E59/C59</f>
        <v>0.0952380952380955</v>
      </c>
      <c r="L59" s="4">
        <f>N59/G59</f>
        <v>1.7</v>
      </c>
      <c r="M59" s="2">
        <v>5</v>
      </c>
      <c r="N59" s="2">
        <v>34</v>
      </c>
      <c r="O59" s="4">
        <f>G59/240</f>
        <v>0.0833333333333333</v>
      </c>
      <c r="P59" s="4">
        <v>0.0789473684210526</v>
      </c>
      <c r="Q59" s="4">
        <v>0.789473684210526</v>
      </c>
      <c r="R59" s="4">
        <f>S59/D59</f>
        <v>0.938375350140056</v>
      </c>
      <c r="S59" s="2">
        <v>335</v>
      </c>
    </row>
    <row r="60" ht="15.4" spans="1:19">
      <c r="A60" s="2" t="s">
        <v>306</v>
      </c>
      <c r="B60" s="2" t="s">
        <v>250</v>
      </c>
      <c r="C60" s="4">
        <v>3.30833333333333</v>
      </c>
      <c r="D60" s="5">
        <v>794</v>
      </c>
      <c r="E60" s="4">
        <v>0.195833333333333</v>
      </c>
      <c r="F60" s="4">
        <v>0.397670167430442</v>
      </c>
      <c r="G60" s="2">
        <v>47</v>
      </c>
      <c r="H60" s="2">
        <v>98</v>
      </c>
      <c r="I60" s="4">
        <f>G60/H60</f>
        <v>0.479591836734694</v>
      </c>
      <c r="J60" s="4">
        <f>1/(F60/E60)</f>
        <v>0.492451658113346</v>
      </c>
      <c r="K60" s="4">
        <f>E60/C60</f>
        <v>0.0591939546599496</v>
      </c>
      <c r="L60" s="4">
        <f>N60/G60</f>
        <v>1</v>
      </c>
      <c r="M60" s="2">
        <v>1</v>
      </c>
      <c r="N60" s="2">
        <v>47</v>
      </c>
      <c r="O60" s="4">
        <f>G60/240</f>
        <v>0.195833333333333</v>
      </c>
      <c r="P60" s="4">
        <v>0</v>
      </c>
      <c r="Q60" s="4">
        <v>0.653061224489796</v>
      </c>
      <c r="R60" s="4">
        <f>S60/D60</f>
        <v>0.94080604534005</v>
      </c>
      <c r="S60" s="2">
        <v>747</v>
      </c>
    </row>
    <row r="61" ht="15.4" spans="1:19">
      <c r="A61" s="2" t="s">
        <v>307</v>
      </c>
      <c r="B61" s="2" t="s">
        <v>250</v>
      </c>
      <c r="C61" s="4">
        <v>0.370833333333333</v>
      </c>
      <c r="D61" s="5">
        <v>89</v>
      </c>
      <c r="E61" s="4">
        <v>0.358333333333333</v>
      </c>
      <c r="F61" s="4">
        <v>1.81022587339032</v>
      </c>
      <c r="G61" s="2">
        <v>10</v>
      </c>
      <c r="H61" s="2">
        <v>25</v>
      </c>
      <c r="I61" s="4">
        <f>G61/H61</f>
        <v>0.4</v>
      </c>
      <c r="J61" s="4">
        <f>1/(F61/E61)</f>
        <v>0.197949514809564</v>
      </c>
      <c r="K61" s="4">
        <f>E61/C61</f>
        <v>0.966292134831461</v>
      </c>
      <c r="L61" s="4">
        <f>N61/G61</f>
        <v>8.6</v>
      </c>
      <c r="M61" s="2">
        <v>14</v>
      </c>
      <c r="N61" s="2">
        <v>86</v>
      </c>
      <c r="O61" s="4">
        <f>G61/240</f>
        <v>0.0416666666666667</v>
      </c>
      <c r="P61" s="4">
        <v>0.36</v>
      </c>
      <c r="Q61" s="4">
        <v>0.64</v>
      </c>
      <c r="R61" s="4">
        <f>S61/D61</f>
        <v>0.325842696629214</v>
      </c>
      <c r="S61" s="2">
        <v>29</v>
      </c>
    </row>
    <row r="62" ht="15.4" spans="1:19">
      <c r="A62" s="2" t="s">
        <v>308</v>
      </c>
      <c r="B62" s="2" t="s">
        <v>250</v>
      </c>
      <c r="C62" s="4">
        <v>5.56666666666667</v>
      </c>
      <c r="D62" s="5">
        <v>1336</v>
      </c>
      <c r="E62" s="4">
        <v>0.35</v>
      </c>
      <c r="F62" s="4">
        <v>1.16540078763312</v>
      </c>
      <c r="G62" s="2">
        <v>30</v>
      </c>
      <c r="H62" s="2">
        <v>67</v>
      </c>
      <c r="I62" s="4">
        <f>G62/H62</f>
        <v>0.447761194029851</v>
      </c>
      <c r="J62" s="4">
        <f>1/(F62/E62)</f>
        <v>0.300325865328129</v>
      </c>
      <c r="K62" s="4">
        <f>E62/C62</f>
        <v>0.0628742514970059</v>
      </c>
      <c r="L62" s="4">
        <f>N62/G62</f>
        <v>2.8</v>
      </c>
      <c r="M62" s="2">
        <v>10</v>
      </c>
      <c r="N62" s="2">
        <v>84</v>
      </c>
      <c r="O62" s="4">
        <f>G62/240</f>
        <v>0.125</v>
      </c>
      <c r="P62" s="4">
        <v>0.253731343283582</v>
      </c>
      <c r="Q62" s="4">
        <v>0.626865671641791</v>
      </c>
      <c r="R62" s="4">
        <f>S62/D62</f>
        <v>0.962574850299401</v>
      </c>
      <c r="S62" s="2">
        <v>1286</v>
      </c>
    </row>
    <row r="63" ht="15.4" spans="1:19">
      <c r="A63" s="2" t="s">
        <v>309</v>
      </c>
      <c r="B63" s="2" t="s">
        <v>248</v>
      </c>
      <c r="C63" s="4">
        <v>0.316666666666667</v>
      </c>
      <c r="D63" s="5">
        <v>76</v>
      </c>
      <c r="E63" s="4">
        <v>0.3125</v>
      </c>
      <c r="F63" s="4">
        <v>2.91552079503408</v>
      </c>
      <c r="G63" s="2">
        <v>5</v>
      </c>
      <c r="H63" s="2">
        <v>17</v>
      </c>
      <c r="I63" s="4">
        <f>G63/H63</f>
        <v>0.294117647058824</v>
      </c>
      <c r="J63" s="4">
        <f>1/(F63/E63)</f>
        <v>0.107184966930187</v>
      </c>
      <c r="K63" s="4">
        <f>E63/C63</f>
        <v>0.986842105263157</v>
      </c>
      <c r="L63" s="4">
        <f>N63/G63</f>
        <v>15</v>
      </c>
      <c r="M63" s="2">
        <v>37</v>
      </c>
      <c r="N63" s="2">
        <v>75</v>
      </c>
      <c r="O63" s="4">
        <f>G63/240</f>
        <v>0.0208333333333333</v>
      </c>
      <c r="P63" s="4">
        <v>0.176470588235294</v>
      </c>
      <c r="Q63" s="4">
        <v>0.764705882352941</v>
      </c>
      <c r="R63" s="4">
        <f>S63/D63</f>
        <v>0.328947368421053</v>
      </c>
      <c r="S63" s="2">
        <v>25</v>
      </c>
    </row>
    <row r="64" ht="15.4" spans="1:19">
      <c r="A64" s="2" t="s">
        <v>310</v>
      </c>
      <c r="B64" s="2" t="s">
        <v>250</v>
      </c>
      <c r="C64" s="4">
        <v>3.93333333333333</v>
      </c>
      <c r="D64" s="5">
        <v>944</v>
      </c>
      <c r="E64" s="4">
        <v>0.125</v>
      </c>
      <c r="F64" s="4">
        <v>0.46756737146846</v>
      </c>
      <c r="G64" s="2">
        <v>21</v>
      </c>
      <c r="H64" s="2">
        <v>77</v>
      </c>
      <c r="I64" s="4">
        <f>G64/H64</f>
        <v>0.272727272727273</v>
      </c>
      <c r="J64" s="4">
        <f>1/(F64/E64)</f>
        <v>0.267341152586033</v>
      </c>
      <c r="K64" s="4">
        <f>E64/C64</f>
        <v>0.0317796610169492</v>
      </c>
      <c r="L64" s="4">
        <f>N64/G64</f>
        <v>1.42857142857143</v>
      </c>
      <c r="M64" s="2">
        <v>4</v>
      </c>
      <c r="N64" s="2">
        <v>30</v>
      </c>
      <c r="O64" s="4">
        <f>G64/240</f>
        <v>0.0875</v>
      </c>
      <c r="P64" s="4">
        <v>0.0779220779220779</v>
      </c>
      <c r="Q64" s="4">
        <v>0.792207792207792</v>
      </c>
      <c r="R64" s="4">
        <f>S64/D64</f>
        <v>0.980932203389831</v>
      </c>
      <c r="S64" s="2">
        <v>926</v>
      </c>
    </row>
    <row r="65" ht="15.4" spans="1:19">
      <c r="A65" s="2" t="s">
        <v>311</v>
      </c>
      <c r="B65" s="2" t="s">
        <v>248</v>
      </c>
      <c r="C65" s="4">
        <v>52.1208333333333</v>
      </c>
      <c r="D65" s="5">
        <v>12509</v>
      </c>
      <c r="E65" s="4">
        <v>1.65416666666667</v>
      </c>
      <c r="F65" s="4">
        <v>2.02938232181353</v>
      </c>
      <c r="G65" s="2">
        <v>126</v>
      </c>
      <c r="H65" s="2">
        <v>134</v>
      </c>
      <c r="I65" s="4">
        <f>G65/H65</f>
        <v>0.940298507462687</v>
      </c>
      <c r="J65" s="4">
        <f>1/(F65/E65)</f>
        <v>0.815108444025691</v>
      </c>
      <c r="K65" s="4">
        <f>E65/C65</f>
        <v>0.0317371492525383</v>
      </c>
      <c r="L65" s="4">
        <f>N65/G65</f>
        <v>3.15079365079365</v>
      </c>
      <c r="M65" s="2">
        <v>10</v>
      </c>
      <c r="N65" s="2">
        <v>397</v>
      </c>
      <c r="O65" s="4">
        <f>G65/240</f>
        <v>0.525</v>
      </c>
      <c r="P65" s="4">
        <v>0.716417910447761</v>
      </c>
      <c r="Q65" s="4">
        <v>0.0970149253731343</v>
      </c>
      <c r="R65" s="4">
        <f>S65/D65</f>
        <v>0.983771684387241</v>
      </c>
      <c r="S65" s="2">
        <v>12306</v>
      </c>
    </row>
    <row r="66" ht="15.4" spans="1:19">
      <c r="A66" s="2" t="s">
        <v>312</v>
      </c>
      <c r="B66" s="2" t="s">
        <v>248</v>
      </c>
      <c r="C66" s="4">
        <v>0.9</v>
      </c>
      <c r="D66" s="5">
        <v>216</v>
      </c>
      <c r="E66" s="4">
        <v>0.7875</v>
      </c>
      <c r="F66" s="4">
        <v>2.7045309108418</v>
      </c>
      <c r="G66" s="2">
        <v>64</v>
      </c>
      <c r="H66" s="2">
        <v>88</v>
      </c>
      <c r="I66" s="4">
        <f>G66/H66</f>
        <v>0.727272727272727</v>
      </c>
      <c r="J66" s="4">
        <f>1/(F66/E66)</f>
        <v>0.291178036399254</v>
      </c>
      <c r="K66" s="4">
        <f>E66/C66</f>
        <v>0.875</v>
      </c>
      <c r="L66" s="4">
        <f>N66/G66</f>
        <v>2.953125</v>
      </c>
      <c r="M66" s="2">
        <v>18</v>
      </c>
      <c r="N66" s="2">
        <v>189</v>
      </c>
      <c r="O66" s="4">
        <f>G66/240</f>
        <v>0.266666666666667</v>
      </c>
      <c r="P66" s="4">
        <v>0.0909090909090909</v>
      </c>
      <c r="Q66" s="4">
        <v>0.386363636363636</v>
      </c>
      <c r="R66" s="4">
        <f>S66/D66</f>
        <v>0.365740740740741</v>
      </c>
      <c r="S66" s="2">
        <v>79</v>
      </c>
    </row>
    <row r="67" ht="15.4" spans="1:19">
      <c r="A67" s="2" t="s">
        <v>313</v>
      </c>
      <c r="B67" s="2" t="s">
        <v>248</v>
      </c>
      <c r="C67" s="4">
        <v>3.92083333333333</v>
      </c>
      <c r="D67" s="5">
        <v>941</v>
      </c>
      <c r="E67" s="4">
        <v>1.61666666666667</v>
      </c>
      <c r="F67" s="4">
        <v>1.91965536190944</v>
      </c>
      <c r="G67" s="2">
        <v>132</v>
      </c>
      <c r="H67" s="2">
        <v>141</v>
      </c>
      <c r="I67" s="4">
        <f>G67/H67</f>
        <v>0.936170212765957</v>
      </c>
      <c r="J67" s="4">
        <f>1/(F67/E67)</f>
        <v>0.842165056679031</v>
      </c>
      <c r="K67" s="4">
        <f>E67/C67</f>
        <v>0.412327311370883</v>
      </c>
      <c r="L67" s="4">
        <f>N67/G67</f>
        <v>2.93939393939394</v>
      </c>
      <c r="M67" s="2">
        <v>8</v>
      </c>
      <c r="N67" s="2">
        <v>388</v>
      </c>
      <c r="O67" s="4">
        <f>G67/240</f>
        <v>0.55</v>
      </c>
      <c r="P67" s="4">
        <v>0.652482269503546</v>
      </c>
      <c r="Q67" s="4">
        <v>0.148936170212766</v>
      </c>
      <c r="R67" s="4">
        <f>S67/D67</f>
        <v>0.785334750265675</v>
      </c>
      <c r="S67" s="2">
        <v>739</v>
      </c>
    </row>
    <row r="68" ht="15.4" spans="1:19">
      <c r="A68" s="2" t="s">
        <v>314</v>
      </c>
      <c r="B68" s="2" t="s">
        <v>250</v>
      </c>
      <c r="C68" s="4">
        <v>0.758333333333333</v>
      </c>
      <c r="D68" s="5">
        <v>182</v>
      </c>
      <c r="E68" s="4">
        <v>0.970833333333333</v>
      </c>
      <c r="F68" s="4">
        <v>0.809968833878779</v>
      </c>
      <c r="G68" s="2">
        <v>169</v>
      </c>
      <c r="H68" s="2">
        <v>169</v>
      </c>
      <c r="I68" s="4">
        <f>G68/H68</f>
        <v>1</v>
      </c>
      <c r="J68" s="4">
        <f>1/(F68/E68)</f>
        <v>1.19860578916871</v>
      </c>
      <c r="K68" s="4">
        <f>E68/C68</f>
        <v>1.28021978021978</v>
      </c>
      <c r="L68" s="4">
        <f>N68/G68</f>
        <v>1.37869822485207</v>
      </c>
      <c r="M68" s="2">
        <v>4</v>
      </c>
      <c r="N68" s="2">
        <v>233</v>
      </c>
      <c r="O68" s="4">
        <f>G68/240</f>
        <v>0.704166666666667</v>
      </c>
      <c r="P68" s="4">
        <v>0.319526627218935</v>
      </c>
      <c r="Q68" s="4">
        <v>0.0118343195266272</v>
      </c>
      <c r="R68" s="4">
        <f>S68/D68</f>
        <v>0.302197802197802</v>
      </c>
      <c r="S68" s="2">
        <v>55</v>
      </c>
    </row>
    <row r="69" ht="15.4" spans="1:19">
      <c r="A69" s="2" t="s">
        <v>315</v>
      </c>
      <c r="B69" s="2" t="s">
        <v>250</v>
      </c>
      <c r="C69" s="4">
        <v>1.2</v>
      </c>
      <c r="D69" s="5">
        <v>288</v>
      </c>
      <c r="E69" s="4">
        <v>0.175</v>
      </c>
      <c r="F69" s="4">
        <v>1.04029686783233</v>
      </c>
      <c r="G69" s="2">
        <v>16</v>
      </c>
      <c r="H69" s="2">
        <v>69</v>
      </c>
      <c r="I69" s="4">
        <f>G69/H69</f>
        <v>0.231884057971014</v>
      </c>
      <c r="J69" s="4">
        <f>1/(F69/E69)</f>
        <v>0.168221212051371</v>
      </c>
      <c r="K69" s="4">
        <f>E69/C69</f>
        <v>0.145833333333333</v>
      </c>
      <c r="L69" s="4">
        <f>N69/G69</f>
        <v>2.625</v>
      </c>
      <c r="M69" s="2">
        <v>14</v>
      </c>
      <c r="N69" s="2">
        <v>42</v>
      </c>
      <c r="O69" s="4">
        <f>G69/240</f>
        <v>0.0666666666666667</v>
      </c>
      <c r="P69" s="4">
        <v>0.0869565217391304</v>
      </c>
      <c r="Q69" s="4">
        <v>0.840579710144927</v>
      </c>
      <c r="R69" s="4">
        <f>S69/D69</f>
        <v>0.916666666666667</v>
      </c>
      <c r="S69" s="2">
        <v>264</v>
      </c>
    </row>
    <row r="70" ht="15.4" spans="1:19">
      <c r="A70" s="2" t="s">
        <v>316</v>
      </c>
      <c r="B70" s="2" t="s">
        <v>246</v>
      </c>
      <c r="C70" s="4">
        <v>1.55416666666667</v>
      </c>
      <c r="D70" s="5">
        <v>373</v>
      </c>
      <c r="E70" s="4">
        <v>0.704166666666667</v>
      </c>
      <c r="F70" s="4">
        <v>1.65420199488709</v>
      </c>
      <c r="G70" s="2">
        <v>70</v>
      </c>
      <c r="H70" s="2">
        <v>98</v>
      </c>
      <c r="I70" s="4">
        <f>G70/H70</f>
        <v>0.714285714285714</v>
      </c>
      <c r="J70" s="4">
        <f>1/(F70/E70)</f>
        <v>0.425683603842305</v>
      </c>
      <c r="K70" s="4">
        <f>E70/C70</f>
        <v>0.45308310991957</v>
      </c>
      <c r="L70" s="4">
        <f>N70/G70</f>
        <v>2.41428571428571</v>
      </c>
      <c r="M70" s="2">
        <v>11</v>
      </c>
      <c r="N70" s="2">
        <v>169</v>
      </c>
      <c r="O70" s="4">
        <f>G70/240</f>
        <v>0.291666666666667</v>
      </c>
      <c r="P70" s="4">
        <v>0.255102040816327</v>
      </c>
      <c r="Q70" s="4">
        <v>0.438775510204082</v>
      </c>
      <c r="R70" s="4">
        <f>S70/D70</f>
        <v>0.680965147453083</v>
      </c>
      <c r="S70" s="2">
        <v>254</v>
      </c>
    </row>
    <row r="71" ht="15.4" spans="1:19">
      <c r="A71" s="2" t="s">
        <v>317</v>
      </c>
      <c r="B71" s="2" t="s">
        <v>250</v>
      </c>
      <c r="C71" s="4">
        <v>0.3875</v>
      </c>
      <c r="D71" s="5">
        <v>93</v>
      </c>
      <c r="E71" s="4">
        <v>0.191666666666667</v>
      </c>
      <c r="F71" s="4">
        <v>0.675894984952102</v>
      </c>
      <c r="G71" s="2">
        <v>26</v>
      </c>
      <c r="H71" s="2">
        <v>35</v>
      </c>
      <c r="I71" s="4">
        <f>G71/H71</f>
        <v>0.742857142857143</v>
      </c>
      <c r="J71" s="4">
        <f>1/(F71/E71)</f>
        <v>0.283574624658962</v>
      </c>
      <c r="K71" s="4">
        <f>E71/C71</f>
        <v>0.494623655913979</v>
      </c>
      <c r="L71" s="4">
        <f>N71/G71</f>
        <v>1.76923076923077</v>
      </c>
      <c r="M71" s="2">
        <v>6</v>
      </c>
      <c r="N71" s="2">
        <v>46</v>
      </c>
      <c r="O71" s="4">
        <f>G71/240</f>
        <v>0.108333333333333</v>
      </c>
      <c r="P71" s="4">
        <v>0.314285714285714</v>
      </c>
      <c r="Q71" s="4">
        <v>0.257142857142857</v>
      </c>
      <c r="R71" s="4">
        <f>S71/D71</f>
        <v>0.741935483870968</v>
      </c>
      <c r="S71" s="2">
        <v>69</v>
      </c>
    </row>
    <row r="72" ht="15.4" spans="1:19">
      <c r="A72" s="2" t="s">
        <v>318</v>
      </c>
      <c r="B72" s="2" t="s">
        <v>248</v>
      </c>
      <c r="C72" s="4">
        <v>1.36666666666667</v>
      </c>
      <c r="D72" s="5">
        <v>328</v>
      </c>
      <c r="E72" s="4">
        <v>0.795833333333333</v>
      </c>
      <c r="F72" s="4">
        <v>3.95952103593738</v>
      </c>
      <c r="G72" s="2">
        <v>12</v>
      </c>
      <c r="H72" s="2">
        <v>72</v>
      </c>
      <c r="I72" s="4">
        <f>G72/H72</f>
        <v>0.166666666666667</v>
      </c>
      <c r="J72" s="4">
        <f>1/(F72/E72)</f>
        <v>0.200992323594242</v>
      </c>
      <c r="K72" s="4">
        <f>E72/C72</f>
        <v>0.58231707317073</v>
      </c>
      <c r="L72" s="4">
        <f>N72/G72</f>
        <v>15.9166666666667</v>
      </c>
      <c r="M72" s="2">
        <v>26</v>
      </c>
      <c r="N72" s="2">
        <v>191</v>
      </c>
      <c r="O72" s="4">
        <f>G72/240</f>
        <v>0.05</v>
      </c>
      <c r="P72" s="4">
        <v>0.0555555555555556</v>
      </c>
      <c r="Q72" s="4">
        <v>0.916666666666667</v>
      </c>
      <c r="R72" s="4">
        <f>S72/D72</f>
        <v>0.533536585365854</v>
      </c>
      <c r="S72" s="2">
        <v>175</v>
      </c>
    </row>
    <row r="73" ht="15.4" spans="1:19">
      <c r="A73" s="2" t="s">
        <v>319</v>
      </c>
      <c r="B73" s="2" t="s">
        <v>248</v>
      </c>
      <c r="C73" s="4">
        <v>0.4375</v>
      </c>
      <c r="D73" s="5">
        <v>105</v>
      </c>
      <c r="E73" s="4">
        <v>0.116666666666667</v>
      </c>
      <c r="F73" s="4">
        <v>0.512330524415885</v>
      </c>
      <c r="G73" s="2">
        <v>17</v>
      </c>
      <c r="H73" s="2">
        <v>41</v>
      </c>
      <c r="I73" s="4">
        <f>G73/H73</f>
        <v>0.414634146341463</v>
      </c>
      <c r="J73" s="4">
        <f>1/(F73/E73)</f>
        <v>0.227717578997816</v>
      </c>
      <c r="K73" s="4">
        <f>E73/C73</f>
        <v>0.266666666666667</v>
      </c>
      <c r="L73" s="4">
        <f>N73/G73</f>
        <v>1.64705882352941</v>
      </c>
      <c r="M73" s="2">
        <v>5</v>
      </c>
      <c r="N73" s="2">
        <v>28</v>
      </c>
      <c r="O73" s="4">
        <f>G73/240</f>
        <v>0.0708333333333333</v>
      </c>
      <c r="P73" s="4">
        <v>0.0975609756097561</v>
      </c>
      <c r="Q73" s="4">
        <v>0.682926829268293</v>
      </c>
      <c r="R73" s="4">
        <f>S73/D73</f>
        <v>0.80952380952381</v>
      </c>
      <c r="S73" s="2">
        <v>85</v>
      </c>
    </row>
    <row r="74" ht="15.4" spans="1:19">
      <c r="A74" s="2" t="s">
        <v>320</v>
      </c>
      <c r="B74" s="2" t="s">
        <v>246</v>
      </c>
      <c r="C74" s="4">
        <v>0.129166666666667</v>
      </c>
      <c r="D74" s="5">
        <v>31</v>
      </c>
      <c r="E74" s="4">
        <v>0.133333333333333</v>
      </c>
      <c r="F74" s="4">
        <v>0.632896421269538</v>
      </c>
      <c r="G74" s="2">
        <v>17</v>
      </c>
      <c r="H74" s="2">
        <v>23</v>
      </c>
      <c r="I74" s="4">
        <f>G74/H74</f>
        <v>0.739130434782609</v>
      </c>
      <c r="J74" s="4">
        <f>1/(F74/E74)</f>
        <v>0.210671649976907</v>
      </c>
      <c r="K74" s="4">
        <f>E74/C74</f>
        <v>1.03225806451612</v>
      </c>
      <c r="L74" s="4">
        <f>N74/G74</f>
        <v>1.88235294117647</v>
      </c>
      <c r="M74" s="2">
        <v>7</v>
      </c>
      <c r="N74" s="2">
        <v>32</v>
      </c>
      <c r="O74" s="4">
        <f>G74/240</f>
        <v>0.0708333333333333</v>
      </c>
      <c r="P74" s="4">
        <v>0.347826086956522</v>
      </c>
      <c r="Q74" s="4">
        <v>0.260869565217391</v>
      </c>
      <c r="R74" s="4">
        <f>S74/D74</f>
        <v>0.419354838709677</v>
      </c>
      <c r="S74" s="2">
        <v>13</v>
      </c>
    </row>
    <row r="75" ht="15.4" spans="1:19">
      <c r="A75" s="2" t="s">
        <v>321</v>
      </c>
      <c r="B75" s="2" t="s">
        <v>250</v>
      </c>
      <c r="C75" s="4">
        <v>135.991666666667</v>
      </c>
      <c r="D75" s="5">
        <v>32638</v>
      </c>
      <c r="E75" s="4">
        <v>54.3791666666667</v>
      </c>
      <c r="F75" s="4">
        <v>156.360094212251</v>
      </c>
      <c r="G75" s="2">
        <v>171</v>
      </c>
      <c r="H75" s="2">
        <v>183</v>
      </c>
      <c r="I75" s="4">
        <f>G75/H75</f>
        <v>0.934426229508197</v>
      </c>
      <c r="J75" s="4">
        <f>1/(F75/E75)</f>
        <v>0.347781618709245</v>
      </c>
      <c r="K75" s="4">
        <f>E75/C75</f>
        <v>0.39987131564434</v>
      </c>
      <c r="L75" s="4">
        <f>N75/G75</f>
        <v>76.3216374269006</v>
      </c>
      <c r="M75" s="2">
        <v>1043</v>
      </c>
      <c r="N75" s="2">
        <v>13051</v>
      </c>
      <c r="O75" s="4">
        <f>G75/240</f>
        <v>0.7125</v>
      </c>
      <c r="P75" s="4">
        <v>0.612021857923497</v>
      </c>
      <c r="Q75" s="4">
        <v>0.278688524590164</v>
      </c>
      <c r="R75" s="4">
        <f>S75/D75</f>
        <v>0.621882468288498</v>
      </c>
      <c r="S75" s="2">
        <v>20297</v>
      </c>
    </row>
    <row r="76" ht="15.4" spans="1:19">
      <c r="A76" s="2" t="s">
        <v>322</v>
      </c>
      <c r="B76" s="2" t="s">
        <v>248</v>
      </c>
      <c r="C76" s="4">
        <v>1.37083333333333</v>
      </c>
      <c r="D76" s="5">
        <v>329</v>
      </c>
      <c r="E76" s="4">
        <v>1.625</v>
      </c>
      <c r="F76" s="4">
        <v>2.57948942435835</v>
      </c>
      <c r="G76" s="2">
        <v>125</v>
      </c>
      <c r="H76" s="2">
        <v>134</v>
      </c>
      <c r="I76" s="4">
        <f>G76/H76</f>
        <v>0.932835820895522</v>
      </c>
      <c r="J76" s="4">
        <f>1/(F76/E76)</f>
        <v>0.629969630677676</v>
      </c>
      <c r="K76" s="4">
        <f>E76/C76</f>
        <v>1.18541033434651</v>
      </c>
      <c r="L76" s="4">
        <f>N76/G76</f>
        <v>3.12</v>
      </c>
      <c r="M76" s="2">
        <v>30</v>
      </c>
      <c r="N76" s="2">
        <v>390</v>
      </c>
      <c r="O76" s="4">
        <f>G76/240</f>
        <v>0.520833333333333</v>
      </c>
      <c r="P76" s="4">
        <v>0.671641791044776</v>
      </c>
      <c r="Q76" s="4">
        <v>0.149253731343284</v>
      </c>
      <c r="R76" s="4">
        <f>S76/D76</f>
        <v>0.361702127659574</v>
      </c>
      <c r="S76" s="2">
        <v>119</v>
      </c>
    </row>
    <row r="77" ht="15.4" spans="1:19">
      <c r="A77" s="2" t="s">
        <v>323</v>
      </c>
      <c r="B77" s="2" t="s">
        <v>250</v>
      </c>
      <c r="C77" s="4">
        <v>1.15</v>
      </c>
      <c r="D77" s="5">
        <v>276</v>
      </c>
      <c r="E77" s="4">
        <v>1.56666666666667</v>
      </c>
      <c r="F77" s="4">
        <v>1.11837698701141</v>
      </c>
      <c r="G77" s="2">
        <v>197</v>
      </c>
      <c r="H77" s="2">
        <v>201</v>
      </c>
      <c r="I77" s="4">
        <f>G77/H77</f>
        <v>0.980099502487562</v>
      </c>
      <c r="J77" s="4">
        <f>1/(F77/E77)</f>
        <v>1.40083950659</v>
      </c>
      <c r="K77" s="4">
        <f>E77/C77</f>
        <v>1.36231884057971</v>
      </c>
      <c r="L77" s="4">
        <f>N77/G77</f>
        <v>1.90862944162437</v>
      </c>
      <c r="M77" s="2">
        <v>5</v>
      </c>
      <c r="N77" s="2">
        <v>376</v>
      </c>
      <c r="O77" s="4">
        <f>G77/240</f>
        <v>0.820833333333333</v>
      </c>
      <c r="P77" s="4">
        <v>0.587064676616915</v>
      </c>
      <c r="Q77" s="4">
        <v>0.0845771144278607</v>
      </c>
      <c r="R77" s="4">
        <f>S77/D77</f>
        <v>0.485507246376812</v>
      </c>
      <c r="S77" s="2">
        <v>134</v>
      </c>
    </row>
    <row r="78" ht="15.4" spans="1:19">
      <c r="A78" s="2" t="s">
        <v>324</v>
      </c>
      <c r="B78" s="2" t="s">
        <v>246</v>
      </c>
      <c r="C78" s="4">
        <v>1.10833333333333</v>
      </c>
      <c r="D78" s="5">
        <v>266</v>
      </c>
      <c r="E78" s="4">
        <v>0.533333333333333</v>
      </c>
      <c r="F78" s="4">
        <v>4.53610957733927</v>
      </c>
      <c r="G78" s="2">
        <v>12</v>
      </c>
      <c r="H78" s="2">
        <v>58</v>
      </c>
      <c r="I78" s="4">
        <f>G78/H78</f>
        <v>0.206896551724138</v>
      </c>
      <c r="J78" s="4">
        <f>1/(F78/E78)</f>
        <v>0.117575055064293</v>
      </c>
      <c r="K78" s="4">
        <f>E78/C78</f>
        <v>0.481203007518798</v>
      </c>
      <c r="L78" s="4">
        <f>N78/G78</f>
        <v>10.6666666666667</v>
      </c>
      <c r="M78" s="2">
        <v>59</v>
      </c>
      <c r="N78" s="2">
        <v>128</v>
      </c>
      <c r="O78" s="4">
        <f>G78/240</f>
        <v>0.05</v>
      </c>
      <c r="P78" s="4">
        <v>0.0862068965517241</v>
      </c>
      <c r="Q78" s="4">
        <v>0.827586206896552</v>
      </c>
      <c r="R78" s="4">
        <f>S78/D78</f>
        <v>0.616541353383459</v>
      </c>
      <c r="S78" s="2">
        <v>164</v>
      </c>
    </row>
    <row r="79" ht="15.4" spans="1:19">
      <c r="A79" s="2" t="s">
        <v>325</v>
      </c>
      <c r="B79" s="2" t="s">
        <v>248</v>
      </c>
      <c r="C79" s="4">
        <v>42.2375</v>
      </c>
      <c r="D79" s="5">
        <v>10137</v>
      </c>
      <c r="E79" s="4">
        <v>35.6375</v>
      </c>
      <c r="F79" s="4">
        <v>71.460714622159</v>
      </c>
      <c r="G79" s="2">
        <v>101</v>
      </c>
      <c r="H79" s="2">
        <v>107</v>
      </c>
      <c r="I79" s="4">
        <f>G79/H79</f>
        <v>0.94392523364486</v>
      </c>
      <c r="J79" s="4">
        <f>1/(F79/E79)</f>
        <v>0.498700582388933</v>
      </c>
      <c r="K79" s="4">
        <f>E79/C79</f>
        <v>0.843740751701687</v>
      </c>
      <c r="L79" s="4">
        <f>N79/G79</f>
        <v>84.6831683168317</v>
      </c>
      <c r="M79" s="2">
        <v>412</v>
      </c>
      <c r="N79" s="2">
        <v>8553</v>
      </c>
      <c r="O79" s="4">
        <f>G79/240</f>
        <v>0.420833333333333</v>
      </c>
      <c r="P79" s="4">
        <v>0.635514018691589</v>
      </c>
      <c r="Q79" s="4">
        <v>0.205607476635514</v>
      </c>
      <c r="R79" s="4">
        <f>S79/D79</f>
        <v>0.212686199072704</v>
      </c>
      <c r="S79" s="2">
        <v>2156</v>
      </c>
    </row>
    <row r="80" ht="15.4" spans="1:19">
      <c r="A80" s="2" t="s">
        <v>326</v>
      </c>
      <c r="B80" s="2" t="s">
        <v>246</v>
      </c>
      <c r="C80" s="4">
        <v>1.12916666666667</v>
      </c>
      <c r="D80" s="5">
        <v>271</v>
      </c>
      <c r="E80" s="4">
        <v>0.266666666666667</v>
      </c>
      <c r="F80" s="4">
        <v>0.974428989178374</v>
      </c>
      <c r="G80" s="2">
        <v>24</v>
      </c>
      <c r="H80" s="2">
        <v>52</v>
      </c>
      <c r="I80" s="4">
        <f>G80/H80</f>
        <v>0.461538461538462</v>
      </c>
      <c r="J80" s="4">
        <f>1/(F80/E80)</f>
        <v>0.273664545726946</v>
      </c>
      <c r="K80" s="4">
        <f>E80/C80</f>
        <v>0.236162361623616</v>
      </c>
      <c r="L80" s="4">
        <f>N80/G80</f>
        <v>2.66666666666667</v>
      </c>
      <c r="M80" s="2">
        <v>7</v>
      </c>
      <c r="N80" s="2">
        <v>64</v>
      </c>
      <c r="O80" s="4">
        <f>G80/240</f>
        <v>0.1</v>
      </c>
      <c r="P80" s="4">
        <v>0.269230769230769</v>
      </c>
      <c r="Q80" s="4">
        <v>0.596153846153846</v>
      </c>
      <c r="R80" s="4">
        <f>S80/D80</f>
        <v>0.867158671586716</v>
      </c>
      <c r="S80" s="2">
        <v>235</v>
      </c>
    </row>
    <row r="81" ht="15.4" spans="1:19">
      <c r="A81" s="2" t="s">
        <v>327</v>
      </c>
      <c r="B81" s="2" t="s">
        <v>250</v>
      </c>
      <c r="C81" s="4">
        <v>78.6666666666667</v>
      </c>
      <c r="D81" s="5">
        <v>18880</v>
      </c>
      <c r="E81" s="4">
        <v>80.1541666666667</v>
      </c>
      <c r="F81" s="4">
        <v>56.7585835151824</v>
      </c>
      <c r="G81" s="2">
        <v>240</v>
      </c>
      <c r="H81" s="2">
        <v>240</v>
      </c>
      <c r="I81" s="4">
        <f>G81/H81</f>
        <v>1</v>
      </c>
      <c r="J81" s="4">
        <f>1/(F81/E81)</f>
        <v>1.41219462683078</v>
      </c>
      <c r="K81" s="4">
        <f>E81/C81</f>
        <v>1.01890889830508</v>
      </c>
      <c r="L81" s="4">
        <f>N81/G81</f>
        <v>80.1541666666667</v>
      </c>
      <c r="M81" s="2">
        <v>215</v>
      </c>
      <c r="N81" s="2">
        <v>19237</v>
      </c>
      <c r="O81" s="4">
        <f>G81/240</f>
        <v>1</v>
      </c>
      <c r="P81" s="4">
        <v>0.804166666666667</v>
      </c>
      <c r="Q81" s="4">
        <v>0.125</v>
      </c>
      <c r="R81" s="4">
        <f>S81/D81</f>
        <v>0.0808792372881356</v>
      </c>
      <c r="S81" s="2">
        <v>1527</v>
      </c>
    </row>
    <row r="82" ht="15.4" spans="1:19">
      <c r="A82" s="2" t="s">
        <v>328</v>
      </c>
      <c r="B82" s="2" t="s">
        <v>246</v>
      </c>
      <c r="C82" s="4">
        <v>0.2</v>
      </c>
      <c r="D82" s="5">
        <v>48</v>
      </c>
      <c r="E82" s="4">
        <v>0.204166666666667</v>
      </c>
      <c r="F82" s="4">
        <v>1.01659006959322</v>
      </c>
      <c r="G82" s="2">
        <v>23</v>
      </c>
      <c r="H82" s="2">
        <v>31</v>
      </c>
      <c r="I82" s="4">
        <f>G82/H82</f>
        <v>0.741935483870968</v>
      </c>
      <c r="J82" s="4">
        <f>1/(F82/E82)</f>
        <v>0.200834803303127</v>
      </c>
      <c r="K82" s="4">
        <f>E82/C82</f>
        <v>1.02083333333333</v>
      </c>
      <c r="L82" s="4">
        <f>N82/G82</f>
        <v>2.1304347826087</v>
      </c>
      <c r="M82" s="2">
        <v>13</v>
      </c>
      <c r="N82" s="2">
        <v>49</v>
      </c>
      <c r="O82" s="4">
        <f>G82/240</f>
        <v>0.0958333333333333</v>
      </c>
      <c r="P82" s="4">
        <v>0.32258064516129</v>
      </c>
      <c r="Q82" s="4">
        <v>0.32258064516129</v>
      </c>
      <c r="R82" s="4">
        <f>S82/D82</f>
        <v>0.4375</v>
      </c>
      <c r="S82" s="2">
        <v>21</v>
      </c>
    </row>
    <row r="83" ht="15.4" spans="1:19">
      <c r="A83" s="2" t="s">
        <v>329</v>
      </c>
      <c r="B83" s="2" t="s">
        <v>248</v>
      </c>
      <c r="C83" s="4">
        <v>0.416666666666667</v>
      </c>
      <c r="D83" s="5">
        <v>100</v>
      </c>
      <c r="E83" s="4">
        <v>0.241666666666667</v>
      </c>
      <c r="F83" s="4">
        <v>0.896257521769138</v>
      </c>
      <c r="G83" s="2">
        <v>27</v>
      </c>
      <c r="H83" s="2">
        <v>72</v>
      </c>
      <c r="I83" s="4">
        <f>G83/H83</f>
        <v>0.375</v>
      </c>
      <c r="J83" s="4">
        <f>1/(F83/E83)</f>
        <v>0.269639764015187</v>
      </c>
      <c r="K83" s="4">
        <f>E83/C83</f>
        <v>0.58</v>
      </c>
      <c r="L83" s="4">
        <f>N83/G83</f>
        <v>2.14814814814815</v>
      </c>
      <c r="M83" s="2">
        <v>9</v>
      </c>
      <c r="N83" s="2">
        <v>58</v>
      </c>
      <c r="O83" s="4">
        <f>G83/240</f>
        <v>0.1125</v>
      </c>
      <c r="P83" s="4">
        <v>0.138888888888889</v>
      </c>
      <c r="Q83" s="4">
        <v>0.722222222222222</v>
      </c>
      <c r="R83" s="4">
        <f>S83/D83</f>
        <v>0.62</v>
      </c>
      <c r="S83" s="2">
        <v>62</v>
      </c>
    </row>
    <row r="84" ht="15.4" spans="1:19">
      <c r="A84" s="2" t="s">
        <v>330</v>
      </c>
      <c r="B84" s="2" t="s">
        <v>248</v>
      </c>
      <c r="C84" s="4">
        <v>9.16666666666667</v>
      </c>
      <c r="D84" s="5">
        <v>2200</v>
      </c>
      <c r="E84" s="4">
        <v>0.116666666666667</v>
      </c>
      <c r="F84" s="4">
        <v>0.573958337288361</v>
      </c>
      <c r="G84" s="2">
        <v>14</v>
      </c>
      <c r="H84" s="2">
        <v>32</v>
      </c>
      <c r="I84" s="4">
        <f>G84/H84</f>
        <v>0.4375</v>
      </c>
      <c r="J84" s="4">
        <f>1/(F84/E84)</f>
        <v>0.203266786258134</v>
      </c>
      <c r="K84" s="4">
        <f>E84/C84</f>
        <v>0.0127272727272728</v>
      </c>
      <c r="L84" s="4">
        <f>N84/G84</f>
        <v>2</v>
      </c>
      <c r="M84" s="2">
        <v>6</v>
      </c>
      <c r="N84" s="2">
        <v>28</v>
      </c>
      <c r="O84" s="4">
        <f>G84/240</f>
        <v>0.0583333333333333</v>
      </c>
      <c r="P84" s="4">
        <v>0.15625</v>
      </c>
      <c r="Q84" s="4">
        <v>0.625</v>
      </c>
      <c r="R84" s="4">
        <f>S84/D84</f>
        <v>0.991818181818182</v>
      </c>
      <c r="S84" s="2">
        <v>2182</v>
      </c>
    </row>
    <row r="85" ht="15.4" spans="1:19">
      <c r="A85" s="2" t="s">
        <v>331</v>
      </c>
      <c r="B85" s="2" t="s">
        <v>250</v>
      </c>
      <c r="C85" s="4">
        <v>2.29166666666667</v>
      </c>
      <c r="D85" s="5">
        <v>550</v>
      </c>
      <c r="E85" s="4">
        <v>0.291666666666667</v>
      </c>
      <c r="F85" s="4">
        <v>1.26686668023716</v>
      </c>
      <c r="G85" s="2">
        <v>18</v>
      </c>
      <c r="H85" s="2">
        <v>71</v>
      </c>
      <c r="I85" s="4">
        <f>G85/H85</f>
        <v>0.253521126760563</v>
      </c>
      <c r="J85" s="4">
        <f>1/(F85/E85)</f>
        <v>0.230226803827587</v>
      </c>
      <c r="K85" s="4">
        <f>E85/C85</f>
        <v>0.127272727272727</v>
      </c>
      <c r="L85" s="4">
        <f>N85/G85</f>
        <v>3.88888888888889</v>
      </c>
      <c r="M85" s="2">
        <v>10</v>
      </c>
      <c r="N85" s="2">
        <v>70</v>
      </c>
      <c r="O85" s="4">
        <f>G85/240</f>
        <v>0.075</v>
      </c>
      <c r="P85" s="4">
        <v>0.183098591549296</v>
      </c>
      <c r="Q85" s="4">
        <v>0.788732394366197</v>
      </c>
      <c r="R85" s="4">
        <f>S85/D85</f>
        <v>0.92</v>
      </c>
      <c r="S85" s="2">
        <v>506</v>
      </c>
    </row>
    <row r="86" ht="15.4" spans="1:19">
      <c r="A86" s="2" t="s">
        <v>332</v>
      </c>
      <c r="B86" s="2" t="s">
        <v>250</v>
      </c>
      <c r="C86" s="4">
        <v>0.416666666666667</v>
      </c>
      <c r="D86" s="5">
        <v>100</v>
      </c>
      <c r="E86" s="4">
        <v>0.191666666666667</v>
      </c>
      <c r="F86" s="4">
        <v>0.841356081447092</v>
      </c>
      <c r="G86" s="2">
        <v>23</v>
      </c>
      <c r="H86" s="2">
        <v>56</v>
      </c>
      <c r="I86" s="4">
        <f>G86/H86</f>
        <v>0.410714285714286</v>
      </c>
      <c r="J86" s="4">
        <f>1/(F86/E86)</f>
        <v>0.227806835765672</v>
      </c>
      <c r="K86" s="4">
        <f>E86/C86</f>
        <v>0.46</v>
      </c>
      <c r="L86" s="4">
        <f>N86/G86</f>
        <v>2</v>
      </c>
      <c r="M86" s="2">
        <v>8</v>
      </c>
      <c r="N86" s="2">
        <v>46</v>
      </c>
      <c r="O86" s="4">
        <f>G86/240</f>
        <v>0.0958333333333333</v>
      </c>
      <c r="P86" s="4">
        <v>0.107142857142857</v>
      </c>
      <c r="Q86" s="4">
        <v>0.642857142857143</v>
      </c>
      <c r="R86" s="4">
        <f>S86/D86</f>
        <v>0.66</v>
      </c>
      <c r="S86" s="2">
        <v>66</v>
      </c>
    </row>
    <row r="87" ht="15.4" spans="1:19">
      <c r="A87" s="2" t="s">
        <v>333</v>
      </c>
      <c r="B87" s="2" t="s">
        <v>250</v>
      </c>
      <c r="C87" s="4">
        <v>125.5625</v>
      </c>
      <c r="D87" s="5">
        <v>30135</v>
      </c>
      <c r="E87" s="4">
        <v>74.7875</v>
      </c>
      <c r="F87" s="4">
        <v>247.945956475672</v>
      </c>
      <c r="G87" s="2">
        <v>206</v>
      </c>
      <c r="H87" s="2">
        <v>209</v>
      </c>
      <c r="I87" s="4">
        <f>G87/H87</f>
        <v>0.985645933014354</v>
      </c>
      <c r="J87" s="4">
        <f>1/(F87/E87)</f>
        <v>0.301628230050761</v>
      </c>
      <c r="K87" s="4">
        <f>E87/C87</f>
        <v>0.595619711299154</v>
      </c>
      <c r="L87" s="4">
        <f>N87/G87</f>
        <v>87.131067961165</v>
      </c>
      <c r="M87" s="2">
        <v>1265</v>
      </c>
      <c r="N87" s="2">
        <v>17949</v>
      </c>
      <c r="O87" s="4">
        <f>G87/240</f>
        <v>0.858333333333333</v>
      </c>
      <c r="P87" s="4">
        <v>0.736842105263158</v>
      </c>
      <c r="Q87" s="4">
        <v>0.157894736842105</v>
      </c>
      <c r="R87" s="4">
        <f>S87/D87</f>
        <v>0.418583042973287</v>
      </c>
      <c r="S87" s="2">
        <v>12614</v>
      </c>
    </row>
    <row r="88" ht="15.4" spans="1:19">
      <c r="A88" s="2" t="s">
        <v>334</v>
      </c>
      <c r="B88" s="2" t="s">
        <v>248</v>
      </c>
      <c r="C88" s="4">
        <v>0.358333333333333</v>
      </c>
      <c r="D88" s="5">
        <v>86</v>
      </c>
      <c r="E88" s="4">
        <v>0.266666666666667</v>
      </c>
      <c r="F88" s="4">
        <v>0.974428989178374</v>
      </c>
      <c r="G88" s="2">
        <v>27</v>
      </c>
      <c r="H88" s="2">
        <v>38</v>
      </c>
      <c r="I88" s="4">
        <f>G88/H88</f>
        <v>0.710526315789474</v>
      </c>
      <c r="J88" s="4">
        <f>1/(F88/E88)</f>
        <v>0.273664545726946</v>
      </c>
      <c r="K88" s="4">
        <f>E88/C88</f>
        <v>0.74418604651163</v>
      </c>
      <c r="L88" s="4">
        <f>N88/G88</f>
        <v>2.37037037037037</v>
      </c>
      <c r="M88" s="2">
        <v>8</v>
      </c>
      <c r="N88" s="2">
        <v>64</v>
      </c>
      <c r="O88" s="4">
        <f>G88/240</f>
        <v>0.1125</v>
      </c>
      <c r="P88" s="4">
        <v>0.368421052631579</v>
      </c>
      <c r="Q88" s="4">
        <v>0.342105263157895</v>
      </c>
      <c r="R88" s="4">
        <f>S88/D88</f>
        <v>0.581395348837209</v>
      </c>
      <c r="S88" s="2">
        <v>50</v>
      </c>
    </row>
    <row r="89" ht="15.4" spans="1:19">
      <c r="A89" s="2" t="s">
        <v>335</v>
      </c>
      <c r="B89" s="2" t="s">
        <v>246</v>
      </c>
      <c r="C89" s="4">
        <v>2.39166666666667</v>
      </c>
      <c r="D89" s="5">
        <v>574</v>
      </c>
      <c r="E89" s="4">
        <v>1.77083333333333</v>
      </c>
      <c r="F89" s="4">
        <v>2.13400034246617</v>
      </c>
      <c r="G89" s="2">
        <v>139</v>
      </c>
      <c r="H89" s="2">
        <v>153</v>
      </c>
      <c r="I89" s="4">
        <f>G89/H89</f>
        <v>0.908496732026144</v>
      </c>
      <c r="J89" s="4">
        <f>1/(F89/E89)</f>
        <v>0.829818673452909</v>
      </c>
      <c r="K89" s="4">
        <f>E89/C89</f>
        <v>0.740418118466896</v>
      </c>
      <c r="L89" s="4">
        <f>N89/G89</f>
        <v>3.05755395683453</v>
      </c>
      <c r="M89" s="2">
        <v>10</v>
      </c>
      <c r="N89" s="2">
        <v>425</v>
      </c>
      <c r="O89" s="4">
        <f>G89/240</f>
        <v>0.579166666666667</v>
      </c>
      <c r="P89" s="4">
        <v>0.65359477124183</v>
      </c>
      <c r="Q89" s="4">
        <v>0.176470588235294</v>
      </c>
      <c r="R89" s="4">
        <f>S89/D89</f>
        <v>0.60801393728223</v>
      </c>
      <c r="S89" s="2">
        <v>349</v>
      </c>
    </row>
    <row r="90" ht="15.4" spans="1:19">
      <c r="A90" s="2" t="s">
        <v>336</v>
      </c>
      <c r="B90" s="2" t="s">
        <v>248</v>
      </c>
      <c r="C90" s="4">
        <v>1.0625</v>
      </c>
      <c r="D90" s="5">
        <v>255</v>
      </c>
      <c r="E90" s="4">
        <v>0.5875</v>
      </c>
      <c r="F90" s="4">
        <v>2.7444599959657</v>
      </c>
      <c r="G90" s="2">
        <v>25</v>
      </c>
      <c r="H90" s="2">
        <v>43</v>
      </c>
      <c r="I90" s="4">
        <f>G90/H90</f>
        <v>0.581395348837209</v>
      </c>
      <c r="J90" s="4">
        <f>1/(F90/E90)</f>
        <v>0.214067612886911</v>
      </c>
      <c r="K90" s="4">
        <f>E90/C90</f>
        <v>0.552941176470588</v>
      </c>
      <c r="L90" s="4">
        <f>N90/G90</f>
        <v>5.64</v>
      </c>
      <c r="M90" s="2">
        <v>28</v>
      </c>
      <c r="N90" s="2">
        <v>141</v>
      </c>
      <c r="O90" s="4">
        <f>G90/240</f>
        <v>0.104166666666667</v>
      </c>
      <c r="P90" s="4">
        <v>0.395348837209302</v>
      </c>
      <c r="Q90" s="4">
        <v>0.441860465116279</v>
      </c>
      <c r="R90" s="4">
        <f>S90/D90</f>
        <v>0.752941176470588</v>
      </c>
      <c r="S90" s="2">
        <v>192</v>
      </c>
    </row>
    <row r="91" ht="15.4" spans="1:19">
      <c r="A91" s="2" t="s">
        <v>337</v>
      </c>
      <c r="B91" s="2" t="s">
        <v>250</v>
      </c>
      <c r="C91" s="4">
        <v>1.02083333333333</v>
      </c>
      <c r="D91" s="5">
        <v>245</v>
      </c>
      <c r="E91" s="4">
        <v>0.604166666666667</v>
      </c>
      <c r="F91" s="4">
        <v>2.78474312670476</v>
      </c>
      <c r="G91" s="2">
        <v>29</v>
      </c>
      <c r="H91" s="2">
        <v>43</v>
      </c>
      <c r="I91" s="4">
        <f>G91/H91</f>
        <v>0.674418604651163</v>
      </c>
      <c r="J91" s="4">
        <f>1/(F91/E91)</f>
        <v>0.216955977329797</v>
      </c>
      <c r="K91" s="4">
        <f>E91/C91</f>
        <v>0.59183673469388</v>
      </c>
      <c r="L91" s="4">
        <f>N91/G91</f>
        <v>5</v>
      </c>
      <c r="M91" s="2">
        <v>23</v>
      </c>
      <c r="N91" s="2">
        <v>145</v>
      </c>
      <c r="O91" s="4">
        <f>G91/240</f>
        <v>0.120833333333333</v>
      </c>
      <c r="P91" s="4">
        <v>0.372093023255814</v>
      </c>
      <c r="Q91" s="4">
        <v>0.372093023255814</v>
      </c>
      <c r="R91" s="4">
        <f>S91/D91</f>
        <v>0.677551020408163</v>
      </c>
      <c r="S91" s="2">
        <v>166</v>
      </c>
    </row>
    <row r="92" ht="15.4" spans="1:19">
      <c r="A92" s="2" t="s">
        <v>338</v>
      </c>
      <c r="B92" s="2" t="s">
        <v>248</v>
      </c>
      <c r="C92" s="4">
        <v>0.525</v>
      </c>
      <c r="D92" s="5">
        <v>126</v>
      </c>
      <c r="E92" s="4">
        <v>0.304166666666667</v>
      </c>
      <c r="F92" s="4">
        <v>1.08005081496241</v>
      </c>
      <c r="G92" s="2">
        <v>29</v>
      </c>
      <c r="H92" s="2">
        <v>52</v>
      </c>
      <c r="I92" s="4">
        <f>G92/H92</f>
        <v>0.557692307692308</v>
      </c>
      <c r="J92" s="4">
        <f>1/(F92/E92)</f>
        <v>0.281622551877111</v>
      </c>
      <c r="K92" s="4">
        <f>E92/C92</f>
        <v>0.57936507936508</v>
      </c>
      <c r="L92" s="4">
        <f>N92/G92</f>
        <v>2.51724137931034</v>
      </c>
      <c r="M92" s="2">
        <v>8</v>
      </c>
      <c r="N92" s="2">
        <v>73</v>
      </c>
      <c r="O92" s="4">
        <f>G92/240</f>
        <v>0.120833333333333</v>
      </c>
      <c r="P92" s="4">
        <v>0.307692307692308</v>
      </c>
      <c r="Q92" s="4">
        <v>0.480769230769231</v>
      </c>
      <c r="R92" s="4">
        <f>S92/D92</f>
        <v>0.674603174603175</v>
      </c>
      <c r="S92" s="2">
        <v>85</v>
      </c>
    </row>
    <row r="93" ht="15.4" spans="1:19">
      <c r="A93" s="2" t="s">
        <v>339</v>
      </c>
      <c r="B93" s="2" t="s">
        <v>246</v>
      </c>
      <c r="C93" s="4">
        <v>1.34166666666667</v>
      </c>
      <c r="D93" s="5">
        <v>322</v>
      </c>
      <c r="E93" s="4">
        <v>1.65833333333333</v>
      </c>
      <c r="F93" s="4">
        <v>2.04549032835725</v>
      </c>
      <c r="G93" s="2">
        <v>126</v>
      </c>
      <c r="H93" s="2">
        <v>130</v>
      </c>
      <c r="I93" s="4">
        <f>G93/H93</f>
        <v>0.969230769230769</v>
      </c>
      <c r="J93" s="4">
        <f>1/(F93/E93)</f>
        <v>0.810726558000962</v>
      </c>
      <c r="K93" s="4">
        <f>E93/C93</f>
        <v>1.23602484472049</v>
      </c>
      <c r="L93" s="4">
        <f>N93/G93</f>
        <v>3.15873015873016</v>
      </c>
      <c r="M93" s="2">
        <v>9</v>
      </c>
      <c r="N93" s="2">
        <v>398</v>
      </c>
      <c r="O93" s="4">
        <f>G93/240</f>
        <v>0.525</v>
      </c>
      <c r="P93" s="4">
        <v>0.707692307692308</v>
      </c>
      <c r="Q93" s="4">
        <v>0.115384615384615</v>
      </c>
      <c r="R93" s="4">
        <f>S93/D93</f>
        <v>0.329192546583851</v>
      </c>
      <c r="S93" s="2">
        <v>106</v>
      </c>
    </row>
    <row r="94" ht="15.4" spans="1:19">
      <c r="A94" s="2" t="s">
        <v>340</v>
      </c>
      <c r="B94" s="2" t="s">
        <v>248</v>
      </c>
      <c r="C94" s="4">
        <v>5.05833333333333</v>
      </c>
      <c r="D94" s="5">
        <v>1214</v>
      </c>
      <c r="E94" s="4">
        <v>0.15</v>
      </c>
      <c r="F94" s="4">
        <v>0.783191624916224</v>
      </c>
      <c r="G94" s="2">
        <v>12</v>
      </c>
      <c r="H94" s="2">
        <v>59</v>
      </c>
      <c r="I94" s="4">
        <f>G94/H94</f>
        <v>0.203389830508475</v>
      </c>
      <c r="J94" s="4">
        <f>1/(F94/E94)</f>
        <v>0.191524009230876</v>
      </c>
      <c r="K94" s="4">
        <f>E94/C94</f>
        <v>0.0296540362438221</v>
      </c>
      <c r="L94" s="4">
        <f>N94/G94</f>
        <v>3</v>
      </c>
      <c r="M94" s="2">
        <v>7</v>
      </c>
      <c r="N94" s="2">
        <v>36</v>
      </c>
      <c r="O94" s="4">
        <f>G94/240</f>
        <v>0.05</v>
      </c>
      <c r="P94" s="4">
        <v>0.11864406779661</v>
      </c>
      <c r="Q94" s="4">
        <v>0.830508474576271</v>
      </c>
      <c r="R94" s="4">
        <f>S94/D94</f>
        <v>0.981878088962109</v>
      </c>
      <c r="S94" s="2">
        <v>1192</v>
      </c>
    </row>
    <row r="95" ht="15.4" spans="1:19">
      <c r="A95" s="2" t="s">
        <v>341</v>
      </c>
      <c r="B95" s="2" t="s">
        <v>250</v>
      </c>
      <c r="C95" s="4">
        <v>1.0125</v>
      </c>
      <c r="D95" s="5">
        <v>243</v>
      </c>
      <c r="E95" s="4">
        <v>0.170833333333333</v>
      </c>
      <c r="F95" s="4">
        <v>0.63376352562736</v>
      </c>
      <c r="G95" s="2">
        <v>24</v>
      </c>
      <c r="H95" s="2">
        <v>51</v>
      </c>
      <c r="I95" s="4">
        <f>G95/H95</f>
        <v>0.470588235294118</v>
      </c>
      <c r="J95" s="4">
        <f>1/(F95/E95)</f>
        <v>0.269553747455292</v>
      </c>
      <c r="K95" s="4">
        <f>E95/C95</f>
        <v>0.168724279835391</v>
      </c>
      <c r="L95" s="4">
        <f>N95/G95</f>
        <v>1.70833333333333</v>
      </c>
      <c r="M95" s="2">
        <v>5</v>
      </c>
      <c r="N95" s="2">
        <v>41</v>
      </c>
      <c r="O95" s="4">
        <f>G95/240</f>
        <v>0.1</v>
      </c>
      <c r="P95" s="4">
        <v>0.137254901960784</v>
      </c>
      <c r="Q95" s="4">
        <v>0.588235294117647</v>
      </c>
      <c r="R95" s="4">
        <f>S95/D95</f>
        <v>0.888888888888889</v>
      </c>
      <c r="S95" s="2">
        <v>216</v>
      </c>
    </row>
    <row r="96" ht="15.4" spans="1:19">
      <c r="A96" s="2" t="s">
        <v>342</v>
      </c>
      <c r="B96" s="2" t="s">
        <v>246</v>
      </c>
      <c r="C96" s="4">
        <v>0.454166666666667</v>
      </c>
      <c r="D96" s="5">
        <v>109</v>
      </c>
      <c r="E96" s="4">
        <v>0.133333333333333</v>
      </c>
      <c r="F96" s="4">
        <v>0.707796785876873</v>
      </c>
      <c r="G96" s="2">
        <v>13</v>
      </c>
      <c r="H96" s="2">
        <v>71</v>
      </c>
      <c r="I96" s="4">
        <f>G96/H96</f>
        <v>0.183098591549296</v>
      </c>
      <c r="J96" s="4">
        <f>1/(F96/E96)</f>
        <v>0.188377986441616</v>
      </c>
      <c r="K96" s="4">
        <f>E96/C96</f>
        <v>0.293577981651375</v>
      </c>
      <c r="L96" s="4">
        <f>N96/G96</f>
        <v>2.46153846153846</v>
      </c>
      <c r="M96" s="2">
        <v>7</v>
      </c>
      <c r="N96" s="2">
        <v>32</v>
      </c>
      <c r="O96" s="4">
        <f>G96/240</f>
        <v>0.0541666666666667</v>
      </c>
      <c r="P96" s="4">
        <v>0.0845070422535211</v>
      </c>
      <c r="Q96" s="4">
        <v>0.859154929577465</v>
      </c>
      <c r="R96" s="4">
        <f>S96/D96</f>
        <v>0.81651376146789</v>
      </c>
      <c r="S96" s="2">
        <v>89</v>
      </c>
    </row>
    <row r="97" ht="15.4" spans="1:19">
      <c r="A97" s="2" t="s">
        <v>343</v>
      </c>
      <c r="B97" s="2" t="s">
        <v>248</v>
      </c>
      <c r="C97" s="4">
        <v>76.275</v>
      </c>
      <c r="D97" s="5">
        <v>18306</v>
      </c>
      <c r="E97" s="4">
        <v>0.304166666666667</v>
      </c>
      <c r="F97" s="4">
        <v>1.09543715759885</v>
      </c>
      <c r="G97" s="2">
        <v>28</v>
      </c>
      <c r="H97" s="2">
        <v>54</v>
      </c>
      <c r="I97" s="4">
        <f>G97/H97</f>
        <v>0.518518518518518</v>
      </c>
      <c r="J97" s="4">
        <f>1/(F97/E97)</f>
        <v>0.27766692462157</v>
      </c>
      <c r="K97" s="4">
        <f>E97/C97</f>
        <v>0.00398776357478423</v>
      </c>
      <c r="L97" s="4">
        <f>N97/G97</f>
        <v>2.60714285714286</v>
      </c>
      <c r="M97" s="2">
        <v>9</v>
      </c>
      <c r="N97" s="2">
        <v>73</v>
      </c>
      <c r="O97" s="4">
        <f>G97/240</f>
        <v>0.116666666666667</v>
      </c>
      <c r="P97" s="4">
        <v>0.296296296296296</v>
      </c>
      <c r="Q97" s="4">
        <v>0.537037037037037</v>
      </c>
      <c r="R97" s="4">
        <f>S97/D97</f>
        <v>0.997760297170327</v>
      </c>
      <c r="S97" s="2">
        <v>18265</v>
      </c>
    </row>
    <row r="98" ht="15.4" spans="1:19">
      <c r="A98" s="2" t="s">
        <v>344</v>
      </c>
      <c r="B98" s="2" t="s">
        <v>248</v>
      </c>
      <c r="C98" s="4">
        <v>66.1666666666667</v>
      </c>
      <c r="D98" s="5">
        <v>15880</v>
      </c>
      <c r="E98" s="4">
        <v>0.2625</v>
      </c>
      <c r="F98" s="4">
        <v>0.929440601994545</v>
      </c>
      <c r="G98" s="2">
        <v>30</v>
      </c>
      <c r="H98" s="2">
        <v>74</v>
      </c>
      <c r="I98" s="4">
        <f>G98/H98</f>
        <v>0.405405405405405</v>
      </c>
      <c r="J98" s="4">
        <f>1/(F98/E98)</f>
        <v>0.282427945838265</v>
      </c>
      <c r="K98" s="4">
        <f>E98/C98</f>
        <v>0.00396725440806045</v>
      </c>
      <c r="L98" s="4">
        <f>N98/G98</f>
        <v>2.1</v>
      </c>
      <c r="M98" s="2">
        <v>7</v>
      </c>
      <c r="N98" s="2">
        <v>63</v>
      </c>
      <c r="O98" s="4">
        <f>G98/240</f>
        <v>0.125</v>
      </c>
      <c r="P98" s="4">
        <v>0.135135135135135</v>
      </c>
      <c r="Q98" s="4">
        <v>0.702702702702703</v>
      </c>
      <c r="R98" s="4">
        <f>S98/D98</f>
        <v>0.997292191435768</v>
      </c>
      <c r="S98" s="2">
        <v>15837</v>
      </c>
    </row>
    <row r="99" ht="15.4" spans="1:19">
      <c r="A99" s="2" t="s">
        <v>345</v>
      </c>
      <c r="B99" s="2" t="s">
        <v>246</v>
      </c>
      <c r="C99" s="4">
        <v>1.3875</v>
      </c>
      <c r="D99" s="5">
        <v>333</v>
      </c>
      <c r="E99" s="4">
        <v>1.72083333333333</v>
      </c>
      <c r="F99" s="4">
        <v>1.33240248190238</v>
      </c>
      <c r="G99" s="2">
        <v>206</v>
      </c>
      <c r="H99" s="2">
        <v>209</v>
      </c>
      <c r="I99" s="4">
        <f>G99/H99</f>
        <v>0.985645933014354</v>
      </c>
      <c r="J99" s="4">
        <f>1/(F99/E99)</f>
        <v>1.29152666458288</v>
      </c>
      <c r="K99" s="4">
        <f>E99/C99</f>
        <v>1.24024024024024</v>
      </c>
      <c r="L99" s="4">
        <f>N99/G99</f>
        <v>2.00485436893204</v>
      </c>
      <c r="M99" s="2">
        <v>10</v>
      </c>
      <c r="N99" s="2">
        <v>413</v>
      </c>
      <c r="O99" s="4">
        <f>G99/240</f>
        <v>0.858333333333333</v>
      </c>
      <c r="P99" s="4">
        <v>0.555023923444976</v>
      </c>
      <c r="Q99" s="4">
        <v>0.0717703349282297</v>
      </c>
      <c r="R99" s="4">
        <f>S99/D99</f>
        <v>0.45045045045045</v>
      </c>
      <c r="S99" s="2">
        <v>150</v>
      </c>
    </row>
    <row r="100" ht="15.4" spans="1:19">
      <c r="A100" s="2" t="s">
        <v>346</v>
      </c>
      <c r="B100" s="2" t="s">
        <v>248</v>
      </c>
      <c r="C100" s="4">
        <v>5.8875</v>
      </c>
      <c r="D100" s="5">
        <v>1413</v>
      </c>
      <c r="E100" s="4">
        <v>0.25</v>
      </c>
      <c r="F100" s="4">
        <v>0.875037357241985</v>
      </c>
      <c r="G100" s="2">
        <v>25</v>
      </c>
      <c r="H100" s="2">
        <v>41</v>
      </c>
      <c r="I100" s="4">
        <f>G100/H100</f>
        <v>0.609756097560976</v>
      </c>
      <c r="J100" s="4">
        <f>1/(F100/E100)</f>
        <v>0.28570208795196</v>
      </c>
      <c r="K100" s="4">
        <f>E100/C100</f>
        <v>0.0424628450106157</v>
      </c>
      <c r="L100" s="4">
        <f>N100/G100</f>
        <v>2.4</v>
      </c>
      <c r="M100" s="2">
        <v>6</v>
      </c>
      <c r="N100" s="2">
        <v>60</v>
      </c>
      <c r="O100" s="4">
        <f>G100/240</f>
        <v>0.104166666666667</v>
      </c>
      <c r="P100" s="4">
        <v>0.341463414634146</v>
      </c>
      <c r="Q100" s="4">
        <v>0.463414634146341</v>
      </c>
      <c r="R100" s="4">
        <f>S100/D100</f>
        <v>0.977353149327672</v>
      </c>
      <c r="S100" s="2">
        <v>1381</v>
      </c>
    </row>
    <row r="101" ht="15.4" spans="1:19">
      <c r="A101" s="2" t="s">
        <v>347</v>
      </c>
      <c r="B101" s="2" t="s">
        <v>250</v>
      </c>
      <c r="C101" s="4">
        <v>6.125</v>
      </c>
      <c r="D101" s="5">
        <v>1470</v>
      </c>
      <c r="E101" s="4">
        <v>0.175</v>
      </c>
      <c r="F101" s="4">
        <v>0.840028889720378</v>
      </c>
      <c r="G101" s="2">
        <v>16</v>
      </c>
      <c r="H101" s="2">
        <v>91</v>
      </c>
      <c r="I101" s="4">
        <f>G101/H101</f>
        <v>0.175824175824176</v>
      </c>
      <c r="J101" s="4">
        <f>1/(F101/E101)</f>
        <v>0.20832616847053</v>
      </c>
      <c r="K101" s="4">
        <f>E101/C101</f>
        <v>0.0285714285714286</v>
      </c>
      <c r="L101" s="4">
        <f>N101/G101</f>
        <v>2.625</v>
      </c>
      <c r="M101" s="2">
        <v>7</v>
      </c>
      <c r="N101" s="2">
        <v>42</v>
      </c>
      <c r="O101" s="4">
        <f>G101/240</f>
        <v>0.0666666666666667</v>
      </c>
      <c r="P101" s="4">
        <v>0.0549450549450549</v>
      </c>
      <c r="Q101" s="4">
        <v>0.901098901098901</v>
      </c>
      <c r="R101" s="4">
        <f>S101/D101</f>
        <v>0.978231292517007</v>
      </c>
      <c r="S101" s="2">
        <v>1438</v>
      </c>
    </row>
    <row r="102" ht="15.4" spans="1:19">
      <c r="A102" s="2" t="s">
        <v>348</v>
      </c>
      <c r="B102" s="2" t="s">
        <v>248</v>
      </c>
      <c r="C102" s="4">
        <v>3.29166666666667</v>
      </c>
      <c r="D102" s="5">
        <v>790</v>
      </c>
      <c r="E102" s="4">
        <v>0.233333333333333</v>
      </c>
      <c r="F102" s="4">
        <v>0.879647450617554</v>
      </c>
      <c r="G102" s="2">
        <v>25</v>
      </c>
      <c r="H102" s="2">
        <v>73</v>
      </c>
      <c r="I102" s="4">
        <f>G102/H102</f>
        <v>0.342465753424658</v>
      </c>
      <c r="J102" s="4">
        <f>1/(F102/E102)</f>
        <v>0.265257783865027</v>
      </c>
      <c r="K102" s="4">
        <f>E102/C102</f>
        <v>0.0708860759493669</v>
      </c>
      <c r="L102" s="4">
        <f>N102/G102</f>
        <v>2.24</v>
      </c>
      <c r="M102" s="2">
        <v>7</v>
      </c>
      <c r="N102" s="2">
        <v>56</v>
      </c>
      <c r="O102" s="4">
        <f>G102/240</f>
        <v>0.104166666666667</v>
      </c>
      <c r="P102" s="4">
        <v>0.136986301369863</v>
      </c>
      <c r="Q102" s="4">
        <v>0.767123287671233</v>
      </c>
      <c r="R102" s="4">
        <f>S102/D102</f>
        <v>0.954430379746835</v>
      </c>
      <c r="S102" s="2">
        <v>754</v>
      </c>
    </row>
    <row r="103" ht="15.4" spans="1:19">
      <c r="A103" s="2" t="s">
        <v>349</v>
      </c>
      <c r="B103" s="2" t="s">
        <v>248</v>
      </c>
      <c r="C103" s="4">
        <v>2.57916666666667</v>
      </c>
      <c r="D103" s="5">
        <v>619</v>
      </c>
      <c r="E103" s="4">
        <v>0.545833333333333</v>
      </c>
      <c r="F103" s="4">
        <v>1.53276056551096</v>
      </c>
      <c r="G103" s="2">
        <v>50</v>
      </c>
      <c r="H103" s="2">
        <v>64</v>
      </c>
      <c r="I103" s="4">
        <f>G103/H103</f>
        <v>0.78125</v>
      </c>
      <c r="J103" s="4">
        <f>1/(F103/E103)</f>
        <v>0.356111284185716</v>
      </c>
      <c r="K103" s="4">
        <f>E103/C103</f>
        <v>0.211631663974151</v>
      </c>
      <c r="L103" s="4">
        <f>N103/G103</f>
        <v>2.62</v>
      </c>
      <c r="M103" s="2">
        <v>12</v>
      </c>
      <c r="N103" s="2">
        <v>131</v>
      </c>
      <c r="O103" s="4">
        <f>G103/240</f>
        <v>0.208333333333333</v>
      </c>
      <c r="P103" s="4">
        <v>0.3125</v>
      </c>
      <c r="Q103" s="4">
        <v>0.5</v>
      </c>
      <c r="R103" s="4">
        <f>S103/D103</f>
        <v>0.852988691437803</v>
      </c>
      <c r="S103" s="2">
        <v>528</v>
      </c>
    </row>
    <row r="104" ht="15.4" spans="1:19">
      <c r="A104" s="2" t="s">
        <v>350</v>
      </c>
      <c r="B104" s="2" t="s">
        <v>250</v>
      </c>
      <c r="C104" s="4">
        <v>10.5458333333333</v>
      </c>
      <c r="D104" s="5">
        <v>2531</v>
      </c>
      <c r="E104" s="4">
        <v>0.125</v>
      </c>
      <c r="F104" s="4">
        <v>0.715196669560637</v>
      </c>
      <c r="G104" s="2">
        <v>18</v>
      </c>
      <c r="H104" s="2">
        <v>63</v>
      </c>
      <c r="I104" s="4">
        <f>G104/H104</f>
        <v>0.285714285714286</v>
      </c>
      <c r="J104" s="4">
        <f>1/(F104/E104)</f>
        <v>0.174777100230054</v>
      </c>
      <c r="K104" s="4">
        <f>E104/C104</f>
        <v>0.0118530225207428</v>
      </c>
      <c r="L104" s="4">
        <f>N104/G104</f>
        <v>1.66666666666667</v>
      </c>
      <c r="M104" s="2">
        <v>10</v>
      </c>
      <c r="N104" s="2">
        <v>30</v>
      </c>
      <c r="O104" s="4">
        <f>G104/240</f>
        <v>0.075</v>
      </c>
      <c r="P104" s="4">
        <v>0.0634920634920635</v>
      </c>
      <c r="Q104" s="4">
        <v>0.746031746031746</v>
      </c>
      <c r="R104" s="4">
        <f>S104/D104</f>
        <v>0.991307783484789</v>
      </c>
      <c r="S104" s="2">
        <v>2509</v>
      </c>
    </row>
    <row r="105" ht="15.4" spans="1:19">
      <c r="A105" s="2" t="s">
        <v>351</v>
      </c>
      <c r="B105" s="2" t="s">
        <v>248</v>
      </c>
      <c r="C105" s="4">
        <v>1.9375</v>
      </c>
      <c r="D105" s="5">
        <v>465</v>
      </c>
      <c r="E105" s="4">
        <v>0.645833333333333</v>
      </c>
      <c r="F105" s="4">
        <v>3.59619500993923</v>
      </c>
      <c r="G105" s="2">
        <v>25</v>
      </c>
      <c r="H105" s="2">
        <v>72</v>
      </c>
      <c r="I105" s="4">
        <f>G105/H105</f>
        <v>0.347222222222222</v>
      </c>
      <c r="J105" s="4">
        <f>1/(F105/E105)</f>
        <v>0.179587962151209</v>
      </c>
      <c r="K105" s="4">
        <f>E105/C105</f>
        <v>0.333333333333333</v>
      </c>
      <c r="L105" s="4">
        <f>N105/G105</f>
        <v>6.2</v>
      </c>
      <c r="M105" s="2">
        <v>39</v>
      </c>
      <c r="N105" s="2">
        <v>155</v>
      </c>
      <c r="O105" s="4">
        <f>G105/240</f>
        <v>0.104166666666667</v>
      </c>
      <c r="P105" s="4">
        <v>0.152777777777778</v>
      </c>
      <c r="Q105" s="4">
        <v>0.736111111111111</v>
      </c>
      <c r="R105" s="4">
        <f>S105/D105</f>
        <v>0.8</v>
      </c>
      <c r="S105" s="2">
        <v>372</v>
      </c>
    </row>
    <row r="106" ht="15.4" spans="1:19">
      <c r="A106" s="2" t="s">
        <v>352</v>
      </c>
      <c r="B106" s="2" t="s">
        <v>246</v>
      </c>
      <c r="C106" s="4">
        <v>0.7375</v>
      </c>
      <c r="D106" s="5">
        <v>177</v>
      </c>
      <c r="E106" s="4">
        <v>0.5</v>
      </c>
      <c r="F106" s="4">
        <v>3.28684457806187</v>
      </c>
      <c r="G106" s="2">
        <v>25</v>
      </c>
      <c r="H106" s="2">
        <v>55</v>
      </c>
      <c r="I106" s="4">
        <f>G106/H106</f>
        <v>0.454545454545455</v>
      </c>
      <c r="J106" s="4">
        <f>1/(F106/E106)</f>
        <v>0.152121582911849</v>
      </c>
      <c r="K106" s="4">
        <f>E106/C106</f>
        <v>0.677966101694915</v>
      </c>
      <c r="L106" s="4">
        <f>N106/G106</f>
        <v>4.8</v>
      </c>
      <c r="M106" s="2">
        <v>48</v>
      </c>
      <c r="N106" s="2">
        <v>120</v>
      </c>
      <c r="O106" s="4">
        <f>G106/240</f>
        <v>0.104166666666667</v>
      </c>
      <c r="P106" s="4">
        <v>0.2</v>
      </c>
      <c r="Q106" s="4">
        <v>0.654545454545455</v>
      </c>
      <c r="R106" s="4">
        <f>S106/D106</f>
        <v>0.525423728813559</v>
      </c>
      <c r="S106" s="2">
        <v>93</v>
      </c>
    </row>
    <row r="107" ht="15.4" spans="1:19">
      <c r="A107" s="2" t="s">
        <v>353</v>
      </c>
      <c r="B107" s="2" t="s">
        <v>248</v>
      </c>
      <c r="C107" s="4">
        <v>0.254166666666667</v>
      </c>
      <c r="D107" s="5">
        <v>61</v>
      </c>
      <c r="E107" s="4">
        <v>0.320833333333333</v>
      </c>
      <c r="F107" s="4">
        <v>0.915455012578877</v>
      </c>
      <c r="G107" s="2">
        <v>37</v>
      </c>
      <c r="H107" s="2">
        <v>39</v>
      </c>
      <c r="I107" s="4">
        <f>G107/H107</f>
        <v>0.948717948717949</v>
      </c>
      <c r="J107" s="4">
        <f>1/(F107/E107)</f>
        <v>0.350463243878617</v>
      </c>
      <c r="K107" s="4">
        <f>E107/C107</f>
        <v>1.26229508196721</v>
      </c>
      <c r="L107" s="4">
        <f>N107/G107</f>
        <v>2.08108108108108</v>
      </c>
      <c r="M107" s="2">
        <v>6</v>
      </c>
      <c r="N107" s="2">
        <v>77</v>
      </c>
      <c r="O107" s="4">
        <f>G107/240</f>
        <v>0.154166666666667</v>
      </c>
      <c r="P107" s="4">
        <v>0.512820512820513</v>
      </c>
      <c r="Q107" s="4">
        <v>0.0769230769230769</v>
      </c>
      <c r="R107" s="4">
        <f>S107/D107</f>
        <v>0.360655737704918</v>
      </c>
      <c r="S107" s="2">
        <v>22</v>
      </c>
    </row>
    <row r="108" ht="15.4" spans="1:19">
      <c r="A108" s="2" t="s">
        <v>354</v>
      </c>
      <c r="B108" s="2" t="s">
        <v>250</v>
      </c>
      <c r="C108" s="4">
        <v>6.2125</v>
      </c>
      <c r="D108" s="5">
        <v>1491</v>
      </c>
      <c r="E108" s="4">
        <v>0.2875</v>
      </c>
      <c r="F108" s="4">
        <v>0.921982809631087</v>
      </c>
      <c r="G108" s="2">
        <v>29</v>
      </c>
      <c r="H108" s="2">
        <v>63</v>
      </c>
      <c r="I108" s="4">
        <f>G108/H108</f>
        <v>0.46031746031746</v>
      </c>
      <c r="J108" s="4">
        <f>1/(F108/E108)</f>
        <v>0.311827939736791</v>
      </c>
      <c r="K108" s="4">
        <f>E108/C108</f>
        <v>0.0462776659959758</v>
      </c>
      <c r="L108" s="4">
        <f>N108/G108</f>
        <v>2.37931034482759</v>
      </c>
      <c r="M108" s="2">
        <v>7</v>
      </c>
      <c r="N108" s="2">
        <v>69</v>
      </c>
      <c r="O108" s="4">
        <f>G108/240</f>
        <v>0.120833333333333</v>
      </c>
      <c r="P108" s="4">
        <v>0.26984126984127</v>
      </c>
      <c r="Q108" s="4">
        <v>0.634920634920635</v>
      </c>
      <c r="R108" s="4">
        <f>S108/D108</f>
        <v>0.976525821596244</v>
      </c>
      <c r="S108" s="2">
        <v>1456</v>
      </c>
    </row>
    <row r="109" ht="15.4" spans="1:19">
      <c r="A109" s="2" t="s">
        <v>355</v>
      </c>
      <c r="B109" s="2" t="s">
        <v>246</v>
      </c>
      <c r="C109" s="4">
        <v>1131.02083333333</v>
      </c>
      <c r="D109" s="5">
        <v>271445</v>
      </c>
      <c r="E109" s="4">
        <v>1003.95833333333</v>
      </c>
      <c r="F109" s="4">
        <v>1225.40696951439</v>
      </c>
      <c r="G109" s="2">
        <v>240</v>
      </c>
      <c r="H109" s="2">
        <v>240</v>
      </c>
      <c r="I109" s="4">
        <f>G109/H109</f>
        <v>1</v>
      </c>
      <c r="J109" s="4">
        <f>1/(F109/E109)</f>
        <v>0.819285640044289</v>
      </c>
      <c r="K109" s="4">
        <f>E109/C109</f>
        <v>0.887656799720017</v>
      </c>
      <c r="L109" s="4">
        <f>N109/G109</f>
        <v>1003.95833333333</v>
      </c>
      <c r="M109" s="2">
        <v>7885</v>
      </c>
      <c r="N109" s="2">
        <v>240950</v>
      </c>
      <c r="O109" s="4">
        <f>G109/240</f>
        <v>1</v>
      </c>
      <c r="P109" s="4">
        <v>0.8625</v>
      </c>
      <c r="Q109" s="4">
        <v>0.0541666666666667</v>
      </c>
      <c r="R109" s="4">
        <f>S109/D109</f>
        <v>0.1199616865295</v>
      </c>
      <c r="S109" s="2">
        <v>32563</v>
      </c>
    </row>
    <row r="110" ht="15.4" spans="1:19">
      <c r="A110" s="2" t="s">
        <v>356</v>
      </c>
      <c r="B110" s="2" t="s">
        <v>248</v>
      </c>
      <c r="C110" s="4">
        <v>0.541666666666667</v>
      </c>
      <c r="D110" s="5">
        <v>130</v>
      </c>
      <c r="E110" s="4">
        <v>0.15</v>
      </c>
      <c r="F110" s="4">
        <v>0.642302344114692</v>
      </c>
      <c r="G110" s="2">
        <v>19</v>
      </c>
      <c r="H110" s="2">
        <v>56</v>
      </c>
      <c r="I110" s="4">
        <f>G110/H110</f>
        <v>0.339285714285714</v>
      </c>
      <c r="J110" s="4">
        <f>1/(F110/E110)</f>
        <v>0.233534878666448</v>
      </c>
      <c r="K110" s="4">
        <f>E110/C110</f>
        <v>0.276923076923077</v>
      </c>
      <c r="L110" s="4">
        <f>N110/G110</f>
        <v>1.89473684210526</v>
      </c>
      <c r="M110" s="2">
        <v>5</v>
      </c>
      <c r="N110" s="2">
        <v>36</v>
      </c>
      <c r="O110" s="4">
        <f>G110/240</f>
        <v>0.0791666666666667</v>
      </c>
      <c r="P110" s="4">
        <v>0.125</v>
      </c>
      <c r="Q110" s="4">
        <v>0.678571428571429</v>
      </c>
      <c r="R110" s="4">
        <f>S110/D110</f>
        <v>0.830769230769231</v>
      </c>
      <c r="S110" s="2">
        <v>108</v>
      </c>
    </row>
    <row r="111" ht="15.4" spans="1:19">
      <c r="A111" s="2" t="s">
        <v>357</v>
      </c>
      <c r="B111" s="2" t="s">
        <v>250</v>
      </c>
      <c r="C111" s="4">
        <v>1.76666666666667</v>
      </c>
      <c r="D111" s="5">
        <v>424</v>
      </c>
      <c r="E111" s="4">
        <v>1.775</v>
      </c>
      <c r="F111" s="4">
        <v>2.0818502391887</v>
      </c>
      <c r="G111" s="2">
        <v>128</v>
      </c>
      <c r="H111" s="2">
        <v>154</v>
      </c>
      <c r="I111" s="4">
        <f>G111/H111</f>
        <v>0.831168831168831</v>
      </c>
      <c r="J111" s="4">
        <f>1/(F111/E111)</f>
        <v>0.852606958265989</v>
      </c>
      <c r="K111" s="4">
        <f>E111/C111</f>
        <v>1.00471698113207</v>
      </c>
      <c r="L111" s="4">
        <f>N111/G111</f>
        <v>3.328125</v>
      </c>
      <c r="M111" s="2">
        <v>7</v>
      </c>
      <c r="N111" s="2">
        <v>426</v>
      </c>
      <c r="O111" s="4">
        <f>G111/240</f>
        <v>0.533333333333333</v>
      </c>
      <c r="P111" s="4">
        <v>0.590909090909091</v>
      </c>
      <c r="Q111" s="4">
        <v>0.292207792207792</v>
      </c>
      <c r="R111" s="4">
        <f>S111/D111</f>
        <v>0.419811320754717</v>
      </c>
      <c r="S111" s="2">
        <v>178</v>
      </c>
    </row>
    <row r="112" ht="15.4" spans="1:19">
      <c r="A112" s="2" t="s">
        <v>358</v>
      </c>
      <c r="B112" s="2" t="s">
        <v>246</v>
      </c>
      <c r="C112" s="4">
        <v>4.41666666666667</v>
      </c>
      <c r="D112" s="5">
        <v>1060</v>
      </c>
      <c r="E112" s="4">
        <v>0.129166666666667</v>
      </c>
      <c r="F112" s="4">
        <v>0.589290167045309</v>
      </c>
      <c r="G112" s="2">
        <v>16</v>
      </c>
      <c r="H112" s="2">
        <v>38</v>
      </c>
      <c r="I112" s="4">
        <f>G112/H112</f>
        <v>0.421052631578947</v>
      </c>
      <c r="J112" s="4">
        <f>1/(F112/E112)</f>
        <v>0.219190262946871</v>
      </c>
      <c r="K112" s="4">
        <f>E112/C112</f>
        <v>0.029245283018868</v>
      </c>
      <c r="L112" s="4">
        <f>N112/G112</f>
        <v>1.9375</v>
      </c>
      <c r="M112" s="2">
        <v>6</v>
      </c>
      <c r="N112" s="2">
        <v>31</v>
      </c>
      <c r="O112" s="4">
        <f>G112/240</f>
        <v>0.0666666666666667</v>
      </c>
      <c r="P112" s="4">
        <v>0.184210526315789</v>
      </c>
      <c r="Q112" s="4">
        <v>0.631578947368421</v>
      </c>
      <c r="R112" s="4">
        <f>S112/D112</f>
        <v>0.983962264150943</v>
      </c>
      <c r="S112" s="2">
        <v>1043</v>
      </c>
    </row>
    <row r="113" ht="15.4" spans="1:19">
      <c r="A113" s="2" t="s">
        <v>359</v>
      </c>
      <c r="B113" s="2" t="s">
        <v>246</v>
      </c>
      <c r="C113" s="4">
        <v>0.7875</v>
      </c>
      <c r="D113" s="5">
        <v>189</v>
      </c>
      <c r="E113" s="4">
        <v>0.5125</v>
      </c>
      <c r="F113" s="4">
        <v>5.05284314513843</v>
      </c>
      <c r="G113" s="2">
        <v>5</v>
      </c>
      <c r="H113" s="2">
        <v>16</v>
      </c>
      <c r="I113" s="4">
        <f>G113/H113</f>
        <v>0.3125</v>
      </c>
      <c r="J113" s="4">
        <f>1/(F113/E113)</f>
        <v>0.101428044623372</v>
      </c>
      <c r="K113" s="4">
        <f>E113/C113</f>
        <v>0.650793650793651</v>
      </c>
      <c r="L113" s="4">
        <f>N113/G113</f>
        <v>24.6</v>
      </c>
      <c r="M113" s="2">
        <v>69</v>
      </c>
      <c r="N113" s="2">
        <v>123</v>
      </c>
      <c r="O113" s="4">
        <f>G113/240</f>
        <v>0.0208333333333333</v>
      </c>
      <c r="P113" s="4">
        <v>0.1875</v>
      </c>
      <c r="Q113" s="4">
        <v>0.6875</v>
      </c>
      <c r="R113" s="4">
        <f>S113/D113</f>
        <v>0.465608465608466</v>
      </c>
      <c r="S113" s="2">
        <v>88</v>
      </c>
    </row>
    <row r="114" ht="15.4" spans="1:19">
      <c r="A114" s="2" t="s">
        <v>360</v>
      </c>
      <c r="B114" s="2" t="s">
        <v>250</v>
      </c>
      <c r="C114" s="4">
        <v>1.29583333333333</v>
      </c>
      <c r="D114" s="5">
        <v>311</v>
      </c>
      <c r="E114" s="4">
        <v>1.60416666666667</v>
      </c>
      <c r="F114" s="4">
        <v>2.13301977516087</v>
      </c>
      <c r="G114" s="2">
        <v>126</v>
      </c>
      <c r="H114" s="2">
        <v>132</v>
      </c>
      <c r="I114" s="4">
        <f>G114/H114</f>
        <v>0.954545454545455</v>
      </c>
      <c r="J114" s="4">
        <f>1/(F114/E114)</f>
        <v>0.752063663613098</v>
      </c>
      <c r="K114" s="4">
        <f>E114/C114</f>
        <v>1.2379421221865</v>
      </c>
      <c r="L114" s="4">
        <f>N114/G114</f>
        <v>3.05555555555556</v>
      </c>
      <c r="M114" s="2">
        <v>11</v>
      </c>
      <c r="N114" s="2">
        <v>385</v>
      </c>
      <c r="O114" s="4">
        <f>G114/240</f>
        <v>0.525</v>
      </c>
      <c r="P114" s="4">
        <v>0.659090909090909</v>
      </c>
      <c r="Q114" s="4">
        <v>0.0984848484848485</v>
      </c>
      <c r="R114" s="4">
        <f>S114/D114</f>
        <v>0.321543408360129</v>
      </c>
      <c r="S114" s="2">
        <v>100</v>
      </c>
    </row>
    <row r="115" ht="15.4" spans="1:19">
      <c r="A115" s="2" t="s">
        <v>361</v>
      </c>
      <c r="B115" s="2" t="s">
        <v>248</v>
      </c>
      <c r="C115" s="4">
        <v>60.7625</v>
      </c>
      <c r="D115" s="5">
        <v>14583</v>
      </c>
      <c r="E115" s="4">
        <v>45.5458333333333</v>
      </c>
      <c r="F115" s="4">
        <v>137.72964080931</v>
      </c>
      <c r="G115" s="2">
        <v>229</v>
      </c>
      <c r="H115" s="2">
        <v>231</v>
      </c>
      <c r="I115" s="4">
        <f>G115/H115</f>
        <v>0.991341991341991</v>
      </c>
      <c r="J115" s="4">
        <f>1/(F115/E115)</f>
        <v>0.330690133697456</v>
      </c>
      <c r="K115" s="4">
        <f>E115/C115</f>
        <v>0.749571418775286</v>
      </c>
      <c r="L115" s="4">
        <f>N115/G115</f>
        <v>47.7336244541485</v>
      </c>
      <c r="M115" s="2">
        <v>721</v>
      </c>
      <c r="N115" s="2">
        <v>10931</v>
      </c>
      <c r="O115" s="4">
        <f>G115/240</f>
        <v>0.954166666666667</v>
      </c>
      <c r="P115" s="4">
        <v>0.792207792207792</v>
      </c>
      <c r="Q115" s="4">
        <v>0.147186147186147</v>
      </c>
      <c r="R115" s="4">
        <f>S115/D115</f>
        <v>0.286360831104711</v>
      </c>
      <c r="S115" s="2">
        <v>4176</v>
      </c>
    </row>
    <row r="116" ht="15.4" spans="1:19">
      <c r="A116" s="2" t="s">
        <v>362</v>
      </c>
      <c r="B116" s="2" t="s">
        <v>248</v>
      </c>
      <c r="C116" s="4">
        <v>3.29583333333333</v>
      </c>
      <c r="D116" s="5">
        <v>791</v>
      </c>
      <c r="E116" s="4">
        <v>1.65833333333333</v>
      </c>
      <c r="F116" s="4">
        <v>2.0658443048234</v>
      </c>
      <c r="G116" s="2">
        <v>121</v>
      </c>
      <c r="H116" s="2">
        <v>141</v>
      </c>
      <c r="I116" s="4">
        <f>G116/H116</f>
        <v>0.858156028368794</v>
      </c>
      <c r="J116" s="4">
        <f>1/(F116/E116)</f>
        <v>0.802738778261944</v>
      </c>
      <c r="K116" s="4">
        <f>E116/C116</f>
        <v>0.503160556257901</v>
      </c>
      <c r="L116" s="4">
        <f>N116/G116</f>
        <v>3.28925619834711</v>
      </c>
      <c r="M116" s="2">
        <v>9</v>
      </c>
      <c r="N116" s="2">
        <v>398</v>
      </c>
      <c r="O116" s="4">
        <f>G116/240</f>
        <v>0.504166666666667</v>
      </c>
      <c r="P116" s="4">
        <v>0.617021276595745</v>
      </c>
      <c r="Q116" s="4">
        <v>0.276595744680851</v>
      </c>
      <c r="R116" s="4">
        <f>S116/D116</f>
        <v>0.719342604298357</v>
      </c>
      <c r="S116" s="2">
        <v>569</v>
      </c>
    </row>
    <row r="117" ht="15.4" spans="1:19">
      <c r="A117" s="2" t="s">
        <v>363</v>
      </c>
      <c r="B117" s="2" t="s">
        <v>248</v>
      </c>
      <c r="C117" s="4">
        <v>0.3625</v>
      </c>
      <c r="D117" s="5">
        <v>87</v>
      </c>
      <c r="E117" s="4">
        <v>0.3125</v>
      </c>
      <c r="F117" s="4">
        <v>1.20244259773048</v>
      </c>
      <c r="G117" s="2">
        <v>23</v>
      </c>
      <c r="H117" s="2">
        <v>37</v>
      </c>
      <c r="I117" s="4">
        <f>G117/H117</f>
        <v>0.621621621621622</v>
      </c>
      <c r="J117" s="4">
        <f>1/(F117/E117)</f>
        <v>0.259887665814418</v>
      </c>
      <c r="K117" s="4">
        <f>E117/C117</f>
        <v>0.862068965517241</v>
      </c>
      <c r="L117" s="4">
        <f>N117/G117</f>
        <v>3.26086956521739</v>
      </c>
      <c r="M117" s="2">
        <v>9</v>
      </c>
      <c r="N117" s="2">
        <v>75</v>
      </c>
      <c r="O117" s="4">
        <f>G117/240</f>
        <v>0.0958333333333333</v>
      </c>
      <c r="P117" s="4">
        <v>0.459459459459459</v>
      </c>
      <c r="Q117" s="4">
        <v>0.405405405405405</v>
      </c>
      <c r="R117" s="4">
        <f>S117/D117</f>
        <v>0.528735632183908</v>
      </c>
      <c r="S117" s="2">
        <v>46</v>
      </c>
    </row>
    <row r="118" ht="15.4" spans="1:19">
      <c r="A118" s="2" t="s">
        <v>364</v>
      </c>
      <c r="B118" s="2" t="s">
        <v>246</v>
      </c>
      <c r="C118" s="4">
        <v>13.8375</v>
      </c>
      <c r="D118" s="5">
        <v>3321</v>
      </c>
      <c r="E118" s="4">
        <v>0.5125</v>
      </c>
      <c r="F118" s="4">
        <v>1.525189473105</v>
      </c>
      <c r="G118" s="2">
        <v>61</v>
      </c>
      <c r="H118" s="2">
        <v>98</v>
      </c>
      <c r="I118" s="4">
        <f>G118/H118</f>
        <v>0.622448979591837</v>
      </c>
      <c r="J118" s="4">
        <f>1/(F118/E118)</f>
        <v>0.336023824604982</v>
      </c>
      <c r="K118" s="4">
        <f>E118/C118</f>
        <v>0.037037037037037</v>
      </c>
      <c r="L118" s="4">
        <f>N118/G118</f>
        <v>2.01639344262295</v>
      </c>
      <c r="M118" s="2">
        <v>10</v>
      </c>
      <c r="N118" s="2">
        <v>123</v>
      </c>
      <c r="O118" s="4">
        <f>G118/240</f>
        <v>0.254166666666667</v>
      </c>
      <c r="P118" s="4">
        <v>0.0714285714285714</v>
      </c>
      <c r="Q118" s="4">
        <v>0.561224489795918</v>
      </c>
      <c r="R118" s="4">
        <f>S118/D118</f>
        <v>0.967178560674496</v>
      </c>
      <c r="S118" s="2">
        <v>3212</v>
      </c>
    </row>
    <row r="119" ht="15.4" spans="1:19">
      <c r="A119" s="2" t="s">
        <v>365</v>
      </c>
      <c r="B119" s="2" t="s">
        <v>246</v>
      </c>
      <c r="C119" s="4">
        <v>7.825</v>
      </c>
      <c r="D119" s="5">
        <v>1878</v>
      </c>
      <c r="E119" s="4">
        <v>0.275</v>
      </c>
      <c r="F119" s="4">
        <v>0.980670934193295</v>
      </c>
      <c r="G119" s="2">
        <v>28</v>
      </c>
      <c r="H119" s="2">
        <v>70</v>
      </c>
      <c r="I119" s="4">
        <f>G119/H119</f>
        <v>0.4</v>
      </c>
      <c r="J119" s="4">
        <f>1/(F119/E119)</f>
        <v>0.280420261691774</v>
      </c>
      <c r="K119" s="4">
        <f>E119/C119</f>
        <v>0.0351437699680511</v>
      </c>
      <c r="L119" s="4">
        <f>N119/G119</f>
        <v>2.35714285714286</v>
      </c>
      <c r="M119" s="2">
        <v>8</v>
      </c>
      <c r="N119" s="2">
        <v>66</v>
      </c>
      <c r="O119" s="4">
        <f>G119/240</f>
        <v>0.116666666666667</v>
      </c>
      <c r="P119" s="4">
        <v>0.2</v>
      </c>
      <c r="Q119" s="4">
        <v>0.642857142857143</v>
      </c>
      <c r="R119" s="4">
        <f>S119/D119</f>
        <v>0.979765708200213</v>
      </c>
      <c r="S119" s="2">
        <v>1840</v>
      </c>
    </row>
    <row r="120" ht="15.4" spans="1:19">
      <c r="A120" s="2" t="s">
        <v>366</v>
      </c>
      <c r="B120" s="2" t="s">
        <v>248</v>
      </c>
      <c r="C120" s="4">
        <v>0.366666666666667</v>
      </c>
      <c r="D120" s="5">
        <v>88</v>
      </c>
      <c r="E120" s="4">
        <v>0.120833333333333</v>
      </c>
      <c r="F120" s="4">
        <v>1.0775297825847</v>
      </c>
      <c r="G120" s="2">
        <v>9</v>
      </c>
      <c r="H120" s="2">
        <v>47</v>
      </c>
      <c r="I120" s="4">
        <f>G120/H120</f>
        <v>0.191489361702128</v>
      </c>
      <c r="J120" s="4">
        <f>1/(F120/E120)</f>
        <v>0.112139205139636</v>
      </c>
      <c r="K120" s="4">
        <f>E120/C120</f>
        <v>0.329545454545453</v>
      </c>
      <c r="L120" s="4">
        <f>N120/G120</f>
        <v>3.22222222222222</v>
      </c>
      <c r="M120" s="2">
        <v>16</v>
      </c>
      <c r="N120" s="2">
        <v>29</v>
      </c>
      <c r="O120" s="4">
        <f>G120/240</f>
        <v>0.0375</v>
      </c>
      <c r="P120" s="4">
        <v>0.0851063829787234</v>
      </c>
      <c r="Q120" s="4">
        <v>0.829787234042553</v>
      </c>
      <c r="R120" s="4">
        <f>S120/D120</f>
        <v>0.875</v>
      </c>
      <c r="S120" s="2">
        <v>77</v>
      </c>
    </row>
    <row r="121" ht="15.4" spans="1:19">
      <c r="A121" s="2" t="s">
        <v>367</v>
      </c>
      <c r="B121" s="2" t="s">
        <v>246</v>
      </c>
      <c r="C121" s="4">
        <v>0.183333333333333</v>
      </c>
      <c r="D121" s="5">
        <v>44</v>
      </c>
      <c r="E121" s="4">
        <v>0.1375</v>
      </c>
      <c r="F121" s="4">
        <v>0.608388020315653</v>
      </c>
      <c r="G121" s="2">
        <v>16</v>
      </c>
      <c r="H121" s="2">
        <v>32</v>
      </c>
      <c r="I121" s="4">
        <f>G121/H121</f>
        <v>0.5</v>
      </c>
      <c r="J121" s="4">
        <f>1/(F121/E121)</f>
        <v>0.226007080035304</v>
      </c>
      <c r="K121" s="4">
        <f>E121/C121</f>
        <v>0.750000000000001</v>
      </c>
      <c r="L121" s="4">
        <f>N121/G121</f>
        <v>2.0625</v>
      </c>
      <c r="M121" s="2">
        <v>5</v>
      </c>
      <c r="N121" s="2">
        <v>33</v>
      </c>
      <c r="O121" s="4">
        <f>G121/240</f>
        <v>0.0666666666666667</v>
      </c>
      <c r="P121" s="4">
        <v>0.25</v>
      </c>
      <c r="Q121" s="4">
        <v>0.59375</v>
      </c>
      <c r="R121" s="4">
        <f>S121/D121</f>
        <v>0.613636363636364</v>
      </c>
      <c r="S121" s="2">
        <v>27</v>
      </c>
    </row>
    <row r="122" ht="15.4" spans="1:19">
      <c r="A122" s="2" t="s">
        <v>368</v>
      </c>
      <c r="B122" s="2" t="s">
        <v>248</v>
      </c>
      <c r="C122" s="4">
        <v>0.766666666666667</v>
      </c>
      <c r="D122" s="5">
        <v>184</v>
      </c>
      <c r="E122" s="4">
        <v>0.570833333333333</v>
      </c>
      <c r="F122" s="4">
        <v>2.91209843485444</v>
      </c>
      <c r="G122" s="2">
        <v>26</v>
      </c>
      <c r="H122" s="2">
        <v>54</v>
      </c>
      <c r="I122" s="4">
        <f>G122/H122</f>
        <v>0.481481481481481</v>
      </c>
      <c r="J122" s="4">
        <f>1/(F122/E122)</f>
        <v>0.196021304259884</v>
      </c>
      <c r="K122" s="4">
        <f>E122/C122</f>
        <v>0.744565217391304</v>
      </c>
      <c r="L122" s="4">
        <f>N122/G122</f>
        <v>5.26923076923077</v>
      </c>
      <c r="M122" s="2">
        <v>28</v>
      </c>
      <c r="N122" s="2">
        <v>137</v>
      </c>
      <c r="O122" s="4">
        <f>G122/240</f>
        <v>0.108333333333333</v>
      </c>
      <c r="P122" s="4">
        <v>0.203703703703704</v>
      </c>
      <c r="Q122" s="4">
        <v>0.555555555555556</v>
      </c>
      <c r="R122" s="4">
        <f>S122/D122</f>
        <v>0.570652173913043</v>
      </c>
      <c r="S122" s="2">
        <v>105</v>
      </c>
    </row>
    <row r="123" ht="15.4" spans="1:19">
      <c r="A123" s="2" t="s">
        <v>369</v>
      </c>
      <c r="B123" s="2" t="s">
        <v>248</v>
      </c>
      <c r="C123" s="4">
        <v>0.2875</v>
      </c>
      <c r="D123" s="5">
        <v>69</v>
      </c>
      <c r="E123" s="4">
        <v>0.304166666666667</v>
      </c>
      <c r="F123" s="4">
        <v>0.939143724064156</v>
      </c>
      <c r="G123" s="2">
        <v>31</v>
      </c>
      <c r="H123" s="2">
        <v>45</v>
      </c>
      <c r="I123" s="4">
        <f>G123/H123</f>
        <v>0.688888888888889</v>
      </c>
      <c r="J123" s="4">
        <f>1/(F123/E123)</f>
        <v>0.323876589783704</v>
      </c>
      <c r="K123" s="4">
        <f>E123/C123</f>
        <v>1.05797101449275</v>
      </c>
      <c r="L123" s="4">
        <f>N123/G123</f>
        <v>2.35483870967742</v>
      </c>
      <c r="M123" s="2">
        <v>6</v>
      </c>
      <c r="N123" s="2">
        <v>73</v>
      </c>
      <c r="O123" s="4">
        <f>G123/240</f>
        <v>0.129166666666667</v>
      </c>
      <c r="P123" s="4">
        <v>0.466666666666667</v>
      </c>
      <c r="Q123" s="4">
        <v>0.355555555555556</v>
      </c>
      <c r="R123" s="4">
        <f>S123/D123</f>
        <v>0.521739130434783</v>
      </c>
      <c r="S123" s="2">
        <v>36</v>
      </c>
    </row>
    <row r="124" ht="15.4" spans="1:19">
      <c r="A124" s="2" t="s">
        <v>370</v>
      </c>
      <c r="B124" s="2" t="s">
        <v>248</v>
      </c>
      <c r="C124" s="4">
        <v>25.4583333333333</v>
      </c>
      <c r="D124" s="5">
        <v>6110</v>
      </c>
      <c r="E124" s="4">
        <v>26.8708333333333</v>
      </c>
      <c r="F124" s="4">
        <v>10.1698948278203</v>
      </c>
      <c r="G124" s="2">
        <v>240</v>
      </c>
      <c r="H124" s="2">
        <v>240</v>
      </c>
      <c r="I124" s="4">
        <f>G124/H124</f>
        <v>1</v>
      </c>
      <c r="J124" s="4">
        <f>1/(F124/E124)</f>
        <v>2.64219382680602</v>
      </c>
      <c r="K124" s="4">
        <f>E124/C124</f>
        <v>1.05548281505728</v>
      </c>
      <c r="L124" s="4">
        <f>N124/G124</f>
        <v>26.8708333333333</v>
      </c>
      <c r="M124" s="2">
        <v>114</v>
      </c>
      <c r="N124" s="2">
        <v>6449</v>
      </c>
      <c r="O124" s="4">
        <f>G124/240</f>
        <v>1</v>
      </c>
      <c r="P124" s="4">
        <v>0.733333333333333</v>
      </c>
      <c r="Q124" s="4">
        <v>0.191666666666667</v>
      </c>
      <c r="R124" s="4">
        <f>S124/D124</f>
        <v>0.215220949263502</v>
      </c>
      <c r="S124" s="2">
        <v>1315</v>
      </c>
    </row>
    <row r="125" ht="15.4" spans="1:19">
      <c r="A125" s="2" t="s">
        <v>371</v>
      </c>
      <c r="B125" s="2" t="s">
        <v>246</v>
      </c>
      <c r="C125" s="4">
        <v>0.2625</v>
      </c>
      <c r="D125" s="5">
        <v>63</v>
      </c>
      <c r="E125" s="4">
        <v>0.141666666666667</v>
      </c>
      <c r="F125" s="4">
        <v>0.657061205804257</v>
      </c>
      <c r="G125" s="2">
        <v>14</v>
      </c>
      <c r="H125" s="2">
        <v>30</v>
      </c>
      <c r="I125" s="4">
        <f>G125/H125</f>
        <v>0.466666666666667</v>
      </c>
      <c r="J125" s="4">
        <f>1/(F125/E125)</f>
        <v>0.215606499691705</v>
      </c>
      <c r="K125" s="4">
        <f>E125/C125</f>
        <v>0.539682539682541</v>
      </c>
      <c r="L125" s="4">
        <f>N125/G125</f>
        <v>2.42857142857143</v>
      </c>
      <c r="M125" s="2">
        <v>6</v>
      </c>
      <c r="N125" s="2">
        <v>34</v>
      </c>
      <c r="O125" s="4">
        <f>G125/240</f>
        <v>0.0583333333333333</v>
      </c>
      <c r="P125" s="4">
        <v>0.266666666666667</v>
      </c>
      <c r="Q125" s="4">
        <v>0.6</v>
      </c>
      <c r="R125" s="4">
        <f>S125/D125</f>
        <v>0.714285714285714</v>
      </c>
      <c r="S125" s="2">
        <v>45</v>
      </c>
    </row>
    <row r="126" ht="15.4" spans="1:19">
      <c r="A126" s="2" t="s">
        <v>372</v>
      </c>
      <c r="B126" s="2" t="s">
        <v>246</v>
      </c>
      <c r="C126" s="4">
        <v>0.979166666666667</v>
      </c>
      <c r="D126" s="5">
        <v>235</v>
      </c>
      <c r="E126" s="4">
        <v>0.204166666666667</v>
      </c>
      <c r="F126" s="4">
        <v>0.912479341964441</v>
      </c>
      <c r="G126" s="2">
        <v>16</v>
      </c>
      <c r="H126" s="2">
        <v>59</v>
      </c>
      <c r="I126" s="4">
        <f>G126/H126</f>
        <v>0.271186440677966</v>
      </c>
      <c r="J126" s="4">
        <f>1/(F126/E126)</f>
        <v>0.223749357686416</v>
      </c>
      <c r="K126" s="4">
        <f>E126/C126</f>
        <v>0.208510638297873</v>
      </c>
      <c r="L126" s="4">
        <f>N126/G126</f>
        <v>3.0625</v>
      </c>
      <c r="M126" s="2">
        <v>7</v>
      </c>
      <c r="N126" s="2">
        <v>49</v>
      </c>
      <c r="O126" s="4">
        <f>G126/240</f>
        <v>0.0666666666666667</v>
      </c>
      <c r="P126" s="4">
        <v>0.152542372881356</v>
      </c>
      <c r="Q126" s="4">
        <v>0.813559322033898</v>
      </c>
      <c r="R126" s="4">
        <f>S126/D126</f>
        <v>0.868085106382979</v>
      </c>
      <c r="S126" s="2">
        <v>204</v>
      </c>
    </row>
    <row r="127" ht="15.4" spans="1:19">
      <c r="A127" s="2" t="s">
        <v>373</v>
      </c>
      <c r="B127" s="2" t="s">
        <v>250</v>
      </c>
      <c r="C127" s="4">
        <v>551.1875</v>
      </c>
      <c r="D127" s="5">
        <v>132285</v>
      </c>
      <c r="E127" s="4">
        <v>198.083333333333</v>
      </c>
      <c r="F127" s="4">
        <v>1130.4102790068</v>
      </c>
      <c r="G127" s="2">
        <v>91</v>
      </c>
      <c r="H127" s="2">
        <v>100</v>
      </c>
      <c r="I127" s="4">
        <f>G127/H127</f>
        <v>0.91</v>
      </c>
      <c r="J127" s="4">
        <f>1/(F127/E127)</f>
        <v>0.1752313624637</v>
      </c>
      <c r="K127" s="4">
        <f>E127/C127</f>
        <v>0.359375590580942</v>
      </c>
      <c r="L127" s="4">
        <f>N127/G127</f>
        <v>522.417582417582</v>
      </c>
      <c r="M127" s="2">
        <v>15114</v>
      </c>
      <c r="N127" s="2">
        <v>47540</v>
      </c>
      <c r="O127" s="4">
        <f>G127/240</f>
        <v>0.379166666666667</v>
      </c>
      <c r="P127" s="4">
        <v>0.74</v>
      </c>
      <c r="Q127" s="4">
        <v>0.16</v>
      </c>
      <c r="R127" s="4">
        <f>S127/D127</f>
        <v>0.64531125978002</v>
      </c>
      <c r="S127" s="2">
        <v>85365</v>
      </c>
    </row>
    <row r="128" ht="15.4" spans="1:19">
      <c r="A128" s="2" t="s">
        <v>374</v>
      </c>
      <c r="B128" s="2" t="s">
        <v>248</v>
      </c>
      <c r="C128" s="4">
        <v>2.025</v>
      </c>
      <c r="D128" s="5">
        <v>486</v>
      </c>
      <c r="E128" s="4">
        <v>0.658333333333333</v>
      </c>
      <c r="F128" s="4">
        <v>3.11695547554679</v>
      </c>
      <c r="G128" s="2">
        <v>24</v>
      </c>
      <c r="H128" s="2">
        <v>64</v>
      </c>
      <c r="I128" s="4">
        <f>G128/H128</f>
        <v>0.375</v>
      </c>
      <c r="J128" s="4">
        <f>1/(F128/E128)</f>
        <v>0.211210374513882</v>
      </c>
      <c r="K128" s="4">
        <f>E128/C128</f>
        <v>0.325102880658436</v>
      </c>
      <c r="L128" s="4">
        <f>N128/G128</f>
        <v>6.58333333333333</v>
      </c>
      <c r="M128" s="2">
        <v>27</v>
      </c>
      <c r="N128" s="2">
        <v>158</v>
      </c>
      <c r="O128" s="4">
        <f>G128/240</f>
        <v>0.1</v>
      </c>
      <c r="P128" s="4">
        <v>0.265625</v>
      </c>
      <c r="Q128" s="4">
        <v>0.671875</v>
      </c>
      <c r="R128" s="4">
        <f>S128/D128</f>
        <v>0.814814814814815</v>
      </c>
      <c r="S128" s="2">
        <v>396</v>
      </c>
    </row>
    <row r="129" ht="15.4" spans="1:19">
      <c r="A129" s="2" t="s">
        <v>375</v>
      </c>
      <c r="B129" s="2" t="s">
        <v>248</v>
      </c>
      <c r="C129" s="4">
        <v>0.525</v>
      </c>
      <c r="D129" s="5">
        <v>126</v>
      </c>
      <c r="E129" s="4">
        <v>0.554166666666667</v>
      </c>
      <c r="F129" s="4">
        <v>1.78005668817321</v>
      </c>
      <c r="G129" s="2">
        <v>51</v>
      </c>
      <c r="H129" s="2">
        <v>71</v>
      </c>
      <c r="I129" s="4">
        <f>G129/H129</f>
        <v>0.71830985915493</v>
      </c>
      <c r="J129" s="4">
        <f>1/(F129/E129)</f>
        <v>0.311319673327585</v>
      </c>
      <c r="K129" s="4">
        <f>E129/C129</f>
        <v>1.05555555555556</v>
      </c>
      <c r="L129" s="4">
        <f>N129/G129</f>
        <v>2.6078431372549</v>
      </c>
      <c r="M129" s="2">
        <v>17</v>
      </c>
      <c r="N129" s="2">
        <v>133</v>
      </c>
      <c r="O129" s="4">
        <f>G129/240</f>
        <v>0.2125</v>
      </c>
      <c r="P129" s="4">
        <v>0.323943661971831</v>
      </c>
      <c r="Q129" s="4">
        <v>0.338028169014085</v>
      </c>
      <c r="R129" s="4">
        <f>S129/D129</f>
        <v>0.436507936507937</v>
      </c>
      <c r="S129" s="2">
        <v>55</v>
      </c>
    </row>
    <row r="130" ht="15.4" spans="1:19">
      <c r="A130" s="2" t="s">
        <v>376</v>
      </c>
      <c r="B130" s="2" t="s">
        <v>250</v>
      </c>
      <c r="C130" s="4">
        <v>10.025</v>
      </c>
      <c r="D130" s="5">
        <v>2406</v>
      </c>
      <c r="E130" s="4">
        <v>6.35416666666667</v>
      </c>
      <c r="F130" s="4">
        <v>17.8582160964593</v>
      </c>
      <c r="G130" s="2">
        <v>192</v>
      </c>
      <c r="H130" s="2">
        <v>203</v>
      </c>
      <c r="I130" s="4">
        <f>G130/H130</f>
        <v>0.945812807881773</v>
      </c>
      <c r="J130" s="4">
        <f>1/(F130/E130)</f>
        <v>0.355811948536477</v>
      </c>
      <c r="K130" s="4">
        <f>E130/C130</f>
        <v>0.633832086450541</v>
      </c>
      <c r="L130" s="4">
        <f>N130/G130</f>
        <v>7.94270833333333</v>
      </c>
      <c r="M130" s="2">
        <v>143</v>
      </c>
      <c r="N130" s="2">
        <v>1525</v>
      </c>
      <c r="O130" s="4">
        <f>G130/240</f>
        <v>0.8</v>
      </c>
      <c r="P130" s="4">
        <v>0.571428571428571</v>
      </c>
      <c r="Q130" s="4">
        <v>0.221674876847291</v>
      </c>
      <c r="R130" s="4">
        <f>S130/D130</f>
        <v>0.504156275976725</v>
      </c>
      <c r="S130" s="2">
        <v>1213</v>
      </c>
    </row>
    <row r="131" ht="15.4" spans="1:19">
      <c r="A131" s="2" t="s">
        <v>377</v>
      </c>
      <c r="B131" s="2" t="s">
        <v>248</v>
      </c>
      <c r="C131" s="4">
        <v>1.42083333333333</v>
      </c>
      <c r="D131" s="5">
        <v>341</v>
      </c>
      <c r="E131" s="4">
        <v>0.25</v>
      </c>
      <c r="F131" s="4">
        <v>0.860572933607941</v>
      </c>
      <c r="G131" s="2">
        <v>28</v>
      </c>
      <c r="H131" s="2">
        <v>96</v>
      </c>
      <c r="I131" s="4">
        <f>G131/H131</f>
        <v>0.291666666666667</v>
      </c>
      <c r="J131" s="4">
        <f>1/(F131/E131)</f>
        <v>0.29050414001737</v>
      </c>
      <c r="K131" s="4">
        <f>E131/C131</f>
        <v>0.175953079178886</v>
      </c>
      <c r="L131" s="4">
        <f>N131/G131</f>
        <v>2.14285714285714</v>
      </c>
      <c r="M131" s="2">
        <v>7</v>
      </c>
      <c r="N131" s="2">
        <v>60</v>
      </c>
      <c r="O131" s="4">
        <f>G131/240</f>
        <v>0.116666666666667</v>
      </c>
      <c r="P131" s="4">
        <v>0.09375</v>
      </c>
      <c r="Q131" s="4">
        <v>0.802083333333333</v>
      </c>
      <c r="R131" s="4">
        <f>S131/D131</f>
        <v>0.87683284457478</v>
      </c>
      <c r="S131" s="2">
        <v>299</v>
      </c>
    </row>
    <row r="132" ht="15.4" spans="1:19">
      <c r="A132" s="2" t="s">
        <v>378</v>
      </c>
      <c r="B132" s="2" t="s">
        <v>246</v>
      </c>
      <c r="C132" s="4">
        <v>580.754166666667</v>
      </c>
      <c r="D132" s="5">
        <v>139381</v>
      </c>
      <c r="E132" s="4">
        <v>572.966666666667</v>
      </c>
      <c r="F132" s="4">
        <v>145.886092628171</v>
      </c>
      <c r="G132" s="2">
        <v>240</v>
      </c>
      <c r="H132" s="2">
        <v>240</v>
      </c>
      <c r="I132" s="4">
        <f>G132/H132</f>
        <v>1</v>
      </c>
      <c r="J132" s="4">
        <f>1/(F132/E132)</f>
        <v>3.92749340491984</v>
      </c>
      <c r="K132" s="4">
        <f>E132/C132</f>
        <v>0.986590711789986</v>
      </c>
      <c r="L132" s="4">
        <f>N132/G132</f>
        <v>572.966666666667</v>
      </c>
      <c r="M132" s="2">
        <v>1014</v>
      </c>
      <c r="N132" s="2">
        <v>137512</v>
      </c>
      <c r="O132" s="4">
        <f>G132/240</f>
        <v>1</v>
      </c>
      <c r="P132" s="4">
        <v>0.820833333333333</v>
      </c>
      <c r="Q132" s="4">
        <v>0.0916666666666667</v>
      </c>
      <c r="R132" s="4">
        <f>S132/D132</f>
        <v>0.0282750159634383</v>
      </c>
      <c r="S132" s="2">
        <v>3941</v>
      </c>
    </row>
    <row r="133" ht="15.4" spans="1:19">
      <c r="A133" s="2" t="s">
        <v>379</v>
      </c>
      <c r="B133" s="2" t="s">
        <v>248</v>
      </c>
      <c r="C133" s="4">
        <v>0.3125</v>
      </c>
      <c r="D133" s="5">
        <v>75</v>
      </c>
      <c r="E133" s="4">
        <v>0.2625</v>
      </c>
      <c r="F133" s="4">
        <v>0.956069577832546</v>
      </c>
      <c r="G133" s="2">
        <v>28</v>
      </c>
      <c r="H133" s="2">
        <v>50</v>
      </c>
      <c r="I133" s="4">
        <f>G133/H133</f>
        <v>0.56</v>
      </c>
      <c r="J133" s="4">
        <f>1/(F133/E133)</f>
        <v>0.274561607320567</v>
      </c>
      <c r="K133" s="4">
        <f>E133/C133</f>
        <v>0.84</v>
      </c>
      <c r="L133" s="4">
        <f>N133/G133</f>
        <v>2.25</v>
      </c>
      <c r="M133" s="2">
        <v>7</v>
      </c>
      <c r="N133" s="2">
        <v>63</v>
      </c>
      <c r="O133" s="4">
        <f>G133/240</f>
        <v>0.116666666666667</v>
      </c>
      <c r="P133" s="4">
        <v>0.22</v>
      </c>
      <c r="Q133" s="4">
        <v>0.46</v>
      </c>
      <c r="R133" s="4">
        <f>S133/D133</f>
        <v>0.453333333333333</v>
      </c>
      <c r="S133" s="2">
        <v>34</v>
      </c>
    </row>
    <row r="134" ht="15.4" spans="1:19">
      <c r="A134" s="2" t="s">
        <v>380</v>
      </c>
      <c r="B134" s="2" t="s">
        <v>250</v>
      </c>
      <c r="C134" s="4">
        <v>0.254166666666667</v>
      </c>
      <c r="D134" s="5">
        <v>61</v>
      </c>
      <c r="E134" s="4">
        <v>0.295833333333333</v>
      </c>
      <c r="F134" s="4">
        <v>1.01453007307676</v>
      </c>
      <c r="G134" s="2">
        <v>26</v>
      </c>
      <c r="H134" s="2">
        <v>30</v>
      </c>
      <c r="I134" s="4">
        <f>G134/H134</f>
        <v>0.866666666666667</v>
      </c>
      <c r="J134" s="4">
        <f>1/(F134/E134)</f>
        <v>0.291596416098501</v>
      </c>
      <c r="K134" s="4">
        <f>E134/C134</f>
        <v>1.16393442622951</v>
      </c>
      <c r="L134" s="4">
        <f>N134/G134</f>
        <v>2.73076923076923</v>
      </c>
      <c r="M134" s="2">
        <v>7</v>
      </c>
      <c r="N134" s="2">
        <v>71</v>
      </c>
      <c r="O134" s="4">
        <f>G134/240</f>
        <v>0.108333333333333</v>
      </c>
      <c r="P134" s="4">
        <v>0.6</v>
      </c>
      <c r="Q134" s="4">
        <v>0.233333333333333</v>
      </c>
      <c r="R134" s="4">
        <f>S134/D134</f>
        <v>0.39344262295082</v>
      </c>
      <c r="S134" s="2">
        <v>24</v>
      </c>
    </row>
    <row r="135" ht="15.4" spans="1:19">
      <c r="A135" s="2" t="s">
        <v>381</v>
      </c>
      <c r="B135" s="2" t="s">
        <v>246</v>
      </c>
      <c r="C135" s="4">
        <v>2.14583333333333</v>
      </c>
      <c r="D135" s="5">
        <v>515</v>
      </c>
      <c r="E135" s="4">
        <v>0.216666666666667</v>
      </c>
      <c r="F135" s="4">
        <v>0.835241886978199</v>
      </c>
      <c r="G135" s="2">
        <v>21</v>
      </c>
      <c r="H135" s="2">
        <v>65</v>
      </c>
      <c r="I135" s="4">
        <f>G135/H135</f>
        <v>0.323076923076923</v>
      </c>
      <c r="J135" s="4">
        <f>1/(F135/E135)</f>
        <v>0.259405891927355</v>
      </c>
      <c r="K135" s="4">
        <f>E135/C135</f>
        <v>0.100970873786408</v>
      </c>
      <c r="L135" s="4">
        <f>N135/G135</f>
        <v>2.47619047619048</v>
      </c>
      <c r="M135" s="2">
        <v>6</v>
      </c>
      <c r="N135" s="2">
        <v>52</v>
      </c>
      <c r="O135" s="4">
        <f>G135/240</f>
        <v>0.0875</v>
      </c>
      <c r="P135" s="4">
        <v>0.2</v>
      </c>
      <c r="Q135" s="4">
        <v>0.723076923076923</v>
      </c>
      <c r="R135" s="4">
        <f>S135/D135</f>
        <v>0.949514563106796</v>
      </c>
      <c r="S135" s="2">
        <v>489</v>
      </c>
    </row>
    <row r="136" ht="15.4" spans="1:19">
      <c r="A136" s="2" t="s">
        <v>382</v>
      </c>
      <c r="B136" s="2" t="s">
        <v>250</v>
      </c>
      <c r="C136" s="4">
        <v>0.3375</v>
      </c>
      <c r="D136" s="5">
        <v>81</v>
      </c>
      <c r="E136" s="4">
        <v>0.3625</v>
      </c>
      <c r="F136" s="4">
        <v>3.48905191471814</v>
      </c>
      <c r="G136" s="2">
        <v>5</v>
      </c>
      <c r="H136" s="2">
        <v>21</v>
      </c>
      <c r="I136" s="4">
        <f>G136/H136</f>
        <v>0.238095238095238</v>
      </c>
      <c r="J136" s="4">
        <f>1/(F136/E136)</f>
        <v>0.103896419101945</v>
      </c>
      <c r="K136" s="4">
        <f>E136/C136</f>
        <v>1.07407407407407</v>
      </c>
      <c r="L136" s="4">
        <f>N136/G136</f>
        <v>17.4</v>
      </c>
      <c r="M136" s="2">
        <v>49</v>
      </c>
      <c r="N136" s="2">
        <v>87</v>
      </c>
      <c r="O136" s="4">
        <f>G136/240</f>
        <v>0.0208333333333333</v>
      </c>
      <c r="P136" s="4">
        <v>0.238095238095238</v>
      </c>
      <c r="Q136" s="4">
        <v>0.761904761904762</v>
      </c>
      <c r="R136" s="4">
        <f>S136/D136</f>
        <v>0.469135802469136</v>
      </c>
      <c r="S136" s="2">
        <v>38</v>
      </c>
    </row>
    <row r="137" ht="15.4" spans="1:19">
      <c r="A137" s="2" t="s">
        <v>383</v>
      </c>
      <c r="B137" s="2" t="s">
        <v>250</v>
      </c>
      <c r="C137" s="4">
        <v>3.57083333333333</v>
      </c>
      <c r="D137" s="5">
        <v>857</v>
      </c>
      <c r="E137" s="4">
        <v>0.175</v>
      </c>
      <c r="F137" s="4">
        <v>0.761659716023205</v>
      </c>
      <c r="G137" s="2">
        <v>19</v>
      </c>
      <c r="H137" s="2">
        <v>44</v>
      </c>
      <c r="I137" s="4">
        <f>G137/H137</f>
        <v>0.431818181818182</v>
      </c>
      <c r="J137" s="4">
        <f>1/(F137/E137)</f>
        <v>0.229761396485184</v>
      </c>
      <c r="K137" s="4">
        <f>E137/C137</f>
        <v>0.0490081680280047</v>
      </c>
      <c r="L137" s="4">
        <f>N137/G137</f>
        <v>2.21052631578947</v>
      </c>
      <c r="M137" s="2">
        <v>7</v>
      </c>
      <c r="N137" s="2">
        <v>42</v>
      </c>
      <c r="O137" s="4">
        <f>G137/240</f>
        <v>0.0791666666666667</v>
      </c>
      <c r="P137" s="4">
        <v>0.204545454545455</v>
      </c>
      <c r="Q137" s="4">
        <v>0.590909090909091</v>
      </c>
      <c r="R137" s="4">
        <f>S137/D137</f>
        <v>0.971995332555426</v>
      </c>
      <c r="S137" s="2">
        <v>833</v>
      </c>
    </row>
    <row r="138" ht="15.4" spans="1:19">
      <c r="A138" s="2" t="s">
        <v>384</v>
      </c>
      <c r="B138" s="2" t="s">
        <v>246</v>
      </c>
      <c r="C138" s="4">
        <v>22.3625</v>
      </c>
      <c r="D138" s="5">
        <v>5367</v>
      </c>
      <c r="E138" s="4">
        <v>0.1375</v>
      </c>
      <c r="F138" s="4">
        <v>0.572970312563835</v>
      </c>
      <c r="G138" s="2">
        <v>19</v>
      </c>
      <c r="H138" s="2">
        <v>84</v>
      </c>
      <c r="I138" s="4">
        <f>G138/H138</f>
        <v>0.226190476190476</v>
      </c>
      <c r="J138" s="4">
        <f>1/(F138/E138)</f>
        <v>0.239977529350059</v>
      </c>
      <c r="K138" s="4">
        <f>E138/C138</f>
        <v>0.00614868641699273</v>
      </c>
      <c r="L138" s="4">
        <f>N138/G138</f>
        <v>1.73684210526316</v>
      </c>
      <c r="M138" s="2">
        <v>5</v>
      </c>
      <c r="N138" s="2">
        <v>33</v>
      </c>
      <c r="O138" s="4">
        <f>G138/240</f>
        <v>0.0791666666666667</v>
      </c>
      <c r="P138" s="4">
        <v>0.0476190476190476</v>
      </c>
      <c r="Q138" s="4">
        <v>0.821428571428571</v>
      </c>
      <c r="R138" s="4">
        <f>S138/D138</f>
        <v>0.995341904229551</v>
      </c>
      <c r="S138" s="2">
        <v>5342</v>
      </c>
    </row>
    <row r="139" ht="15.4" spans="1:19">
      <c r="A139" s="2" t="s">
        <v>385</v>
      </c>
      <c r="B139" s="2" t="s">
        <v>246</v>
      </c>
      <c r="C139" s="4">
        <v>11.1916666666667</v>
      </c>
      <c r="D139" s="5">
        <v>2686</v>
      </c>
      <c r="E139" s="4">
        <v>1.7125</v>
      </c>
      <c r="F139" s="4">
        <v>1.86709281099081</v>
      </c>
      <c r="G139" s="2">
        <v>142</v>
      </c>
      <c r="H139" s="2">
        <v>159</v>
      </c>
      <c r="I139" s="4">
        <f>G139/H139</f>
        <v>0.893081761006289</v>
      </c>
      <c r="J139" s="4">
        <f>1/(F139/E139)</f>
        <v>0.917201324925689</v>
      </c>
      <c r="K139" s="4">
        <f>E139/C139</f>
        <v>0.1530156366344</v>
      </c>
      <c r="L139" s="4">
        <f>N139/G139</f>
        <v>2.8943661971831</v>
      </c>
      <c r="M139" s="2">
        <v>8</v>
      </c>
      <c r="N139" s="2">
        <v>411</v>
      </c>
      <c r="O139" s="4">
        <f>G139/240</f>
        <v>0.591666666666667</v>
      </c>
      <c r="P139" s="4">
        <v>0.572327044025157</v>
      </c>
      <c r="Q139" s="4">
        <v>0.238993710691824</v>
      </c>
      <c r="R139" s="4">
        <f>S139/D139</f>
        <v>0.915487714072971</v>
      </c>
      <c r="S139" s="2">
        <v>2459</v>
      </c>
    </row>
    <row r="140" ht="15.4" spans="1:19">
      <c r="A140" s="2" t="s">
        <v>386</v>
      </c>
      <c r="B140" s="2" t="s">
        <v>246</v>
      </c>
      <c r="C140" s="4">
        <v>740.616666666667</v>
      </c>
      <c r="D140" s="5">
        <v>177748</v>
      </c>
      <c r="E140" s="4">
        <v>632.758333333333</v>
      </c>
      <c r="F140" s="4">
        <v>2119.87160144779</v>
      </c>
      <c r="G140" s="2">
        <v>222</v>
      </c>
      <c r="H140" s="2">
        <v>224</v>
      </c>
      <c r="I140" s="4">
        <f>G140/H140</f>
        <v>0.991071428571429</v>
      </c>
      <c r="J140" s="4">
        <f>1/(F140/E140)</f>
        <v>0.298488990041276</v>
      </c>
      <c r="K140" s="4">
        <f>E140/C140</f>
        <v>0.854366856448454</v>
      </c>
      <c r="L140" s="4">
        <f>N140/G140</f>
        <v>684.063063063063</v>
      </c>
      <c r="M140" s="2">
        <v>10207</v>
      </c>
      <c r="N140" s="2">
        <v>151862</v>
      </c>
      <c r="O140" s="4">
        <f>G140/240</f>
        <v>0.925</v>
      </c>
      <c r="P140" s="4">
        <v>0.901785714285714</v>
      </c>
      <c r="Q140" s="4">
        <v>0.03125</v>
      </c>
      <c r="R140" s="4">
        <f>S140/D140</f>
        <v>0.153126898755542</v>
      </c>
      <c r="S140" s="2">
        <v>27218</v>
      </c>
    </row>
    <row r="141" ht="15.4" spans="1:19">
      <c r="A141" s="2" t="s">
        <v>387</v>
      </c>
      <c r="B141" s="2" t="s">
        <v>246</v>
      </c>
      <c r="C141" s="4">
        <v>2004.59583333333</v>
      </c>
      <c r="D141" s="5">
        <v>481103</v>
      </c>
      <c r="E141" s="4">
        <v>1258.52916666667</v>
      </c>
      <c r="F141" s="4">
        <v>4377.44533157696</v>
      </c>
      <c r="G141" s="2">
        <v>219</v>
      </c>
      <c r="H141" s="2">
        <v>220</v>
      </c>
      <c r="I141" s="4">
        <f>G141/H141</f>
        <v>0.995454545454545</v>
      </c>
      <c r="J141" s="4">
        <f>1/(F141/E141)</f>
        <v>0.287503114565063</v>
      </c>
      <c r="K141" s="4">
        <f>E141/C141</f>
        <v>0.627821900923506</v>
      </c>
      <c r="L141" s="4">
        <f>N141/G141</f>
        <v>1379.2100456621</v>
      </c>
      <c r="M141" s="2">
        <v>21293</v>
      </c>
      <c r="N141" s="2">
        <v>302047</v>
      </c>
      <c r="O141" s="4">
        <f>G141/240</f>
        <v>0.9125</v>
      </c>
      <c r="P141" s="4">
        <v>0.827272727272727</v>
      </c>
      <c r="Q141" s="4">
        <v>0.113636363636364</v>
      </c>
      <c r="R141" s="4">
        <f>S141/D141</f>
        <v>0.373354562328649</v>
      </c>
      <c r="S141" s="2">
        <v>179622</v>
      </c>
    </row>
    <row r="142" ht="15.4" spans="1:19">
      <c r="A142" s="2" t="s">
        <v>388</v>
      </c>
      <c r="B142" s="2" t="s">
        <v>246</v>
      </c>
      <c r="C142" s="4">
        <v>1.425</v>
      </c>
      <c r="D142" s="5">
        <v>342</v>
      </c>
      <c r="E142" s="4">
        <v>1.75</v>
      </c>
      <c r="F142" s="4">
        <v>2.29334127986687</v>
      </c>
      <c r="G142" s="2">
        <v>120</v>
      </c>
      <c r="H142" s="2">
        <v>130</v>
      </c>
      <c r="I142" s="4">
        <f>G142/H142</f>
        <v>0.923076923076923</v>
      </c>
      <c r="J142" s="4">
        <f>1/(F142/E142)</f>
        <v>0.763078751236531</v>
      </c>
      <c r="K142" s="4">
        <f>E142/C142</f>
        <v>1.2280701754386</v>
      </c>
      <c r="L142" s="4">
        <f>N142/G142</f>
        <v>3.5</v>
      </c>
      <c r="M142" s="2">
        <v>12</v>
      </c>
      <c r="N142" s="2">
        <v>420</v>
      </c>
      <c r="O142" s="4">
        <f>G142/240</f>
        <v>0.5</v>
      </c>
      <c r="P142" s="4">
        <v>0.738461538461539</v>
      </c>
      <c r="Q142" s="4">
        <v>0.146153846153846</v>
      </c>
      <c r="R142" s="4">
        <f>S142/D142</f>
        <v>0.339181286549708</v>
      </c>
      <c r="S142" s="2">
        <v>116</v>
      </c>
    </row>
    <row r="143" ht="15.4" spans="1:19">
      <c r="A143" s="2" t="s">
        <v>389</v>
      </c>
      <c r="B143" s="2" t="s">
        <v>246</v>
      </c>
      <c r="C143" s="4">
        <v>0.991666666666667</v>
      </c>
      <c r="D143" s="5">
        <v>238</v>
      </c>
      <c r="E143" s="4">
        <v>0.504166666666667</v>
      </c>
      <c r="F143" s="4">
        <v>3.40931276485325</v>
      </c>
      <c r="G143" s="2">
        <v>15</v>
      </c>
      <c r="H143" s="2">
        <v>46</v>
      </c>
      <c r="I143" s="4">
        <f>G143/H143</f>
        <v>0.326086956521739</v>
      </c>
      <c r="J143" s="4">
        <f>1/(F143/E143)</f>
        <v>0.147879265247865</v>
      </c>
      <c r="K143" s="4">
        <f>E143/C143</f>
        <v>0.508403361344538</v>
      </c>
      <c r="L143" s="4">
        <f>N143/G143</f>
        <v>8.06666666666667</v>
      </c>
      <c r="M143" s="2">
        <v>44</v>
      </c>
      <c r="N143" s="2">
        <v>121</v>
      </c>
      <c r="O143" s="4">
        <f>G143/240</f>
        <v>0.0625</v>
      </c>
      <c r="P143" s="4">
        <v>0.173913043478261</v>
      </c>
      <c r="Q143" s="4">
        <v>0.695652173913043</v>
      </c>
      <c r="R143" s="4">
        <f>S143/D143</f>
        <v>0.676470588235294</v>
      </c>
      <c r="S143" s="2">
        <v>161</v>
      </c>
    </row>
    <row r="144" ht="15.4" spans="1:19">
      <c r="A144" s="2" t="s">
        <v>390</v>
      </c>
      <c r="B144" s="2" t="s">
        <v>248</v>
      </c>
      <c r="C144" s="4">
        <v>394.041666666667</v>
      </c>
      <c r="D144" s="5">
        <v>94570</v>
      </c>
      <c r="E144" s="4">
        <v>344.945833333333</v>
      </c>
      <c r="F144" s="4">
        <v>275.09058451659</v>
      </c>
      <c r="G144" s="2">
        <v>240</v>
      </c>
      <c r="H144" s="2">
        <v>240</v>
      </c>
      <c r="I144" s="4">
        <f>G144/H144</f>
        <v>1</v>
      </c>
      <c r="J144" s="4">
        <f>1/(F144/E144)</f>
        <v>1.25393544071855</v>
      </c>
      <c r="K144" s="4">
        <f>E144/C144</f>
        <v>0.875404462303054</v>
      </c>
      <c r="L144" s="4">
        <f>N144/G144</f>
        <v>344.945833333333</v>
      </c>
      <c r="M144" s="2">
        <v>2521</v>
      </c>
      <c r="N144" s="2">
        <v>82787</v>
      </c>
      <c r="O144" s="4">
        <f>G144/240</f>
        <v>1</v>
      </c>
      <c r="P144" s="4">
        <v>0.808333333333333</v>
      </c>
      <c r="Q144" s="4">
        <v>0.104166666666667</v>
      </c>
      <c r="R144" s="4">
        <f>S144/D144</f>
        <v>0.145743893412287</v>
      </c>
      <c r="S144" s="2">
        <v>13783</v>
      </c>
    </row>
    <row r="145" ht="15.4" spans="1:19">
      <c r="A145" s="2" t="s">
        <v>391</v>
      </c>
      <c r="B145" s="2" t="s">
        <v>248</v>
      </c>
      <c r="C145" s="4">
        <v>0.2625</v>
      </c>
      <c r="D145" s="5">
        <v>63</v>
      </c>
      <c r="E145" s="4">
        <v>0.116666666666667</v>
      </c>
      <c r="F145" s="4">
        <v>1.36717852781475</v>
      </c>
      <c r="G145" s="2">
        <v>3</v>
      </c>
      <c r="H145" s="2">
        <v>20</v>
      </c>
      <c r="I145" s="4">
        <f>G145/H145</f>
        <v>0.15</v>
      </c>
      <c r="J145" s="4">
        <f>1/(F145/E145)</f>
        <v>0.0853338933380872</v>
      </c>
      <c r="K145" s="4">
        <f>E145/C145</f>
        <v>0.444444444444446</v>
      </c>
      <c r="L145" s="4">
        <f>N145/G145</f>
        <v>9.33333333333333</v>
      </c>
      <c r="M145" s="2">
        <v>20</v>
      </c>
      <c r="N145" s="2">
        <v>28</v>
      </c>
      <c r="O145" s="4">
        <f>G145/240</f>
        <v>0.0125</v>
      </c>
      <c r="P145" s="4">
        <v>0.05</v>
      </c>
      <c r="Q145" s="4">
        <v>0.85</v>
      </c>
      <c r="R145" s="4">
        <f>S145/D145</f>
        <v>0.587301587301587</v>
      </c>
      <c r="S145" s="2">
        <v>37</v>
      </c>
    </row>
    <row r="146" ht="15.4" spans="1:19">
      <c r="A146" s="2" t="s">
        <v>392</v>
      </c>
      <c r="B146" s="2" t="s">
        <v>248</v>
      </c>
      <c r="C146" s="4">
        <v>10.6375</v>
      </c>
      <c r="D146" s="5">
        <v>2553</v>
      </c>
      <c r="E146" s="4">
        <v>0.2625</v>
      </c>
      <c r="F146" s="4">
        <v>0.96478258656059</v>
      </c>
      <c r="G146" s="2">
        <v>28</v>
      </c>
      <c r="H146" s="2">
        <v>73</v>
      </c>
      <c r="I146" s="4">
        <f>G146/H146</f>
        <v>0.383561643835616</v>
      </c>
      <c r="J146" s="4">
        <f>1/(F146/E146)</f>
        <v>0.272082025169838</v>
      </c>
      <c r="K146" s="4">
        <f>E146/C146</f>
        <v>0.0246768507638073</v>
      </c>
      <c r="L146" s="4">
        <f>N146/G146</f>
        <v>2.25</v>
      </c>
      <c r="M146" s="2">
        <v>8</v>
      </c>
      <c r="N146" s="2">
        <v>63</v>
      </c>
      <c r="O146" s="4">
        <f>G146/240</f>
        <v>0.116666666666667</v>
      </c>
      <c r="P146" s="4">
        <v>0.0958904109589041</v>
      </c>
      <c r="Q146" s="4">
        <v>0.698630136986301</v>
      </c>
      <c r="R146" s="4">
        <f>S146/D146</f>
        <v>0.980806893850372</v>
      </c>
      <c r="S146" s="2">
        <v>2504</v>
      </c>
    </row>
    <row r="147" ht="15.4" spans="1:19">
      <c r="A147" s="2" t="s">
        <v>393</v>
      </c>
      <c r="B147" s="2" t="s">
        <v>246</v>
      </c>
      <c r="C147" s="4">
        <v>3.31666666666667</v>
      </c>
      <c r="D147" s="5">
        <v>796</v>
      </c>
      <c r="E147" s="4">
        <v>1.46666666666667</v>
      </c>
      <c r="F147" s="4">
        <v>4.66973399891703</v>
      </c>
      <c r="G147" s="2">
        <v>169</v>
      </c>
      <c r="H147" s="2">
        <v>187</v>
      </c>
      <c r="I147" s="4">
        <f>G147/H147</f>
        <v>0.903743315508021</v>
      </c>
      <c r="J147" s="4">
        <f>1/(F147/E147)</f>
        <v>0.314079274538295</v>
      </c>
      <c r="K147" s="4">
        <f>E147/C147</f>
        <v>0.442211055276382</v>
      </c>
      <c r="L147" s="4">
        <f>N147/G147</f>
        <v>2.08284023668639</v>
      </c>
      <c r="M147" s="2">
        <v>69</v>
      </c>
      <c r="N147" s="2">
        <v>352</v>
      </c>
      <c r="O147" s="4">
        <f>G147/240</f>
        <v>0.704166666666667</v>
      </c>
      <c r="P147" s="4">
        <v>0.304812834224599</v>
      </c>
      <c r="Q147" s="4">
        <v>0.288770053475936</v>
      </c>
      <c r="R147" s="4">
        <f>S147/D147</f>
        <v>0.741206030150754</v>
      </c>
      <c r="S147" s="2">
        <v>590</v>
      </c>
    </row>
    <row r="148" ht="15.4" spans="1:19">
      <c r="A148" s="2" t="s">
        <v>394</v>
      </c>
      <c r="B148" s="2" t="s">
        <v>246</v>
      </c>
      <c r="C148" s="4">
        <v>0.658333333333333</v>
      </c>
      <c r="D148" s="5">
        <v>158</v>
      </c>
      <c r="E148" s="4">
        <v>0.45</v>
      </c>
      <c r="F148" s="4">
        <v>4.75922359266941</v>
      </c>
      <c r="G148" s="2">
        <v>8</v>
      </c>
      <c r="H148" s="2">
        <v>20</v>
      </c>
      <c r="I148" s="4">
        <f>G148/H148</f>
        <v>0.4</v>
      </c>
      <c r="J148" s="4">
        <f>1/(F148/E148)</f>
        <v>0.0945532377787694</v>
      </c>
      <c r="K148" s="4">
        <f>E148/C148</f>
        <v>0.683544303797469</v>
      </c>
      <c r="L148" s="4">
        <f>N148/G148</f>
        <v>13.5</v>
      </c>
      <c r="M148" s="2">
        <v>65</v>
      </c>
      <c r="N148" s="2">
        <v>108</v>
      </c>
      <c r="O148" s="4">
        <f>G148/240</f>
        <v>0.0333333333333333</v>
      </c>
      <c r="P148" s="4">
        <v>0.2</v>
      </c>
      <c r="Q148" s="4">
        <v>0.65</v>
      </c>
      <c r="R148" s="4">
        <f>S148/D148</f>
        <v>0.468354430379747</v>
      </c>
      <c r="S148" s="2">
        <v>74</v>
      </c>
    </row>
    <row r="149" ht="15.4" spans="1:19">
      <c r="A149" s="2" t="s">
        <v>395</v>
      </c>
      <c r="B149" s="2" t="s">
        <v>248</v>
      </c>
      <c r="C149" s="4">
        <v>4.28333333333333</v>
      </c>
      <c r="D149" s="5">
        <v>1028</v>
      </c>
      <c r="E149" s="4">
        <v>0.245833333333333</v>
      </c>
      <c r="F149" s="4">
        <v>0.902103152432695</v>
      </c>
      <c r="G149" s="2">
        <v>27</v>
      </c>
      <c r="H149" s="2">
        <v>80</v>
      </c>
      <c r="I149" s="4">
        <f>G149/H149</f>
        <v>0.3375</v>
      </c>
      <c r="J149" s="4">
        <f>1/(F149/E149)</f>
        <v>0.272511333842916</v>
      </c>
      <c r="K149" s="4">
        <f>E149/C149</f>
        <v>0.0573929961089494</v>
      </c>
      <c r="L149" s="4">
        <f>N149/G149</f>
        <v>2.18518518518518</v>
      </c>
      <c r="M149" s="2">
        <v>9</v>
      </c>
      <c r="N149" s="2">
        <v>59</v>
      </c>
      <c r="O149" s="4">
        <f>G149/240</f>
        <v>0.1125</v>
      </c>
      <c r="P149" s="4">
        <v>0.075</v>
      </c>
      <c r="Q149" s="4">
        <v>0.825</v>
      </c>
      <c r="R149" s="4">
        <f>S149/D149</f>
        <v>0.954280155642023</v>
      </c>
      <c r="S149" s="2">
        <v>981</v>
      </c>
    </row>
    <row r="150" ht="15.4" spans="1:19">
      <c r="A150" s="2" t="s">
        <v>396</v>
      </c>
      <c r="B150" s="2" t="s">
        <v>250</v>
      </c>
      <c r="C150" s="4">
        <v>0.854166666666667</v>
      </c>
      <c r="D150" s="5">
        <v>205</v>
      </c>
      <c r="E150" s="4">
        <v>1.04583333333333</v>
      </c>
      <c r="F150" s="4">
        <v>2.12032980119363</v>
      </c>
      <c r="G150" s="2">
        <v>72</v>
      </c>
      <c r="H150" s="2">
        <v>81</v>
      </c>
      <c r="I150" s="4">
        <f>G150/H150</f>
        <v>0.888888888888889</v>
      </c>
      <c r="J150" s="4">
        <f>1/(F150/E150)</f>
        <v>0.493240878256101</v>
      </c>
      <c r="K150" s="4">
        <f>E150/C150</f>
        <v>1.22439024390243</v>
      </c>
      <c r="L150" s="4">
        <f>N150/G150</f>
        <v>3.48611111111111</v>
      </c>
      <c r="M150" s="2">
        <v>11</v>
      </c>
      <c r="N150" s="2">
        <v>251</v>
      </c>
      <c r="O150" s="4">
        <f>G150/240</f>
        <v>0.3</v>
      </c>
      <c r="P150" s="4">
        <v>0.716049382716049</v>
      </c>
      <c r="Q150" s="4">
        <v>0.135802469135802</v>
      </c>
      <c r="R150" s="4">
        <f>S150/D150</f>
        <v>0.331707317073171</v>
      </c>
      <c r="S150" s="2">
        <v>68</v>
      </c>
    </row>
    <row r="151" ht="15.4" spans="1:19">
      <c r="A151" s="2" t="s">
        <v>397</v>
      </c>
      <c r="B151" s="2" t="s">
        <v>248</v>
      </c>
      <c r="C151" s="4">
        <v>22.8666666666667</v>
      </c>
      <c r="D151" s="5">
        <v>5488</v>
      </c>
      <c r="E151" s="4">
        <v>7.525</v>
      </c>
      <c r="F151" s="4">
        <v>36.3398561698242</v>
      </c>
      <c r="G151" s="2">
        <v>240</v>
      </c>
      <c r="H151" s="2">
        <v>240</v>
      </c>
      <c r="I151" s="4">
        <f>G151/H151</f>
        <v>1</v>
      </c>
      <c r="J151" s="4">
        <f>1/(F151/E151)</f>
        <v>0.207072916437369</v>
      </c>
      <c r="K151" s="4">
        <f>E151/C151</f>
        <v>0.329081632653061</v>
      </c>
      <c r="L151" s="4">
        <f>N151/G151</f>
        <v>7.525</v>
      </c>
      <c r="M151" s="2">
        <v>567</v>
      </c>
      <c r="N151" s="2">
        <v>1806</v>
      </c>
      <c r="O151" s="4">
        <f>G151/240</f>
        <v>1</v>
      </c>
      <c r="P151" s="4">
        <v>0.758333333333333</v>
      </c>
      <c r="Q151" s="4">
        <v>0.204166666666667</v>
      </c>
      <c r="R151" s="4">
        <f>S151/D151</f>
        <v>0.740160349854227</v>
      </c>
      <c r="S151" s="2">
        <v>4062</v>
      </c>
    </row>
    <row r="152" ht="15.4" spans="1:19">
      <c r="A152" s="2" t="s">
        <v>398</v>
      </c>
      <c r="B152" s="2" t="s">
        <v>250</v>
      </c>
      <c r="C152" s="4">
        <v>1110.45833333333</v>
      </c>
      <c r="D152" s="5">
        <v>266510</v>
      </c>
      <c r="E152" s="4">
        <v>810.408333333333</v>
      </c>
      <c r="F152" s="4">
        <v>1824.83882475465</v>
      </c>
      <c r="G152" s="2">
        <v>240</v>
      </c>
      <c r="H152" s="2">
        <v>240</v>
      </c>
      <c r="I152" s="4">
        <f>G152/H152</f>
        <v>1</v>
      </c>
      <c r="J152" s="4">
        <f>1/(F152/E152)</f>
        <v>0.44409858138693</v>
      </c>
      <c r="K152" s="4">
        <f>E152/C152</f>
        <v>0.729796255299991</v>
      </c>
      <c r="L152" s="4">
        <f>N152/G152</f>
        <v>810.408333333333</v>
      </c>
      <c r="M152" s="2">
        <v>21267</v>
      </c>
      <c r="N152" s="2">
        <v>194498</v>
      </c>
      <c r="O152" s="4">
        <f>G152/240</f>
        <v>1</v>
      </c>
      <c r="P152" s="4">
        <v>0.854166666666667</v>
      </c>
      <c r="Q152" s="4">
        <v>0.0458333333333333</v>
      </c>
      <c r="R152" s="4">
        <f>S152/D152</f>
        <v>0.27751303891036</v>
      </c>
      <c r="S152" s="2">
        <v>73960</v>
      </c>
    </row>
    <row r="153" ht="15.4" spans="1:19">
      <c r="A153" s="2" t="s">
        <v>399</v>
      </c>
      <c r="B153" s="2" t="s">
        <v>248</v>
      </c>
      <c r="C153" s="4">
        <v>1.50416666666667</v>
      </c>
      <c r="D153" s="5">
        <v>361</v>
      </c>
      <c r="E153" s="4">
        <v>1.65833333333333</v>
      </c>
      <c r="F153" s="4">
        <v>2.08198422147379</v>
      </c>
      <c r="G153" s="2">
        <v>124</v>
      </c>
      <c r="H153" s="2">
        <v>137</v>
      </c>
      <c r="I153" s="4">
        <f>G153/H153</f>
        <v>0.905109489051095</v>
      </c>
      <c r="J153" s="4">
        <f>1/(F153/E153)</f>
        <v>0.796515802679539</v>
      </c>
      <c r="K153" s="4">
        <f>E153/C153</f>
        <v>1.10249307479224</v>
      </c>
      <c r="L153" s="4">
        <f>N153/G153</f>
        <v>3.20967741935484</v>
      </c>
      <c r="M153" s="2">
        <v>10</v>
      </c>
      <c r="N153" s="2">
        <v>398</v>
      </c>
      <c r="O153" s="4">
        <f>G153/240</f>
        <v>0.516666666666667</v>
      </c>
      <c r="P153" s="4">
        <v>0.613138686131387</v>
      </c>
      <c r="Q153" s="4">
        <v>0.291970802919708</v>
      </c>
      <c r="R153" s="4">
        <f>S153/D153</f>
        <v>0.357340720221607</v>
      </c>
      <c r="S153" s="2">
        <v>129</v>
      </c>
    </row>
    <row r="154" ht="15.4" spans="1:19">
      <c r="A154" s="2" t="s">
        <v>400</v>
      </c>
      <c r="B154" s="2" t="s">
        <v>246</v>
      </c>
      <c r="C154" s="4">
        <v>11.0875</v>
      </c>
      <c r="D154" s="5">
        <v>2661</v>
      </c>
      <c r="E154" s="4">
        <v>0.729166666666667</v>
      </c>
      <c r="F154" s="4">
        <v>9.94364788163093</v>
      </c>
      <c r="G154" s="2">
        <v>13</v>
      </c>
      <c r="H154" s="2">
        <v>56</v>
      </c>
      <c r="I154" s="4">
        <f>G154/H154</f>
        <v>0.232142857142857</v>
      </c>
      <c r="J154" s="4">
        <f>1/(F154/E154)</f>
        <v>0.0733298961655379</v>
      </c>
      <c r="K154" s="4">
        <f>E154/C154</f>
        <v>0.0657647500939497</v>
      </c>
      <c r="L154" s="4">
        <f>N154/G154</f>
        <v>13.4615384615385</v>
      </c>
      <c r="M154" s="2">
        <v>154</v>
      </c>
      <c r="N154" s="2">
        <v>175</v>
      </c>
      <c r="O154" s="4">
        <f>G154/240</f>
        <v>0.0541666666666667</v>
      </c>
      <c r="P154" s="4">
        <v>0.107142857142857</v>
      </c>
      <c r="Q154" s="4">
        <v>0.821428571428571</v>
      </c>
      <c r="R154" s="4">
        <f>S154/D154</f>
        <v>0.940999624201428</v>
      </c>
      <c r="S154" s="2">
        <v>2504</v>
      </c>
    </row>
    <row r="155" ht="15.4" spans="1:19">
      <c r="A155" s="2" t="s">
        <v>401</v>
      </c>
      <c r="B155" s="2" t="s">
        <v>248</v>
      </c>
      <c r="C155" s="4">
        <v>42.6</v>
      </c>
      <c r="D155" s="5">
        <v>10224</v>
      </c>
      <c r="E155" s="4">
        <v>31.8083333333333</v>
      </c>
      <c r="F155" s="4">
        <v>72.3219551881137</v>
      </c>
      <c r="G155" s="2">
        <v>77</v>
      </c>
      <c r="H155" s="2">
        <v>104</v>
      </c>
      <c r="I155" s="4">
        <f>G155/H155</f>
        <v>0.740384615384615</v>
      </c>
      <c r="J155" s="4">
        <f>1/(F155/E155)</f>
        <v>0.439815727473047</v>
      </c>
      <c r="K155" s="4">
        <f>E155/C155</f>
        <v>0.746674491392801</v>
      </c>
      <c r="L155" s="4">
        <f>N155/G155</f>
        <v>99.1428571428571</v>
      </c>
      <c r="M155" s="2">
        <v>393</v>
      </c>
      <c r="N155" s="2">
        <v>7634</v>
      </c>
      <c r="O155" s="4">
        <f>G155/240</f>
        <v>0.320833333333333</v>
      </c>
      <c r="P155" s="4">
        <v>0.509615384615385</v>
      </c>
      <c r="Q155" s="4">
        <v>0.384615384615385</v>
      </c>
      <c r="R155" s="4">
        <f>S155/D155</f>
        <v>0.293427230046948</v>
      </c>
      <c r="S155" s="2">
        <v>3000</v>
      </c>
    </row>
    <row r="156" ht="15.4" spans="1:19">
      <c r="A156" s="2" t="s">
        <v>402</v>
      </c>
      <c r="B156" s="2" t="s">
        <v>248</v>
      </c>
      <c r="C156" s="4">
        <v>1.725</v>
      </c>
      <c r="D156" s="5">
        <v>414</v>
      </c>
      <c r="E156" s="4">
        <v>0.166666666666667</v>
      </c>
      <c r="F156" s="4">
        <v>0.758034601757495</v>
      </c>
      <c r="G156" s="2">
        <v>19</v>
      </c>
      <c r="H156" s="2">
        <v>54</v>
      </c>
      <c r="I156" s="4">
        <f>G156/H156</f>
        <v>0.351851851851852</v>
      </c>
      <c r="J156" s="4">
        <f>1/(F156/E156)</f>
        <v>0.219866832305876</v>
      </c>
      <c r="K156" s="4">
        <f>E156/C156</f>
        <v>0.0966183574879229</v>
      </c>
      <c r="L156" s="4">
        <f>N156/G156</f>
        <v>2.10526315789474</v>
      </c>
      <c r="M156" s="2">
        <v>7</v>
      </c>
      <c r="N156" s="2">
        <v>40</v>
      </c>
      <c r="O156" s="4">
        <f>G156/240</f>
        <v>0.0791666666666667</v>
      </c>
      <c r="P156" s="4">
        <v>0.0925925925925926</v>
      </c>
      <c r="Q156" s="4">
        <v>0.722222222222222</v>
      </c>
      <c r="R156" s="4">
        <f>S156/D156</f>
        <v>0.927536231884058</v>
      </c>
      <c r="S156" s="2">
        <v>384</v>
      </c>
    </row>
    <row r="157" ht="15.4" spans="1:19">
      <c r="A157" s="2" t="s">
        <v>403</v>
      </c>
      <c r="B157" s="2" t="s">
        <v>248</v>
      </c>
      <c r="C157" s="4">
        <v>1.07916666666667</v>
      </c>
      <c r="D157" s="5">
        <v>259</v>
      </c>
      <c r="E157" s="4">
        <v>0.116666666666667</v>
      </c>
      <c r="F157" s="4">
        <v>0.495727913854582</v>
      </c>
      <c r="G157" s="2">
        <v>16</v>
      </c>
      <c r="H157" s="2">
        <v>48</v>
      </c>
      <c r="I157" s="4">
        <f>G157/H157</f>
        <v>0.333333333333333</v>
      </c>
      <c r="J157" s="4">
        <f>1/(F157/E157)</f>
        <v>0.235344154335619</v>
      </c>
      <c r="K157" s="4">
        <f>E157/C157</f>
        <v>0.108108108108108</v>
      </c>
      <c r="L157" s="4">
        <f>N157/G157</f>
        <v>1.75</v>
      </c>
      <c r="M157" s="2">
        <v>4</v>
      </c>
      <c r="N157" s="2">
        <v>28</v>
      </c>
      <c r="O157" s="4">
        <f>G157/240</f>
        <v>0.0666666666666667</v>
      </c>
      <c r="P157" s="4">
        <v>0.104166666666667</v>
      </c>
      <c r="Q157" s="4">
        <v>0.770833333333333</v>
      </c>
      <c r="R157" s="4">
        <f>S157/D157</f>
        <v>0.930501930501931</v>
      </c>
      <c r="S157" s="2">
        <v>241</v>
      </c>
    </row>
    <row r="158" ht="15.4" spans="1:19">
      <c r="A158" s="2" t="s">
        <v>404</v>
      </c>
      <c r="B158" s="2" t="s">
        <v>248</v>
      </c>
      <c r="C158" s="4">
        <v>138.683333333333</v>
      </c>
      <c r="D158" s="5">
        <v>33284</v>
      </c>
      <c r="E158" s="4">
        <v>1.64583333333333</v>
      </c>
      <c r="F158" s="4">
        <v>2.03411884363081</v>
      </c>
      <c r="G158" s="2">
        <v>120</v>
      </c>
      <c r="H158" s="2">
        <v>132</v>
      </c>
      <c r="I158" s="4">
        <f>G158/H158</f>
        <v>0.909090909090909</v>
      </c>
      <c r="J158" s="4">
        <f>1/(F158/E158)</f>
        <v>0.809113655520536</v>
      </c>
      <c r="K158" s="4">
        <f>E158/C158</f>
        <v>0.0118675639947122</v>
      </c>
      <c r="L158" s="4">
        <f>N158/G158</f>
        <v>3.29166666666667</v>
      </c>
      <c r="M158" s="2">
        <v>8</v>
      </c>
      <c r="N158" s="2">
        <v>395</v>
      </c>
      <c r="O158" s="4">
        <f>G158/240</f>
        <v>0.5</v>
      </c>
      <c r="P158" s="4">
        <v>0.689393939393939</v>
      </c>
      <c r="Q158" s="4">
        <v>0.159090909090909</v>
      </c>
      <c r="R158" s="4">
        <f>S158/D158</f>
        <v>0.993600528782598</v>
      </c>
      <c r="S158" s="2">
        <v>33071</v>
      </c>
    </row>
    <row r="159" ht="15.4" spans="1:19">
      <c r="A159" s="2" t="s">
        <v>405</v>
      </c>
      <c r="B159" s="2" t="s">
        <v>248</v>
      </c>
      <c r="C159" s="4">
        <v>42.3125</v>
      </c>
      <c r="D159" s="5">
        <v>10155</v>
      </c>
      <c r="E159" s="4">
        <v>0.154166666666667</v>
      </c>
      <c r="F159" s="4">
        <v>0.618054151712529</v>
      </c>
      <c r="G159" s="2">
        <v>20</v>
      </c>
      <c r="H159" s="2">
        <v>51</v>
      </c>
      <c r="I159" s="4">
        <f>G159/H159</f>
        <v>0.392156862745098</v>
      </c>
      <c r="J159" s="4">
        <f>1/(F159/E159)</f>
        <v>0.249438768819036</v>
      </c>
      <c r="K159" s="4">
        <f>E159/C159</f>
        <v>0.00364352535696702</v>
      </c>
      <c r="L159" s="4">
        <f>N159/G159</f>
        <v>1.85</v>
      </c>
      <c r="M159" s="2">
        <v>5</v>
      </c>
      <c r="N159" s="2">
        <v>37</v>
      </c>
      <c r="O159" s="4">
        <f>G159/240</f>
        <v>0.0833333333333333</v>
      </c>
      <c r="P159" s="4">
        <v>0.156862745098039</v>
      </c>
      <c r="Q159" s="4">
        <v>0.647058823529412</v>
      </c>
      <c r="R159" s="4">
        <f>S159/D159</f>
        <v>0.997932053175775</v>
      </c>
      <c r="S159" s="2">
        <v>10134</v>
      </c>
    </row>
    <row r="160" ht="15.4" spans="1:19">
      <c r="A160" s="2" t="s">
        <v>406</v>
      </c>
      <c r="B160" s="2" t="s">
        <v>248</v>
      </c>
      <c r="C160" s="4">
        <v>1.05416666666667</v>
      </c>
      <c r="D160" s="5">
        <v>253</v>
      </c>
      <c r="E160" s="4">
        <v>0.895833333333333</v>
      </c>
      <c r="F160" s="4">
        <v>3.60287880788733</v>
      </c>
      <c r="G160" s="2">
        <v>47</v>
      </c>
      <c r="H160" s="2">
        <v>82</v>
      </c>
      <c r="I160" s="4">
        <f>G160/H160</f>
        <v>0.573170731707317</v>
      </c>
      <c r="J160" s="4">
        <f>1/(F160/E160)</f>
        <v>0.248643759921149</v>
      </c>
      <c r="K160" s="4">
        <f>E160/C160</f>
        <v>0.849802371541499</v>
      </c>
      <c r="L160" s="4">
        <f>N160/G160</f>
        <v>4.57446808510638</v>
      </c>
      <c r="M160" s="2">
        <v>39</v>
      </c>
      <c r="N160" s="2">
        <v>215</v>
      </c>
      <c r="O160" s="4">
        <f>G160/240</f>
        <v>0.195833333333333</v>
      </c>
      <c r="P160" s="4">
        <v>0.341463414634146</v>
      </c>
      <c r="Q160" s="4">
        <v>0.536585365853659</v>
      </c>
      <c r="R160" s="4">
        <f>S160/D160</f>
        <v>0.450592885375494</v>
      </c>
      <c r="S160" s="2">
        <v>114</v>
      </c>
    </row>
    <row r="161" ht="15.4" spans="1:19">
      <c r="A161" s="2" t="s">
        <v>407</v>
      </c>
      <c r="B161" s="2" t="s">
        <v>250</v>
      </c>
      <c r="C161" s="4">
        <v>261.2</v>
      </c>
      <c r="D161" s="5">
        <v>62688</v>
      </c>
      <c r="E161" s="4">
        <v>0.1875</v>
      </c>
      <c r="F161" s="4">
        <v>0.761419341904277</v>
      </c>
      <c r="G161" s="2">
        <v>20</v>
      </c>
      <c r="H161" s="2">
        <v>68</v>
      </c>
      <c r="I161" s="4">
        <f>G161/H161</f>
        <v>0.294117647058824</v>
      </c>
      <c r="J161" s="4">
        <f>1/(F161/E161)</f>
        <v>0.246250639668636</v>
      </c>
      <c r="K161" s="4">
        <f>E161/C161</f>
        <v>0.000717840735068913</v>
      </c>
      <c r="L161" s="4">
        <f>N161/G161</f>
        <v>2.25</v>
      </c>
      <c r="M161" s="2">
        <v>6</v>
      </c>
      <c r="N161" s="2">
        <v>45</v>
      </c>
      <c r="O161" s="4">
        <f>G161/240</f>
        <v>0.0833333333333333</v>
      </c>
      <c r="P161" s="4">
        <v>0.102941176470588</v>
      </c>
      <c r="Q161" s="4">
        <v>0.779411764705882</v>
      </c>
      <c r="R161" s="4">
        <f>S161/D161</f>
        <v>0.999505487493619</v>
      </c>
      <c r="S161" s="2">
        <v>62657</v>
      </c>
    </row>
    <row r="162" ht="15.4" spans="1:19">
      <c r="A162" s="2" t="s">
        <v>408</v>
      </c>
      <c r="B162" s="2" t="s">
        <v>250</v>
      </c>
      <c r="C162" s="4">
        <v>103.958333333333</v>
      </c>
      <c r="D162" s="5">
        <v>24950</v>
      </c>
      <c r="E162" s="4">
        <v>0.195833333333333</v>
      </c>
      <c r="F162" s="4">
        <v>0.83789892973882</v>
      </c>
      <c r="G162" s="2">
        <v>20</v>
      </c>
      <c r="H162" s="2">
        <v>72</v>
      </c>
      <c r="I162" s="4">
        <f>G162/H162</f>
        <v>0.277777777777778</v>
      </c>
      <c r="J162" s="4">
        <f>1/(F162/E162)</f>
        <v>0.233719517214774</v>
      </c>
      <c r="K162" s="4">
        <f>E162/C162</f>
        <v>0.00188376753507014</v>
      </c>
      <c r="L162" s="4">
        <f>N162/G162</f>
        <v>2.35</v>
      </c>
      <c r="M162" s="2">
        <v>7</v>
      </c>
      <c r="N162" s="2">
        <v>47</v>
      </c>
      <c r="O162" s="4">
        <f>G162/240</f>
        <v>0.0833333333333333</v>
      </c>
      <c r="P162" s="4">
        <v>0.0833333333333333</v>
      </c>
      <c r="Q162" s="4">
        <v>0.805555555555556</v>
      </c>
      <c r="R162" s="4">
        <f>S162/D162</f>
        <v>0.998597194388778</v>
      </c>
      <c r="S162" s="2">
        <v>24915</v>
      </c>
    </row>
    <row r="163" ht="15.4" spans="1:19">
      <c r="A163" s="2" t="s">
        <v>409</v>
      </c>
      <c r="B163" s="2" t="s">
        <v>250</v>
      </c>
      <c r="C163" s="4">
        <v>4.125</v>
      </c>
      <c r="D163" s="5">
        <v>990</v>
      </c>
      <c r="E163" s="4">
        <v>0.116666666666667</v>
      </c>
      <c r="F163" s="4">
        <v>0.559188493505705</v>
      </c>
      <c r="G163" s="2">
        <v>14</v>
      </c>
      <c r="H163" s="2">
        <v>89</v>
      </c>
      <c r="I163" s="4">
        <f>G163/H163</f>
        <v>0.157303370786517</v>
      </c>
      <c r="J163" s="4">
        <f>1/(F163/E163)</f>
        <v>0.208635671194255</v>
      </c>
      <c r="K163" s="4">
        <f>E163/C163</f>
        <v>0.0282828282828284</v>
      </c>
      <c r="L163" s="4">
        <f>N163/G163</f>
        <v>2</v>
      </c>
      <c r="M163" s="2">
        <v>5</v>
      </c>
      <c r="N163" s="2">
        <v>28</v>
      </c>
      <c r="O163" s="4">
        <f>G163/240</f>
        <v>0.0583333333333333</v>
      </c>
      <c r="P163" s="4">
        <v>0.0561797752808989</v>
      </c>
      <c r="Q163" s="4">
        <v>0.898876404494382</v>
      </c>
      <c r="R163" s="4">
        <f>S163/D163</f>
        <v>0.981818181818182</v>
      </c>
      <c r="S163" s="2">
        <v>972</v>
      </c>
    </row>
    <row r="164" ht="15.4" spans="1:19">
      <c r="A164" s="2" t="s">
        <v>410</v>
      </c>
      <c r="B164" s="2" t="s">
        <v>248</v>
      </c>
      <c r="C164" s="4">
        <v>3.39583333333333</v>
      </c>
      <c r="D164" s="5">
        <v>815</v>
      </c>
      <c r="E164" s="4">
        <v>1.05</v>
      </c>
      <c r="F164" s="4">
        <v>4.43615801205838</v>
      </c>
      <c r="G164" s="2">
        <v>46</v>
      </c>
      <c r="H164" s="2">
        <v>78</v>
      </c>
      <c r="I164" s="4">
        <f>G164/H164</f>
        <v>0.58974358974359</v>
      </c>
      <c r="J164" s="4">
        <f>1/(F164/E164)</f>
        <v>0.236691298449218</v>
      </c>
      <c r="K164" s="4">
        <f>E164/C164</f>
        <v>0.30920245398773</v>
      </c>
      <c r="L164" s="4">
        <f>N164/G164</f>
        <v>5.47826086956522</v>
      </c>
      <c r="M164" s="2">
        <v>41</v>
      </c>
      <c r="N164" s="2">
        <v>252</v>
      </c>
      <c r="O164" s="4">
        <f>G164/240</f>
        <v>0.191666666666667</v>
      </c>
      <c r="P164" s="4">
        <v>0.243589743589744</v>
      </c>
      <c r="Q164" s="4">
        <v>0.538461538461538</v>
      </c>
      <c r="R164" s="4">
        <f>S164/D164</f>
        <v>0.776687116564417</v>
      </c>
      <c r="S164" s="2">
        <v>633</v>
      </c>
    </row>
    <row r="165" ht="15.4" spans="1:19">
      <c r="A165" s="2" t="s">
        <v>411</v>
      </c>
      <c r="B165" s="2" t="s">
        <v>250</v>
      </c>
      <c r="C165" s="4">
        <v>3.68333333333333</v>
      </c>
      <c r="D165" s="5">
        <v>884</v>
      </c>
      <c r="E165" s="4">
        <v>0.3</v>
      </c>
      <c r="F165" s="4">
        <v>1.19692772683383</v>
      </c>
      <c r="G165" s="2">
        <v>22</v>
      </c>
      <c r="H165" s="2">
        <v>78</v>
      </c>
      <c r="I165" s="4">
        <f>G165/H165</f>
        <v>0.282051282051282</v>
      </c>
      <c r="J165" s="4">
        <f>1/(F165/E165)</f>
        <v>0.250641699807201</v>
      </c>
      <c r="K165" s="4">
        <f>E165/C165</f>
        <v>0.081447963800905</v>
      </c>
      <c r="L165" s="4">
        <f>N165/G165</f>
        <v>3.27272727272727</v>
      </c>
      <c r="M165" s="2">
        <v>9</v>
      </c>
      <c r="N165" s="2">
        <v>72</v>
      </c>
      <c r="O165" s="4">
        <f>G165/240</f>
        <v>0.0916666666666667</v>
      </c>
      <c r="P165" s="4">
        <v>0.153846153846154</v>
      </c>
      <c r="Q165" s="4">
        <v>0.782051282051282</v>
      </c>
      <c r="R165" s="4">
        <f>S165/D165</f>
        <v>0.945701357466063</v>
      </c>
      <c r="S165" s="2">
        <v>836</v>
      </c>
    </row>
    <row r="166" ht="15.4" spans="1:19">
      <c r="A166" s="2" t="s">
        <v>412</v>
      </c>
      <c r="B166" s="2" t="s">
        <v>248</v>
      </c>
      <c r="C166" s="4">
        <v>2.75416666666667</v>
      </c>
      <c r="D166" s="5">
        <v>661</v>
      </c>
      <c r="E166" s="4">
        <v>0.3125</v>
      </c>
      <c r="F166" s="4">
        <v>0.612158879478073</v>
      </c>
      <c r="G166" s="2">
        <v>63</v>
      </c>
      <c r="H166" s="2">
        <v>95</v>
      </c>
      <c r="I166" s="4">
        <f>G166/H166</f>
        <v>0.663157894736842</v>
      </c>
      <c r="J166" s="4">
        <f>1/(F166/E166)</f>
        <v>0.510488388678504</v>
      </c>
      <c r="K166" s="4">
        <f>E166/C166</f>
        <v>0.113464447806354</v>
      </c>
      <c r="L166" s="4">
        <f>N166/G166</f>
        <v>1.19047619047619</v>
      </c>
      <c r="M166" s="2">
        <v>5</v>
      </c>
      <c r="N166" s="2">
        <v>75</v>
      </c>
      <c r="O166" s="4">
        <f>G166/240</f>
        <v>0.2625</v>
      </c>
      <c r="P166" s="4">
        <v>0.0736842105263158</v>
      </c>
      <c r="Q166" s="4">
        <v>0.410526315789474</v>
      </c>
      <c r="R166" s="4">
        <f>S166/D166</f>
        <v>0.907715582450832</v>
      </c>
      <c r="S166" s="2">
        <v>600</v>
      </c>
    </row>
    <row r="167" ht="15.4" spans="1:19">
      <c r="A167" s="2" t="s">
        <v>413</v>
      </c>
      <c r="B167" s="2" t="s">
        <v>246</v>
      </c>
      <c r="C167" s="4">
        <v>0.6</v>
      </c>
      <c r="D167" s="5">
        <v>144</v>
      </c>
      <c r="E167" s="4">
        <v>0.133333333333333</v>
      </c>
      <c r="F167" s="4">
        <v>0.632896421269538</v>
      </c>
      <c r="G167" s="2">
        <v>16</v>
      </c>
      <c r="H167" s="2">
        <v>52</v>
      </c>
      <c r="I167" s="4">
        <f>G167/H167</f>
        <v>0.307692307692308</v>
      </c>
      <c r="J167" s="4">
        <f>1/(F167/E167)</f>
        <v>0.210671649976907</v>
      </c>
      <c r="K167" s="4">
        <f>E167/C167</f>
        <v>0.222222222222222</v>
      </c>
      <c r="L167" s="4">
        <f>N167/G167</f>
        <v>2</v>
      </c>
      <c r="M167" s="2">
        <v>7</v>
      </c>
      <c r="N167" s="2">
        <v>32</v>
      </c>
      <c r="O167" s="4">
        <f>G167/240</f>
        <v>0.0666666666666667</v>
      </c>
      <c r="P167" s="4">
        <v>0.153846153846154</v>
      </c>
      <c r="Q167" s="4">
        <v>0.692307692307692</v>
      </c>
      <c r="R167" s="4">
        <f>S167/D167</f>
        <v>0.888888888888889</v>
      </c>
      <c r="S167" s="2">
        <v>128</v>
      </c>
    </row>
    <row r="168" ht="15.4" spans="1:19">
      <c r="A168" s="2" t="s">
        <v>414</v>
      </c>
      <c r="B168" s="2" t="s">
        <v>248</v>
      </c>
      <c r="C168" s="4">
        <v>0.9375</v>
      </c>
      <c r="D168" s="5">
        <v>225</v>
      </c>
      <c r="E168" s="4">
        <v>0.566666666666667</v>
      </c>
      <c r="F168" s="4">
        <v>2.71439162553825</v>
      </c>
      <c r="G168" s="2">
        <v>28</v>
      </c>
      <c r="H168" s="2">
        <v>70</v>
      </c>
      <c r="I168" s="4">
        <f>G168/H168</f>
        <v>0.4</v>
      </c>
      <c r="J168" s="4">
        <f>1/(F168/E168)</f>
        <v>0.208763783875254</v>
      </c>
      <c r="K168" s="4">
        <f>E168/C168</f>
        <v>0.604444444444445</v>
      </c>
      <c r="L168" s="4">
        <f>N168/G168</f>
        <v>4.85714285714286</v>
      </c>
      <c r="M168" s="2">
        <v>23</v>
      </c>
      <c r="N168" s="2">
        <v>136</v>
      </c>
      <c r="O168" s="4">
        <f>G168/240</f>
        <v>0.116666666666667</v>
      </c>
      <c r="P168" s="4">
        <v>0.157142857142857</v>
      </c>
      <c r="Q168" s="4">
        <v>0.7</v>
      </c>
      <c r="R168" s="4">
        <f>S168/D168</f>
        <v>0.608888888888889</v>
      </c>
      <c r="S168" s="2">
        <v>137</v>
      </c>
    </row>
    <row r="169" ht="15.4" spans="1:19">
      <c r="A169" s="2" t="s">
        <v>415</v>
      </c>
      <c r="B169" s="2" t="s">
        <v>246</v>
      </c>
      <c r="C169" s="4">
        <v>6.6125</v>
      </c>
      <c r="D169" s="5">
        <v>1587</v>
      </c>
      <c r="E169" s="4">
        <v>0.129166666666667</v>
      </c>
      <c r="F169" s="4">
        <v>0.560169704312013</v>
      </c>
      <c r="G169" s="2">
        <v>17</v>
      </c>
      <c r="H169" s="2">
        <v>65</v>
      </c>
      <c r="I169" s="4">
        <f>G169/H169</f>
        <v>0.261538461538462</v>
      </c>
      <c r="J169" s="4">
        <f>1/(F169/E169)</f>
        <v>0.230584884674023</v>
      </c>
      <c r="K169" s="4">
        <f>E169/C169</f>
        <v>0.019533711405167</v>
      </c>
      <c r="L169" s="4">
        <f>N169/G169</f>
        <v>1.82352941176471</v>
      </c>
      <c r="M169" s="2">
        <v>5</v>
      </c>
      <c r="N169" s="2">
        <v>31</v>
      </c>
      <c r="O169" s="4">
        <f>G169/240</f>
        <v>0.0708333333333333</v>
      </c>
      <c r="P169" s="4">
        <v>0.107692307692308</v>
      </c>
      <c r="Q169" s="4">
        <v>0.8</v>
      </c>
      <c r="R169" s="4">
        <f>S169/D169</f>
        <v>0.989287964713295</v>
      </c>
      <c r="S169" s="2">
        <v>1570</v>
      </c>
    </row>
    <row r="170" ht="15.4" spans="1:19">
      <c r="A170" s="2" t="s">
        <v>416</v>
      </c>
      <c r="B170" s="2" t="s">
        <v>246</v>
      </c>
      <c r="C170" s="4">
        <v>1.1125</v>
      </c>
      <c r="D170" s="5">
        <v>267</v>
      </c>
      <c r="E170" s="4">
        <v>1.49583333333333</v>
      </c>
      <c r="F170" s="4">
        <v>1.87919219862853</v>
      </c>
      <c r="G170" s="2">
        <v>118</v>
      </c>
      <c r="H170" s="2">
        <v>123</v>
      </c>
      <c r="I170" s="4">
        <f>G170/H170</f>
        <v>0.959349593495935</v>
      </c>
      <c r="J170" s="4">
        <f>1/(F170/E170)</f>
        <v>0.795998054070796</v>
      </c>
      <c r="K170" s="4">
        <f>E170/C170</f>
        <v>1.34456928838951</v>
      </c>
      <c r="L170" s="4">
        <f>N170/G170</f>
        <v>3.04237288135593</v>
      </c>
      <c r="M170" s="2">
        <v>8</v>
      </c>
      <c r="N170" s="2">
        <v>359</v>
      </c>
      <c r="O170" s="4">
        <f>G170/240</f>
        <v>0.491666666666667</v>
      </c>
      <c r="P170" s="4">
        <v>0.796747967479675</v>
      </c>
      <c r="Q170" s="4">
        <v>0.0487804878048781</v>
      </c>
      <c r="R170" s="4">
        <f>S170/D170</f>
        <v>0.389513108614232</v>
      </c>
      <c r="S170" s="2">
        <v>104</v>
      </c>
    </row>
    <row r="171" ht="15.4" spans="1:19">
      <c r="A171" s="2" t="s">
        <v>417</v>
      </c>
      <c r="B171" s="2" t="s">
        <v>248</v>
      </c>
      <c r="C171" s="4">
        <v>1.40833333333333</v>
      </c>
      <c r="D171" s="5">
        <v>338</v>
      </c>
      <c r="E171" s="4">
        <v>0.5625</v>
      </c>
      <c r="F171" s="4">
        <v>2.73445587895927</v>
      </c>
      <c r="G171" s="2">
        <v>24</v>
      </c>
      <c r="H171" s="2">
        <v>41</v>
      </c>
      <c r="I171" s="4">
        <f>G171/H171</f>
        <v>0.585365853658537</v>
      </c>
      <c r="J171" s="4">
        <f>1/(F171/E171)</f>
        <v>0.205708201155576</v>
      </c>
      <c r="K171" s="4">
        <f>E171/C171</f>
        <v>0.39940828402367</v>
      </c>
      <c r="L171" s="4">
        <f>N171/G171</f>
        <v>5.625</v>
      </c>
      <c r="M171" s="2">
        <v>23</v>
      </c>
      <c r="N171" s="2">
        <v>135</v>
      </c>
      <c r="O171" s="4">
        <f>G171/240</f>
        <v>0.1</v>
      </c>
      <c r="P171" s="4">
        <v>0.365853658536585</v>
      </c>
      <c r="Q171" s="4">
        <v>0.48780487804878</v>
      </c>
      <c r="R171" s="4">
        <f>S171/D171</f>
        <v>0.736686390532544</v>
      </c>
      <c r="S171" s="2">
        <v>249</v>
      </c>
    </row>
    <row r="172" ht="15.4" spans="1:19">
      <c r="A172" s="2" t="s">
        <v>418</v>
      </c>
      <c r="B172" s="2" t="s">
        <v>250</v>
      </c>
      <c r="C172" s="4">
        <v>0.416666666666667</v>
      </c>
      <c r="D172" s="5">
        <v>100</v>
      </c>
      <c r="E172" s="4">
        <v>0.3</v>
      </c>
      <c r="F172" s="4">
        <v>1.06759025565752</v>
      </c>
      <c r="G172" s="2">
        <v>29</v>
      </c>
      <c r="H172" s="2">
        <v>63</v>
      </c>
      <c r="I172" s="4">
        <f>G172/H172</f>
        <v>0.46031746031746</v>
      </c>
      <c r="J172" s="4">
        <f>1/(F172/E172)</f>
        <v>0.281006686235847</v>
      </c>
      <c r="K172" s="4">
        <f>E172/C172</f>
        <v>0.719999999999999</v>
      </c>
      <c r="L172" s="4">
        <f>N172/G172</f>
        <v>2.48275862068966</v>
      </c>
      <c r="M172" s="2">
        <v>10</v>
      </c>
      <c r="N172" s="2">
        <v>72</v>
      </c>
      <c r="O172" s="4">
        <f>G172/240</f>
        <v>0.120833333333333</v>
      </c>
      <c r="P172" s="4">
        <v>0.238095238095238</v>
      </c>
      <c r="Q172" s="4">
        <v>0.603174603174603</v>
      </c>
      <c r="R172" s="4">
        <f>S172/D172</f>
        <v>0.58</v>
      </c>
      <c r="S172" s="2">
        <v>58</v>
      </c>
    </row>
    <row r="173" ht="15.4" spans="1:19">
      <c r="A173" s="2" t="s">
        <v>419</v>
      </c>
      <c r="B173" s="2" t="s">
        <v>246</v>
      </c>
      <c r="C173" s="4">
        <v>1.2125</v>
      </c>
      <c r="D173" s="5">
        <v>291</v>
      </c>
      <c r="E173" s="4">
        <v>1.48333333333333</v>
      </c>
      <c r="F173" s="4">
        <v>1.76428222551529</v>
      </c>
      <c r="G173" s="2">
        <v>128</v>
      </c>
      <c r="H173" s="2">
        <v>137</v>
      </c>
      <c r="I173" s="4">
        <f>G173/H173</f>
        <v>0.934306569343066</v>
      </c>
      <c r="J173" s="4">
        <f>1/(F173/E173)</f>
        <v>0.840757398040496</v>
      </c>
      <c r="K173" s="4">
        <f>E173/C173</f>
        <v>1.2233676975945</v>
      </c>
      <c r="L173" s="4">
        <f>N173/G173</f>
        <v>2.78125</v>
      </c>
      <c r="M173" s="2">
        <v>6</v>
      </c>
      <c r="N173" s="2">
        <v>356</v>
      </c>
      <c r="O173" s="4">
        <f>G173/240</f>
        <v>0.533333333333333</v>
      </c>
      <c r="P173" s="4">
        <v>0.678832116788321</v>
      </c>
      <c r="Q173" s="4">
        <v>0.138686131386861</v>
      </c>
      <c r="R173" s="4">
        <f>S173/D173</f>
        <v>0.40893470790378</v>
      </c>
      <c r="S173" s="2">
        <v>119</v>
      </c>
    </row>
    <row r="174" ht="15.4" spans="1:19">
      <c r="A174" s="2" t="s">
        <v>420</v>
      </c>
      <c r="B174" s="2" t="s">
        <v>250</v>
      </c>
      <c r="C174" s="4">
        <v>7.66666666666667</v>
      </c>
      <c r="D174" s="5">
        <v>1840</v>
      </c>
      <c r="E174" s="4">
        <v>1.55</v>
      </c>
      <c r="F174" s="4">
        <v>18.2522309062315</v>
      </c>
      <c r="G174" s="2">
        <v>16</v>
      </c>
      <c r="H174" s="2">
        <v>39</v>
      </c>
      <c r="I174" s="4">
        <f>G174/H174</f>
        <v>0.41025641025641</v>
      </c>
      <c r="J174" s="4">
        <f>1/(F174/E174)</f>
        <v>0.0849211259688159</v>
      </c>
      <c r="K174" s="4">
        <f>E174/C174</f>
        <v>0.202173913043478</v>
      </c>
      <c r="L174" s="4">
        <f>N174/G174</f>
        <v>23.25</v>
      </c>
      <c r="M174" s="2">
        <v>281</v>
      </c>
      <c r="N174" s="2">
        <v>372</v>
      </c>
      <c r="O174" s="4">
        <f>G174/240</f>
        <v>0.0666666666666667</v>
      </c>
      <c r="P174" s="4">
        <v>0.282051282051282</v>
      </c>
      <c r="Q174" s="4">
        <v>0.641025641025641</v>
      </c>
      <c r="R174" s="4">
        <f>S174/D174</f>
        <v>0.819565217391304</v>
      </c>
      <c r="S174" s="2">
        <v>1508</v>
      </c>
    </row>
    <row r="175" ht="15.4" spans="1:19">
      <c r="A175" s="2" t="s">
        <v>421</v>
      </c>
      <c r="B175" s="2" t="s">
        <v>246</v>
      </c>
      <c r="C175" s="4">
        <v>1.05416666666667</v>
      </c>
      <c r="D175" s="5">
        <v>253</v>
      </c>
      <c r="E175" s="4">
        <v>1.44166666666667</v>
      </c>
      <c r="F175" s="4">
        <v>1.79163950224291</v>
      </c>
      <c r="G175" s="2">
        <v>125</v>
      </c>
      <c r="H175" s="2">
        <v>126</v>
      </c>
      <c r="I175" s="4">
        <f>G175/H175</f>
        <v>0.992063492063492</v>
      </c>
      <c r="J175" s="4">
        <f>1/(F175/E175)</f>
        <v>0.804663362725527</v>
      </c>
      <c r="K175" s="4">
        <f>E175/C175</f>
        <v>1.36758893280632</v>
      </c>
      <c r="L175" s="4">
        <f>N175/G175</f>
        <v>2.768</v>
      </c>
      <c r="M175" s="2">
        <v>9</v>
      </c>
      <c r="N175" s="2">
        <v>346</v>
      </c>
      <c r="O175" s="4">
        <f>G175/240</f>
        <v>0.520833333333333</v>
      </c>
      <c r="P175" s="4">
        <v>0.761904761904762</v>
      </c>
      <c r="Q175" s="4">
        <v>0.0158730158730159</v>
      </c>
      <c r="R175" s="4">
        <f>S175/D175</f>
        <v>0.383399209486166</v>
      </c>
      <c r="S175" s="2">
        <v>97</v>
      </c>
    </row>
    <row r="176" ht="15.4" spans="1:19">
      <c r="A176" s="2" t="s">
        <v>422</v>
      </c>
      <c r="B176" s="2" t="s">
        <v>246</v>
      </c>
      <c r="C176" s="4">
        <v>1.13333333333333</v>
      </c>
      <c r="D176" s="5">
        <v>272</v>
      </c>
      <c r="E176" s="4">
        <v>1.525</v>
      </c>
      <c r="F176" s="4">
        <v>1.8339545036175</v>
      </c>
      <c r="G176" s="2">
        <v>138</v>
      </c>
      <c r="H176" s="2">
        <v>141</v>
      </c>
      <c r="I176" s="4">
        <f>G176/H176</f>
        <v>0.978723404255319</v>
      </c>
      <c r="J176" s="4">
        <f>1/(F176/E176)</f>
        <v>0.831536440512519</v>
      </c>
      <c r="K176" s="4">
        <f>E176/C176</f>
        <v>1.34558823529412</v>
      </c>
      <c r="L176" s="4">
        <f>N176/G176</f>
        <v>2.65217391304348</v>
      </c>
      <c r="M176" s="2">
        <v>9</v>
      </c>
      <c r="N176" s="2">
        <v>366</v>
      </c>
      <c r="O176" s="4">
        <f>G176/240</f>
        <v>0.575</v>
      </c>
      <c r="P176" s="4">
        <v>0.709219858156028</v>
      </c>
      <c r="Q176" s="4">
        <v>0.0354609929078014</v>
      </c>
      <c r="R176" s="4">
        <f>S176/D176</f>
        <v>0.382352941176471</v>
      </c>
      <c r="S176" s="2">
        <v>104</v>
      </c>
    </row>
    <row r="177" ht="15.4" spans="1:19">
      <c r="A177" s="2" t="s">
        <v>423</v>
      </c>
      <c r="B177" s="2" t="s">
        <v>246</v>
      </c>
      <c r="C177" s="4">
        <v>1.62083333333333</v>
      </c>
      <c r="D177" s="5">
        <v>389</v>
      </c>
      <c r="E177" s="4">
        <v>0.2125</v>
      </c>
      <c r="F177" s="4">
        <v>0.40993161997386</v>
      </c>
      <c r="G177" s="2">
        <v>51</v>
      </c>
      <c r="H177" s="2">
        <v>80</v>
      </c>
      <c r="I177" s="4">
        <f>G177/H177</f>
        <v>0.6375</v>
      </c>
      <c r="J177" s="4">
        <f>1/(F177/E177)</f>
        <v>0.518379138485464</v>
      </c>
      <c r="K177" s="4">
        <f>E177/C177</f>
        <v>0.131105398457584</v>
      </c>
      <c r="L177" s="4">
        <f>N177/G177</f>
        <v>1</v>
      </c>
      <c r="M177" s="2">
        <v>1</v>
      </c>
      <c r="N177" s="2">
        <v>51</v>
      </c>
      <c r="O177" s="4">
        <f>G177/240</f>
        <v>0.2125</v>
      </c>
      <c r="P177" s="4">
        <v>0</v>
      </c>
      <c r="Q177" s="4">
        <v>0.5125</v>
      </c>
      <c r="R177" s="4">
        <f>S177/D177</f>
        <v>0.868894601542416</v>
      </c>
      <c r="S177" s="2">
        <v>338</v>
      </c>
    </row>
    <row r="178" ht="15.4" spans="1:19">
      <c r="A178" s="2" t="s">
        <v>424</v>
      </c>
      <c r="B178" s="2" t="s">
        <v>250</v>
      </c>
      <c r="C178" s="4">
        <v>0.604166666666667</v>
      </c>
      <c r="D178" s="5">
        <v>145</v>
      </c>
      <c r="E178" s="4">
        <v>0.195833333333333</v>
      </c>
      <c r="F178" s="4">
        <v>0.847827233657364</v>
      </c>
      <c r="G178" s="2">
        <v>21</v>
      </c>
      <c r="H178" s="2">
        <v>77</v>
      </c>
      <c r="I178" s="4">
        <f>G178/H178</f>
        <v>0.272727272727273</v>
      </c>
      <c r="J178" s="4">
        <f>1/(F178/E178)</f>
        <v>0.230982593574572</v>
      </c>
      <c r="K178" s="4">
        <f>E178/C178</f>
        <v>0.324137931034482</v>
      </c>
      <c r="L178" s="4">
        <f>N178/G178</f>
        <v>2.23809523809524</v>
      </c>
      <c r="M178" s="2">
        <v>9</v>
      </c>
      <c r="N178" s="2">
        <v>47</v>
      </c>
      <c r="O178" s="4">
        <f>G178/240</f>
        <v>0.0875</v>
      </c>
      <c r="P178" s="4">
        <v>0.12987012987013</v>
      </c>
      <c r="Q178" s="4">
        <v>0.766233766233766</v>
      </c>
      <c r="R178" s="4">
        <f>S178/D178</f>
        <v>0.813793103448276</v>
      </c>
      <c r="S178" s="2">
        <v>118</v>
      </c>
    </row>
    <row r="179" ht="15.4" spans="1:19">
      <c r="A179" s="2" t="s">
        <v>425</v>
      </c>
      <c r="B179" s="2" t="s">
        <v>248</v>
      </c>
      <c r="C179" s="4">
        <v>0.508333333333333</v>
      </c>
      <c r="D179" s="5">
        <v>122</v>
      </c>
      <c r="E179" s="4">
        <v>0.679166666666667</v>
      </c>
      <c r="F179" s="4">
        <v>1.82072659335622</v>
      </c>
      <c r="G179" s="2">
        <v>45</v>
      </c>
      <c r="H179" s="2">
        <v>45</v>
      </c>
      <c r="I179" s="4">
        <f>G179/H179</f>
        <v>1</v>
      </c>
      <c r="J179" s="4">
        <f>1/(F179/E179)</f>
        <v>0.373019578636862</v>
      </c>
      <c r="K179" s="4">
        <f>E179/C179</f>
        <v>1.33606557377049</v>
      </c>
      <c r="L179" s="4">
        <f>N179/G179</f>
        <v>3.62222222222222</v>
      </c>
      <c r="M179" s="2">
        <v>14</v>
      </c>
      <c r="N179" s="2">
        <v>163</v>
      </c>
      <c r="O179" s="4">
        <f>G179/240</f>
        <v>0.1875</v>
      </c>
      <c r="P179" s="4">
        <v>0.866666666666667</v>
      </c>
      <c r="Q179" s="4">
        <v>0</v>
      </c>
      <c r="R179" s="4">
        <f>S179/D179</f>
        <v>0.336065573770492</v>
      </c>
      <c r="S179" s="2">
        <v>41</v>
      </c>
    </row>
    <row r="180" ht="15.4" spans="1:19">
      <c r="A180" s="2" t="s">
        <v>426</v>
      </c>
      <c r="B180" s="2" t="s">
        <v>246</v>
      </c>
      <c r="C180" s="4">
        <v>2.62916666666667</v>
      </c>
      <c r="D180" s="5">
        <v>631</v>
      </c>
      <c r="E180" s="4">
        <v>0.129166666666667</v>
      </c>
      <c r="F180" s="4">
        <v>0.637055968368579</v>
      </c>
      <c r="G180" s="2">
        <v>14</v>
      </c>
      <c r="H180" s="2">
        <v>74</v>
      </c>
      <c r="I180" s="4">
        <f>G180/H180</f>
        <v>0.189189189189189</v>
      </c>
      <c r="J180" s="4">
        <f>1/(F180/E180)</f>
        <v>0.202755602458991</v>
      </c>
      <c r="K180" s="4">
        <f>E180/C180</f>
        <v>0.0491283676703646</v>
      </c>
      <c r="L180" s="4">
        <f>N180/G180</f>
        <v>2.21428571428571</v>
      </c>
      <c r="M180" s="2">
        <v>7</v>
      </c>
      <c r="N180" s="2">
        <v>31</v>
      </c>
      <c r="O180" s="4">
        <f>G180/240</f>
        <v>0.0583333333333333</v>
      </c>
      <c r="P180" s="4">
        <v>0.108108108108108</v>
      </c>
      <c r="Q180" s="4">
        <v>0.837837837837838</v>
      </c>
      <c r="R180" s="4">
        <f>S180/D180</f>
        <v>0.976228209191759</v>
      </c>
      <c r="S180" s="2">
        <v>616</v>
      </c>
    </row>
    <row r="181" ht="15.4" spans="1:19">
      <c r="A181" s="2" t="s">
        <v>427</v>
      </c>
      <c r="B181" s="2" t="s">
        <v>246</v>
      </c>
      <c r="C181" s="4">
        <v>0.254166666666667</v>
      </c>
      <c r="D181" s="5">
        <v>61</v>
      </c>
      <c r="E181" s="4">
        <v>0.216666666666667</v>
      </c>
      <c r="F181" s="4">
        <v>0.412834539547305</v>
      </c>
      <c r="G181" s="2">
        <v>52</v>
      </c>
      <c r="H181" s="2">
        <v>59</v>
      </c>
      <c r="I181" s="4">
        <f>G181/H181</f>
        <v>0.88135593220339</v>
      </c>
      <c r="J181" s="4">
        <f>1/(F181/E181)</f>
        <v>0.524826888041523</v>
      </c>
      <c r="K181" s="4">
        <f>E181/C181</f>
        <v>0.852459016393443</v>
      </c>
      <c r="L181" s="4">
        <f>N181/G181</f>
        <v>1</v>
      </c>
      <c r="M181" s="2">
        <v>1</v>
      </c>
      <c r="N181" s="2">
        <v>52</v>
      </c>
      <c r="O181" s="4">
        <f>G181/240</f>
        <v>0.216666666666667</v>
      </c>
      <c r="P181" s="4">
        <v>0</v>
      </c>
      <c r="Q181" s="4">
        <v>0.152542372881356</v>
      </c>
      <c r="R181" s="4">
        <f>S181/D181</f>
        <v>0.147540983606557</v>
      </c>
      <c r="S181" s="2">
        <v>9</v>
      </c>
    </row>
    <row r="182" ht="15.4" spans="1:19">
      <c r="A182" s="2" t="s">
        <v>428</v>
      </c>
      <c r="B182" s="2" t="s">
        <v>248</v>
      </c>
      <c r="C182" s="4">
        <v>2.41666666666667</v>
      </c>
      <c r="D182" s="5">
        <v>580</v>
      </c>
      <c r="E182" s="4">
        <v>0.15</v>
      </c>
      <c r="F182" s="4">
        <v>0.667851109606406</v>
      </c>
      <c r="G182" s="2">
        <v>16</v>
      </c>
      <c r="H182" s="2">
        <v>58</v>
      </c>
      <c r="I182" s="4">
        <f>G182/H182</f>
        <v>0.275862068965517</v>
      </c>
      <c r="J182" s="4">
        <f>1/(F182/E182)</f>
        <v>0.224600959468947</v>
      </c>
      <c r="K182" s="4">
        <f>E182/C182</f>
        <v>0.0620689655172413</v>
      </c>
      <c r="L182" s="4">
        <f>N182/G182</f>
        <v>2.25</v>
      </c>
      <c r="M182" s="2">
        <v>6</v>
      </c>
      <c r="N182" s="2">
        <v>36</v>
      </c>
      <c r="O182" s="4">
        <f>G182/240</f>
        <v>0.0666666666666667</v>
      </c>
      <c r="P182" s="4">
        <v>0.155172413793103</v>
      </c>
      <c r="Q182" s="4">
        <v>0.810344827586207</v>
      </c>
      <c r="R182" s="4">
        <f>S182/D182</f>
        <v>0.968965517241379</v>
      </c>
      <c r="S182" s="2">
        <v>562</v>
      </c>
    </row>
    <row r="183" ht="15.4" spans="1:19">
      <c r="A183" s="2" t="s">
        <v>429</v>
      </c>
      <c r="B183" s="2" t="s">
        <v>250</v>
      </c>
      <c r="C183" s="4">
        <v>0.829166666666667</v>
      </c>
      <c r="D183" s="5">
        <v>199</v>
      </c>
      <c r="E183" s="4">
        <v>0.6375</v>
      </c>
      <c r="F183" s="4">
        <v>3.07198333165371</v>
      </c>
      <c r="G183" s="2">
        <v>27</v>
      </c>
      <c r="H183" s="2">
        <v>48</v>
      </c>
      <c r="I183" s="4">
        <f>G183/H183</f>
        <v>0.5625</v>
      </c>
      <c r="J183" s="4">
        <f>1/(F183/E183)</f>
        <v>0.207520657235084</v>
      </c>
      <c r="K183" s="4">
        <f>E183/C183</f>
        <v>0.768844221105527</v>
      </c>
      <c r="L183" s="4">
        <f>N183/G183</f>
        <v>5.66666666666667</v>
      </c>
      <c r="M183" s="2">
        <v>30</v>
      </c>
      <c r="N183" s="2">
        <v>153</v>
      </c>
      <c r="O183" s="4">
        <f>G183/240</f>
        <v>0.1125</v>
      </c>
      <c r="P183" s="4">
        <v>0.375</v>
      </c>
      <c r="Q183" s="4">
        <v>0.458333333333333</v>
      </c>
      <c r="R183" s="4">
        <f>S183/D183</f>
        <v>0.57286432160804</v>
      </c>
      <c r="S183" s="2">
        <v>114</v>
      </c>
    </row>
    <row r="184" ht="15.4" spans="1:19">
      <c r="A184" s="2" t="s">
        <v>430</v>
      </c>
      <c r="B184" s="2" t="s">
        <v>250</v>
      </c>
      <c r="C184" s="4">
        <v>36.6416666666667</v>
      </c>
      <c r="D184" s="5">
        <v>8794</v>
      </c>
      <c r="E184" s="4">
        <v>0.116666666666667</v>
      </c>
      <c r="F184" s="4">
        <v>0.588357522783945</v>
      </c>
      <c r="G184" s="2">
        <v>15</v>
      </c>
      <c r="H184" s="2">
        <v>82</v>
      </c>
      <c r="I184" s="4">
        <f>G184/H184</f>
        <v>0.182926829268293</v>
      </c>
      <c r="J184" s="4">
        <f>1/(F184/E184)</f>
        <v>0.198292130462839</v>
      </c>
      <c r="K184" s="4">
        <f>E184/C184</f>
        <v>0.00318398908346601</v>
      </c>
      <c r="L184" s="4">
        <f>N184/G184</f>
        <v>1.86666666666667</v>
      </c>
      <c r="M184" s="2">
        <v>7</v>
      </c>
      <c r="N184" s="2">
        <v>28</v>
      </c>
      <c r="O184" s="4">
        <f>G184/240</f>
        <v>0.0625</v>
      </c>
      <c r="P184" s="4">
        <v>0.0731707317073171</v>
      </c>
      <c r="Q184" s="4">
        <v>0.853658536585366</v>
      </c>
      <c r="R184" s="4">
        <f>S184/D184</f>
        <v>0.998180577666591</v>
      </c>
      <c r="S184" s="2">
        <v>8778</v>
      </c>
    </row>
    <row r="185" ht="15.4" spans="1:19">
      <c r="A185" s="2" t="s">
        <v>431</v>
      </c>
      <c r="B185" s="2" t="s">
        <v>248</v>
      </c>
      <c r="C185" s="4">
        <v>2.44583333333333</v>
      </c>
      <c r="D185" s="5">
        <v>587</v>
      </c>
      <c r="E185" s="4">
        <v>0.304166666666667</v>
      </c>
      <c r="F185" s="4">
        <v>1.46478300809674</v>
      </c>
      <c r="G185" s="2">
        <v>26</v>
      </c>
      <c r="H185" s="2">
        <v>53</v>
      </c>
      <c r="I185" s="4">
        <f>G185/H185</f>
        <v>0.490566037735849</v>
      </c>
      <c r="J185" s="4">
        <f>1/(F185/E185)</f>
        <v>0.207653055084169</v>
      </c>
      <c r="K185" s="4">
        <f>E185/C185</f>
        <v>0.124361158432709</v>
      </c>
      <c r="L185" s="4">
        <f>N185/G185</f>
        <v>2.80769230769231</v>
      </c>
      <c r="M185" s="2">
        <v>18</v>
      </c>
      <c r="N185" s="2">
        <v>73</v>
      </c>
      <c r="O185" s="4">
        <f>G185/240</f>
        <v>0.108333333333333</v>
      </c>
      <c r="P185" s="4">
        <v>0.169811320754717</v>
      </c>
      <c r="Q185" s="4">
        <v>0.584905660377358</v>
      </c>
      <c r="R185" s="4">
        <f>S185/D185</f>
        <v>0.93015332197615</v>
      </c>
      <c r="S185" s="2">
        <v>546</v>
      </c>
    </row>
    <row r="186" ht="15.4" spans="1:19">
      <c r="A186" s="2" t="s">
        <v>432</v>
      </c>
      <c r="B186" s="2" t="s">
        <v>248</v>
      </c>
      <c r="C186" s="4">
        <v>2.075</v>
      </c>
      <c r="D186" s="5">
        <v>498</v>
      </c>
      <c r="E186" s="4">
        <v>0.266666666666667</v>
      </c>
      <c r="F186" s="4">
        <v>0.982979275786029</v>
      </c>
      <c r="G186" s="2">
        <v>26</v>
      </c>
      <c r="H186" s="2">
        <v>83</v>
      </c>
      <c r="I186" s="4">
        <f>G186/H186</f>
        <v>0.313253012048193</v>
      </c>
      <c r="J186" s="4">
        <f>1/(F186/E186)</f>
        <v>0.271284118837022</v>
      </c>
      <c r="K186" s="4">
        <f>E186/C186</f>
        <v>0.1285140562249</v>
      </c>
      <c r="L186" s="4">
        <f>N186/G186</f>
        <v>2.46153846153846</v>
      </c>
      <c r="M186" s="2">
        <v>10</v>
      </c>
      <c r="N186" s="2">
        <v>64</v>
      </c>
      <c r="O186" s="4">
        <f>G186/240</f>
        <v>0.108333333333333</v>
      </c>
      <c r="P186" s="4">
        <v>0.144578313253012</v>
      </c>
      <c r="Q186" s="4">
        <v>0.759036144578313</v>
      </c>
      <c r="R186" s="4">
        <f>S186/D186</f>
        <v>0.919678714859438</v>
      </c>
      <c r="S186" s="2">
        <v>458</v>
      </c>
    </row>
    <row r="187" ht="15.4" spans="1:19">
      <c r="A187" s="2" t="s">
        <v>433</v>
      </c>
      <c r="B187" s="2" t="s">
        <v>250</v>
      </c>
      <c r="C187" s="4">
        <v>10.7625</v>
      </c>
      <c r="D187" s="5">
        <v>2583</v>
      </c>
      <c r="E187" s="4">
        <v>1.57083333333333</v>
      </c>
      <c r="F187" s="4">
        <v>2.036072017589</v>
      </c>
      <c r="G187" s="2">
        <v>122</v>
      </c>
      <c r="H187" s="2">
        <v>132</v>
      </c>
      <c r="I187" s="4">
        <f>G187/H187</f>
        <v>0.924242424242424</v>
      </c>
      <c r="J187" s="4">
        <f>1/(F187/E187)</f>
        <v>0.771501852470533</v>
      </c>
      <c r="K187" s="4">
        <f>E187/C187</f>
        <v>0.145954316686024</v>
      </c>
      <c r="L187" s="4">
        <f>N187/G187</f>
        <v>3.09016393442623</v>
      </c>
      <c r="M187" s="2">
        <v>10</v>
      </c>
      <c r="N187" s="2">
        <v>377</v>
      </c>
      <c r="O187" s="4">
        <f>G187/240</f>
        <v>0.508333333333333</v>
      </c>
      <c r="P187" s="4">
        <v>0.598484848484849</v>
      </c>
      <c r="Q187" s="4">
        <v>0.212121212121212</v>
      </c>
      <c r="R187" s="4">
        <f>S187/D187</f>
        <v>0.915989159891599</v>
      </c>
      <c r="S187" s="2">
        <v>2366</v>
      </c>
    </row>
    <row r="188" ht="15.4" spans="1:19">
      <c r="A188" s="2" t="s">
        <v>434</v>
      </c>
      <c r="B188" s="2" t="s">
        <v>248</v>
      </c>
      <c r="C188" s="4">
        <v>0.666666666666667</v>
      </c>
      <c r="D188" s="5">
        <v>160</v>
      </c>
      <c r="E188" s="4">
        <v>0.308333333333333</v>
      </c>
      <c r="F188" s="4">
        <v>1.15563623971798</v>
      </c>
      <c r="G188" s="2">
        <v>26</v>
      </c>
      <c r="H188" s="2">
        <v>84</v>
      </c>
      <c r="I188" s="4">
        <f>G188/H188</f>
        <v>0.30952380952381</v>
      </c>
      <c r="J188" s="4">
        <f>1/(F188/E188)</f>
        <v>0.26680829376602</v>
      </c>
      <c r="K188" s="4">
        <f>E188/C188</f>
        <v>0.462499999999999</v>
      </c>
      <c r="L188" s="4">
        <f>N188/G188</f>
        <v>2.84615384615385</v>
      </c>
      <c r="M188" s="2">
        <v>10</v>
      </c>
      <c r="N188" s="2">
        <v>74</v>
      </c>
      <c r="O188" s="4">
        <f>G188/240</f>
        <v>0.108333333333333</v>
      </c>
      <c r="P188" s="4">
        <v>0.154761904761905</v>
      </c>
      <c r="Q188" s="4">
        <v>0.726190476190476</v>
      </c>
      <c r="R188" s="4">
        <f>S188/D188</f>
        <v>0.7</v>
      </c>
      <c r="S188" s="2">
        <v>112</v>
      </c>
    </row>
    <row r="189" ht="15.4" spans="1:19">
      <c r="A189" s="2" t="s">
        <v>435</v>
      </c>
      <c r="B189" s="2" t="s">
        <v>246</v>
      </c>
      <c r="C189" s="4">
        <v>0.175</v>
      </c>
      <c r="D189" s="5">
        <v>42</v>
      </c>
      <c r="E189" s="4">
        <v>0.2125</v>
      </c>
      <c r="F189" s="4">
        <v>0.838813916557706</v>
      </c>
      <c r="G189" s="2">
        <v>23</v>
      </c>
      <c r="H189" s="2">
        <v>26</v>
      </c>
      <c r="I189" s="4">
        <f>G189/H189</f>
        <v>0.884615384615385</v>
      </c>
      <c r="J189" s="4">
        <f>1/(F189/E189)</f>
        <v>0.253333898979704</v>
      </c>
      <c r="K189" s="4">
        <f>E189/C189</f>
        <v>1.21428571428571</v>
      </c>
      <c r="L189" s="4">
        <f>N189/G189</f>
        <v>2.21739130434783</v>
      </c>
      <c r="M189" s="2">
        <v>7</v>
      </c>
      <c r="N189" s="2">
        <v>51</v>
      </c>
      <c r="O189" s="4">
        <f>G189/240</f>
        <v>0.0958333333333333</v>
      </c>
      <c r="P189" s="4">
        <v>0.5</v>
      </c>
      <c r="Q189" s="4">
        <v>0.115384615384615</v>
      </c>
      <c r="R189" s="4">
        <f>S189/D189</f>
        <v>0.357142857142857</v>
      </c>
      <c r="S189" s="2">
        <v>15</v>
      </c>
    </row>
    <row r="190" ht="15.4" spans="1:19">
      <c r="A190" s="2" t="s">
        <v>436</v>
      </c>
      <c r="B190" s="2" t="s">
        <v>248</v>
      </c>
      <c r="C190" s="4">
        <v>36.2375</v>
      </c>
      <c r="D190" s="5">
        <v>8697</v>
      </c>
      <c r="E190" s="4">
        <v>37.05</v>
      </c>
      <c r="F190" s="4">
        <v>33.7048101306242</v>
      </c>
      <c r="G190" s="2">
        <v>151</v>
      </c>
      <c r="H190" s="2">
        <v>159</v>
      </c>
      <c r="I190" s="4">
        <f>G190/H190</f>
        <v>0.949685534591195</v>
      </c>
      <c r="J190" s="4">
        <f>1/(F190/E190)</f>
        <v>1.09924962806233</v>
      </c>
      <c r="K190" s="4">
        <f>E190/C190</f>
        <v>1.02242152466368</v>
      </c>
      <c r="L190" s="4">
        <f>N190/G190</f>
        <v>58.887417218543</v>
      </c>
      <c r="M190" s="2">
        <v>116</v>
      </c>
      <c r="N190" s="2">
        <v>8892</v>
      </c>
      <c r="O190" s="4">
        <f>G190/240</f>
        <v>0.629166666666667</v>
      </c>
      <c r="P190" s="4">
        <v>0.779874213836478</v>
      </c>
      <c r="Q190" s="4">
        <v>0.144654088050314</v>
      </c>
      <c r="R190" s="4">
        <f>S190/D190</f>
        <v>0.108888122341037</v>
      </c>
      <c r="S190" s="2">
        <v>947</v>
      </c>
    </row>
    <row r="191" ht="15.4" spans="1:19">
      <c r="A191" s="2" t="s">
        <v>437</v>
      </c>
      <c r="B191" s="2" t="s">
        <v>246</v>
      </c>
      <c r="C191" s="4">
        <v>0.3125</v>
      </c>
      <c r="D191" s="5">
        <v>75</v>
      </c>
      <c r="E191" s="4">
        <v>0.2</v>
      </c>
      <c r="F191" s="4">
        <v>1.98782907593848</v>
      </c>
      <c r="G191" s="2">
        <v>3</v>
      </c>
      <c r="H191" s="2">
        <v>21</v>
      </c>
      <c r="I191" s="4">
        <f>G191/H191</f>
        <v>0.142857142857143</v>
      </c>
      <c r="J191" s="4">
        <f>1/(F191/E191)</f>
        <v>0.100612272162071</v>
      </c>
      <c r="K191" s="4">
        <f>E191/C191</f>
        <v>0.64</v>
      </c>
      <c r="L191" s="4">
        <f>N191/G191</f>
        <v>16</v>
      </c>
      <c r="M191" s="2">
        <v>27</v>
      </c>
      <c r="N191" s="2">
        <v>48</v>
      </c>
      <c r="O191" s="4">
        <f>G191/240</f>
        <v>0.0125</v>
      </c>
      <c r="P191" s="4">
        <v>0.142857142857143</v>
      </c>
      <c r="Q191" s="4">
        <v>0.857142857142857</v>
      </c>
      <c r="R191" s="4">
        <f>S191/D191</f>
        <v>0.626666666666667</v>
      </c>
      <c r="S191" s="2">
        <v>47</v>
      </c>
    </row>
    <row r="192" ht="15.4" spans="1:19">
      <c r="A192" s="2" t="s">
        <v>438</v>
      </c>
      <c r="B192" s="2" t="s">
        <v>246</v>
      </c>
      <c r="C192" s="4">
        <v>19.4833333333333</v>
      </c>
      <c r="D192" s="5">
        <v>4676</v>
      </c>
      <c r="E192" s="4">
        <v>1.4625</v>
      </c>
      <c r="F192" s="4">
        <v>1.83145745287016</v>
      </c>
      <c r="G192" s="2">
        <v>119</v>
      </c>
      <c r="H192" s="2">
        <v>133</v>
      </c>
      <c r="I192" s="4">
        <f>G192/H192</f>
        <v>0.894736842105263</v>
      </c>
      <c r="J192" s="4">
        <f>1/(F192/E192)</f>
        <v>0.798544349314831</v>
      </c>
      <c r="K192" s="4">
        <f>E192/C192</f>
        <v>0.0750641573994869</v>
      </c>
      <c r="L192" s="4">
        <f>N192/G192</f>
        <v>2.94957983193277</v>
      </c>
      <c r="M192" s="2">
        <v>7</v>
      </c>
      <c r="N192" s="2">
        <v>351</v>
      </c>
      <c r="O192" s="4">
        <f>G192/240</f>
        <v>0.495833333333333</v>
      </c>
      <c r="P192" s="4">
        <v>0.586466165413534</v>
      </c>
      <c r="Q192" s="4">
        <v>0.24812030075188</v>
      </c>
      <c r="R192" s="4">
        <f>S192/D192</f>
        <v>0.958725406330197</v>
      </c>
      <c r="S192" s="2">
        <v>4483</v>
      </c>
    </row>
    <row r="193" ht="15.4" spans="1:19">
      <c r="A193" s="2" t="s">
        <v>439</v>
      </c>
      <c r="B193" s="2" t="s">
        <v>250</v>
      </c>
      <c r="C193" s="4">
        <v>3.45</v>
      </c>
      <c r="D193" s="5">
        <v>828</v>
      </c>
      <c r="E193" s="4">
        <v>0.125</v>
      </c>
      <c r="F193" s="4">
        <v>0.557377301356043</v>
      </c>
      <c r="G193" s="2">
        <v>16</v>
      </c>
      <c r="H193" s="2">
        <v>68</v>
      </c>
      <c r="I193" s="4">
        <f>G193/H193</f>
        <v>0.235294117647059</v>
      </c>
      <c r="J193" s="4">
        <f>1/(F193/E193)</f>
        <v>0.224264604417667</v>
      </c>
      <c r="K193" s="4">
        <f>E193/C193</f>
        <v>0.036231884057971</v>
      </c>
      <c r="L193" s="4">
        <f>N193/G193</f>
        <v>1.875</v>
      </c>
      <c r="M193" s="2">
        <v>5</v>
      </c>
      <c r="N193" s="2">
        <v>30</v>
      </c>
      <c r="O193" s="4">
        <f>G193/240</f>
        <v>0.0666666666666667</v>
      </c>
      <c r="P193" s="4">
        <v>0.0882352941176471</v>
      </c>
      <c r="Q193" s="4">
        <v>0.823529411764706</v>
      </c>
      <c r="R193" s="4">
        <f>S193/D193</f>
        <v>0.978260869565217</v>
      </c>
      <c r="S193" s="2">
        <v>810</v>
      </c>
    </row>
    <row r="194" ht="15.4" spans="1:19">
      <c r="A194" s="2" t="s">
        <v>440</v>
      </c>
      <c r="B194" s="2" t="s">
        <v>246</v>
      </c>
      <c r="C194" s="4">
        <v>0.35</v>
      </c>
      <c r="D194" s="5">
        <v>84</v>
      </c>
      <c r="E194" s="4">
        <v>0.420833333333333</v>
      </c>
      <c r="F194" s="4">
        <v>1.57980962961676</v>
      </c>
      <c r="G194" s="2">
        <v>25</v>
      </c>
      <c r="H194" s="2">
        <v>30</v>
      </c>
      <c r="I194" s="4">
        <f>G194/H194</f>
        <v>0.833333333333333</v>
      </c>
      <c r="J194" s="4">
        <f>1/(F194/E194)</f>
        <v>0.26638230673111</v>
      </c>
      <c r="K194" s="4">
        <f>E194/C194</f>
        <v>1.20238095238095</v>
      </c>
      <c r="L194" s="4">
        <f>N194/G194</f>
        <v>4.04</v>
      </c>
      <c r="M194" s="2">
        <v>15</v>
      </c>
      <c r="N194" s="2">
        <v>101</v>
      </c>
      <c r="O194" s="4">
        <f>G194/240</f>
        <v>0.104166666666667</v>
      </c>
      <c r="P194" s="4">
        <v>0.666666666666667</v>
      </c>
      <c r="Q194" s="4">
        <v>0.2</v>
      </c>
      <c r="R194" s="4">
        <f>S194/D194</f>
        <v>0.345238095238095</v>
      </c>
      <c r="S194" s="2">
        <v>29</v>
      </c>
    </row>
    <row r="195" ht="15.4" spans="1:19">
      <c r="A195" s="2" t="s">
        <v>441</v>
      </c>
      <c r="B195" s="2" t="s">
        <v>250</v>
      </c>
      <c r="C195" s="4">
        <v>422.416666666667</v>
      </c>
      <c r="D195" s="5">
        <v>101380</v>
      </c>
      <c r="E195" s="4">
        <v>422.354166666667</v>
      </c>
      <c r="F195" s="4">
        <v>58.3258375837552</v>
      </c>
      <c r="G195" s="2">
        <v>240</v>
      </c>
      <c r="H195" s="2">
        <v>240</v>
      </c>
      <c r="I195" s="4">
        <f>G195/H195</f>
        <v>1</v>
      </c>
      <c r="J195" s="4">
        <f>1/(F195/E195)</f>
        <v>7.24128763792156</v>
      </c>
      <c r="K195" s="4">
        <f>E195/C195</f>
        <v>0.999852041822845</v>
      </c>
      <c r="L195" s="4">
        <f>N195/G195</f>
        <v>422.354166666667</v>
      </c>
      <c r="M195" s="2">
        <v>595</v>
      </c>
      <c r="N195" s="2">
        <v>101365</v>
      </c>
      <c r="O195" s="4">
        <f>G195/240</f>
        <v>1</v>
      </c>
      <c r="P195" s="4">
        <v>0.85</v>
      </c>
      <c r="Q195" s="4">
        <v>0.0541666666666667</v>
      </c>
      <c r="R195" s="4">
        <f>S195/D195</f>
        <v>0.0196192542907871</v>
      </c>
      <c r="S195" s="2">
        <v>1989</v>
      </c>
    </row>
    <row r="196" ht="15.4" spans="1:19">
      <c r="A196" s="2" t="s">
        <v>442</v>
      </c>
      <c r="B196" s="2" t="s">
        <v>248</v>
      </c>
      <c r="C196" s="4">
        <v>6.28333333333333</v>
      </c>
      <c r="D196" s="5">
        <v>1508</v>
      </c>
      <c r="E196" s="4">
        <v>0.15</v>
      </c>
      <c r="F196" s="4">
        <v>0.648783863927</v>
      </c>
      <c r="G196" s="2">
        <v>17</v>
      </c>
      <c r="H196" s="2">
        <v>41</v>
      </c>
      <c r="I196" s="4">
        <f>G196/H196</f>
        <v>0.414634146341463</v>
      </c>
      <c r="J196" s="4">
        <f>1/(F196/E196)</f>
        <v>0.231201804391482</v>
      </c>
      <c r="K196" s="4">
        <f>E196/C196</f>
        <v>0.0238726790450929</v>
      </c>
      <c r="L196" s="4">
        <f>N196/G196</f>
        <v>2.11764705882353</v>
      </c>
      <c r="M196" s="2">
        <v>6</v>
      </c>
      <c r="N196" s="2">
        <v>36</v>
      </c>
      <c r="O196" s="4">
        <f>G196/240</f>
        <v>0.0708333333333333</v>
      </c>
      <c r="P196" s="4">
        <v>0.170731707317073</v>
      </c>
      <c r="Q196" s="4">
        <v>0.658536585365854</v>
      </c>
      <c r="R196" s="4">
        <f>S196/D196</f>
        <v>0.985411140583554</v>
      </c>
      <c r="S196" s="2">
        <v>1486</v>
      </c>
    </row>
    <row r="197" ht="15.4" spans="1:19">
      <c r="A197" s="2" t="s">
        <v>443</v>
      </c>
      <c r="B197" s="2" t="s">
        <v>248</v>
      </c>
      <c r="C197" s="4">
        <v>0.245833333333333</v>
      </c>
      <c r="D197" s="5">
        <v>59</v>
      </c>
      <c r="E197" s="4">
        <v>0.166666666666667</v>
      </c>
      <c r="F197" s="4">
        <v>0.694669884374314</v>
      </c>
      <c r="G197" s="2">
        <v>20</v>
      </c>
      <c r="H197" s="2">
        <v>48</v>
      </c>
      <c r="I197" s="4">
        <f>G197/H197</f>
        <v>0.416666666666667</v>
      </c>
      <c r="J197" s="4">
        <f>1/(F197/E197)</f>
        <v>0.239922113244887</v>
      </c>
      <c r="K197" s="4">
        <f>E197/C197</f>
        <v>0.677966101694918</v>
      </c>
      <c r="L197" s="4">
        <f>N197/G197</f>
        <v>2</v>
      </c>
      <c r="M197" s="2">
        <v>6</v>
      </c>
      <c r="N197" s="2">
        <v>40</v>
      </c>
      <c r="O197" s="4">
        <f>G197/240</f>
        <v>0.0833333333333333</v>
      </c>
      <c r="P197" s="4">
        <v>0.1875</v>
      </c>
      <c r="Q197" s="4">
        <v>0.583333333333333</v>
      </c>
      <c r="R197" s="4">
        <f>S197/D197</f>
        <v>0.627118644067797</v>
      </c>
      <c r="S197" s="2">
        <v>37</v>
      </c>
    </row>
    <row r="198" ht="15.4" spans="1:19">
      <c r="A198" s="2" t="s">
        <v>444</v>
      </c>
      <c r="B198" s="2" t="s">
        <v>246</v>
      </c>
      <c r="C198" s="4">
        <v>2.44583333333333</v>
      </c>
      <c r="D198" s="5">
        <v>587</v>
      </c>
      <c r="E198" s="4">
        <v>1.475</v>
      </c>
      <c r="F198" s="4">
        <v>1.95327211789018</v>
      </c>
      <c r="G198" s="2">
        <v>119</v>
      </c>
      <c r="H198" s="2">
        <v>125</v>
      </c>
      <c r="I198" s="4">
        <f>G198/H198</f>
        <v>0.952</v>
      </c>
      <c r="J198" s="4">
        <f>1/(F198/E198)</f>
        <v>0.755143119328</v>
      </c>
      <c r="K198" s="4">
        <f>E198/C198</f>
        <v>0.603066439522999</v>
      </c>
      <c r="L198" s="4">
        <f>N198/G198</f>
        <v>2.97478991596639</v>
      </c>
      <c r="M198" s="2">
        <v>11</v>
      </c>
      <c r="N198" s="2">
        <v>354</v>
      </c>
      <c r="O198" s="4">
        <f>G198/240</f>
        <v>0.495833333333333</v>
      </c>
      <c r="P198" s="4">
        <v>0.704</v>
      </c>
      <c r="Q198" s="4">
        <v>0.152</v>
      </c>
      <c r="R198" s="4">
        <f>S198/D198</f>
        <v>0.696763202725724</v>
      </c>
      <c r="S198" s="2">
        <v>409</v>
      </c>
    </row>
    <row r="199" ht="15.4" spans="1:19">
      <c r="A199" s="2" t="s">
        <v>445</v>
      </c>
      <c r="B199" s="2" t="s">
        <v>248</v>
      </c>
      <c r="C199" s="4">
        <v>1.9375</v>
      </c>
      <c r="D199" s="5">
        <v>465</v>
      </c>
      <c r="E199" s="4">
        <v>0.225</v>
      </c>
      <c r="F199" s="4">
        <v>0.86747360781239</v>
      </c>
      <c r="G199" s="2">
        <v>22</v>
      </c>
      <c r="H199" s="2">
        <v>87</v>
      </c>
      <c r="I199" s="4">
        <f>G199/H199</f>
        <v>0.252873563218391</v>
      </c>
      <c r="J199" s="4">
        <f>1/(F199/E199)</f>
        <v>0.259373885238317</v>
      </c>
      <c r="K199" s="4">
        <f>E199/C199</f>
        <v>0.116129032258065</v>
      </c>
      <c r="L199" s="4">
        <f>N199/G199</f>
        <v>2.45454545454545</v>
      </c>
      <c r="M199" s="2">
        <v>6</v>
      </c>
      <c r="N199" s="2">
        <v>54</v>
      </c>
      <c r="O199" s="4">
        <f>G199/240</f>
        <v>0.0916666666666667</v>
      </c>
      <c r="P199" s="4">
        <v>0.0804597701149425</v>
      </c>
      <c r="Q199" s="4">
        <v>0.850574712643678</v>
      </c>
      <c r="R199" s="4">
        <f>S199/D199</f>
        <v>0.913978494623656</v>
      </c>
      <c r="S199" s="2">
        <v>425</v>
      </c>
    </row>
    <row r="200" ht="15.4" spans="1:19">
      <c r="A200" s="2" t="s">
        <v>446</v>
      </c>
      <c r="B200" s="2" t="s">
        <v>246</v>
      </c>
      <c r="C200" s="4">
        <v>6.40833333333333</v>
      </c>
      <c r="D200" s="5">
        <v>1538</v>
      </c>
      <c r="E200" s="4">
        <v>0.541666666666667</v>
      </c>
      <c r="F200" s="4">
        <v>2.5132147255308</v>
      </c>
      <c r="G200" s="2">
        <v>30</v>
      </c>
      <c r="H200" s="2">
        <v>48</v>
      </c>
      <c r="I200" s="4">
        <f>G200/H200</f>
        <v>0.625</v>
      </c>
      <c r="J200" s="4">
        <f>1/(F200/E200)</f>
        <v>0.215527412426833</v>
      </c>
      <c r="K200" s="4">
        <f>E200/C200</f>
        <v>0.0845253576072823</v>
      </c>
      <c r="L200" s="4">
        <f>N200/G200</f>
        <v>4.33333333333333</v>
      </c>
      <c r="M200" s="2">
        <v>24</v>
      </c>
      <c r="N200" s="2">
        <v>130</v>
      </c>
      <c r="O200" s="4">
        <f>G200/240</f>
        <v>0.125</v>
      </c>
      <c r="P200" s="4">
        <v>0.270833333333333</v>
      </c>
      <c r="Q200" s="4">
        <v>0.4375</v>
      </c>
      <c r="R200" s="4">
        <f>S200/D200</f>
        <v>0.942782834850455</v>
      </c>
      <c r="S200" s="2">
        <v>1450</v>
      </c>
    </row>
    <row r="201" ht="15.4" spans="1:19">
      <c r="A201" s="2" t="s">
        <v>447</v>
      </c>
      <c r="B201" s="2" t="s">
        <v>246</v>
      </c>
      <c r="C201" s="4">
        <v>4.0375</v>
      </c>
      <c r="D201" s="5">
        <v>969</v>
      </c>
      <c r="E201" s="4">
        <v>0.270833333333333</v>
      </c>
      <c r="F201" s="4">
        <v>0.936019868305861</v>
      </c>
      <c r="G201" s="2">
        <v>30</v>
      </c>
      <c r="H201" s="2">
        <v>73</v>
      </c>
      <c r="I201" s="4">
        <f>G201/H201</f>
        <v>0.410958904109589</v>
      </c>
      <c r="J201" s="4">
        <f>1/(F201/E201)</f>
        <v>0.289345709961825</v>
      </c>
      <c r="K201" s="4">
        <f>E201/C201</f>
        <v>0.067079463364293</v>
      </c>
      <c r="L201" s="4">
        <f>N201/G201</f>
        <v>2.16666666666667</v>
      </c>
      <c r="M201" s="2">
        <v>8</v>
      </c>
      <c r="N201" s="2">
        <v>65</v>
      </c>
      <c r="O201" s="4">
        <f>G201/240</f>
        <v>0.125</v>
      </c>
      <c r="P201" s="4">
        <v>0.191780821917808</v>
      </c>
      <c r="Q201" s="4">
        <v>0.671232876712329</v>
      </c>
      <c r="R201" s="4">
        <f>S201/D201</f>
        <v>0.961816305469556</v>
      </c>
      <c r="S201" s="2">
        <v>932</v>
      </c>
    </row>
    <row r="202" ht="15.4" spans="1:19">
      <c r="A202" s="2" t="s">
        <v>448</v>
      </c>
      <c r="B202" s="2" t="s">
        <v>248</v>
      </c>
      <c r="C202" s="4">
        <v>1452.9125</v>
      </c>
      <c r="D202" s="5">
        <v>348699</v>
      </c>
      <c r="E202" s="4">
        <v>341.620833333333</v>
      </c>
      <c r="F202" s="4">
        <v>2181.87197705327</v>
      </c>
      <c r="G202" s="2">
        <v>28</v>
      </c>
      <c r="H202" s="2">
        <v>49</v>
      </c>
      <c r="I202" s="4">
        <f>G202/H202</f>
        <v>0.571428571428571</v>
      </c>
      <c r="J202" s="4">
        <f>1/(F202/E202)</f>
        <v>0.156572354806403</v>
      </c>
      <c r="K202" s="4">
        <f>E202/C202</f>
        <v>0.235128291162292</v>
      </c>
      <c r="L202" s="4">
        <f>N202/G202</f>
        <v>2928.17857142857</v>
      </c>
      <c r="M202" s="2">
        <v>30977</v>
      </c>
      <c r="N202" s="2">
        <v>81989</v>
      </c>
      <c r="O202" s="4">
        <f>G202/240</f>
        <v>0.116666666666667</v>
      </c>
      <c r="P202" s="4">
        <v>0.489795918367347</v>
      </c>
      <c r="Q202" s="4">
        <v>0.469387755102041</v>
      </c>
      <c r="R202" s="4">
        <f>S202/D202</f>
        <v>0.765611601983373</v>
      </c>
      <c r="S202" s="2">
        <v>266968</v>
      </c>
    </row>
    <row r="203" ht="15.4" spans="1:19">
      <c r="A203" s="2" t="s">
        <v>449</v>
      </c>
      <c r="B203" s="2" t="s">
        <v>246</v>
      </c>
      <c r="C203" s="4">
        <v>4.8</v>
      </c>
      <c r="D203" s="5">
        <v>1152</v>
      </c>
      <c r="E203" s="4">
        <v>1.66666666666667</v>
      </c>
      <c r="F203" s="4">
        <v>1.97190871716781</v>
      </c>
      <c r="G203" s="2">
        <v>127</v>
      </c>
      <c r="H203" s="2">
        <v>133</v>
      </c>
      <c r="I203" s="4">
        <f>G203/H203</f>
        <v>0.954887218045113</v>
      </c>
      <c r="J203" s="4">
        <f>1/(F203/E203)</f>
        <v>0.845204776547897</v>
      </c>
      <c r="K203" s="4">
        <f>E203/C203</f>
        <v>0.347222222222223</v>
      </c>
      <c r="L203" s="4">
        <f>N203/G203</f>
        <v>3.1496062992126</v>
      </c>
      <c r="M203" s="2">
        <v>10</v>
      </c>
      <c r="N203" s="2">
        <v>400</v>
      </c>
      <c r="O203" s="4">
        <f>G203/240</f>
        <v>0.529166666666667</v>
      </c>
      <c r="P203" s="4">
        <v>0.744360902255639</v>
      </c>
      <c r="Q203" s="4">
        <v>0.12781954887218</v>
      </c>
      <c r="R203" s="4">
        <f>S203/D203</f>
        <v>0.826388888888889</v>
      </c>
      <c r="S203" s="2">
        <v>952</v>
      </c>
    </row>
    <row r="204" ht="15.4" spans="1:19">
      <c r="A204" s="2" t="s">
        <v>450</v>
      </c>
      <c r="B204" s="2" t="s">
        <v>248</v>
      </c>
      <c r="C204" s="4">
        <v>0.141666666666667</v>
      </c>
      <c r="D204" s="5">
        <v>34</v>
      </c>
      <c r="E204" s="4">
        <v>0.15</v>
      </c>
      <c r="F204" s="4">
        <v>0.551149426541086</v>
      </c>
      <c r="G204" s="2">
        <v>23</v>
      </c>
      <c r="H204" s="2">
        <v>28</v>
      </c>
      <c r="I204" s="4">
        <f>G204/H204</f>
        <v>0.821428571428571</v>
      </c>
      <c r="J204" s="4">
        <f>1/(F204/E204)</f>
        <v>0.272158497816777</v>
      </c>
      <c r="K204" s="4">
        <f>E204/C204</f>
        <v>1.05882352941176</v>
      </c>
      <c r="L204" s="4">
        <f>N204/G204</f>
        <v>1.56521739130435</v>
      </c>
      <c r="M204" s="2">
        <v>4</v>
      </c>
      <c r="N204" s="2">
        <v>36</v>
      </c>
      <c r="O204" s="4">
        <f>G204/240</f>
        <v>0.0958333333333333</v>
      </c>
      <c r="P204" s="4">
        <v>0.285714285714286</v>
      </c>
      <c r="Q204" s="4">
        <v>0.178571428571429</v>
      </c>
      <c r="R204" s="4">
        <f>S204/D204</f>
        <v>0.352941176470588</v>
      </c>
      <c r="S204" s="2">
        <v>12</v>
      </c>
    </row>
    <row r="205" ht="15.4" spans="1:19">
      <c r="A205" s="2" t="s">
        <v>451</v>
      </c>
      <c r="B205" s="2" t="s">
        <v>248</v>
      </c>
      <c r="C205" s="4">
        <v>0.495833333333333</v>
      </c>
      <c r="D205" s="5">
        <v>119</v>
      </c>
      <c r="E205" s="4">
        <v>0.3375</v>
      </c>
      <c r="F205" s="4">
        <v>2.79992715087539</v>
      </c>
      <c r="G205" s="2">
        <v>5</v>
      </c>
      <c r="H205" s="2">
        <v>27</v>
      </c>
      <c r="I205" s="4">
        <f>G205/H205</f>
        <v>0.185185185185185</v>
      </c>
      <c r="J205" s="4">
        <f>1/(F205/E205)</f>
        <v>0.120538850410619</v>
      </c>
      <c r="K205" s="4">
        <f>E205/C205</f>
        <v>0.680672268907563</v>
      </c>
      <c r="L205" s="4">
        <f>N205/G205</f>
        <v>16.2</v>
      </c>
      <c r="M205" s="2">
        <v>31</v>
      </c>
      <c r="N205" s="2">
        <v>81</v>
      </c>
      <c r="O205" s="4">
        <f>G205/240</f>
        <v>0.0208333333333333</v>
      </c>
      <c r="P205" s="4">
        <v>0.148148148148148</v>
      </c>
      <c r="Q205" s="4">
        <v>0.851851851851852</v>
      </c>
      <c r="R205" s="4">
        <f>S205/D205</f>
        <v>0.554621848739496</v>
      </c>
      <c r="S205" s="2">
        <v>66</v>
      </c>
    </row>
    <row r="206" ht="15.4" spans="1:19">
      <c r="A206" s="2" t="s">
        <v>452</v>
      </c>
      <c r="B206" s="2" t="s">
        <v>248</v>
      </c>
      <c r="C206" s="4">
        <v>1.44166666666667</v>
      </c>
      <c r="D206" s="5">
        <v>346</v>
      </c>
      <c r="E206" s="4">
        <v>0.25</v>
      </c>
      <c r="F206" s="4">
        <v>0.850793378197631</v>
      </c>
      <c r="G206" s="2">
        <v>30</v>
      </c>
      <c r="H206" s="2">
        <v>71</v>
      </c>
      <c r="I206" s="4">
        <f>G206/H206</f>
        <v>0.422535211267606</v>
      </c>
      <c r="J206" s="4">
        <f>1/(F206/E206)</f>
        <v>0.293843377730107</v>
      </c>
      <c r="K206" s="4">
        <f>E206/C206</f>
        <v>0.173410404624277</v>
      </c>
      <c r="L206" s="4">
        <f>N206/G206</f>
        <v>2</v>
      </c>
      <c r="M206" s="2">
        <v>6</v>
      </c>
      <c r="N206" s="2">
        <v>60</v>
      </c>
      <c r="O206" s="4">
        <f>G206/240</f>
        <v>0.125</v>
      </c>
      <c r="P206" s="4">
        <v>0.169014084507042</v>
      </c>
      <c r="Q206" s="4">
        <v>0.704225352112676</v>
      </c>
      <c r="R206" s="4">
        <f>S206/D206</f>
        <v>0.895953757225434</v>
      </c>
      <c r="S206" s="2">
        <v>310</v>
      </c>
    </row>
    <row r="207" ht="15.4" spans="1:19">
      <c r="A207" s="2" t="s">
        <v>453</v>
      </c>
      <c r="B207" s="2" t="s">
        <v>250</v>
      </c>
      <c r="C207" s="4">
        <v>0.0958333333333333</v>
      </c>
      <c r="D207" s="5">
        <v>23</v>
      </c>
      <c r="E207" s="4">
        <v>0.129166666666667</v>
      </c>
      <c r="F207" s="4">
        <v>0.61703784675137</v>
      </c>
      <c r="G207" s="2">
        <v>14</v>
      </c>
      <c r="H207" s="2">
        <v>15</v>
      </c>
      <c r="I207" s="4">
        <f>G207/H207</f>
        <v>0.933333333333333</v>
      </c>
      <c r="J207" s="4">
        <f>1/(F207/E207)</f>
        <v>0.209333458793029</v>
      </c>
      <c r="K207" s="4">
        <f>E207/C207</f>
        <v>1.34782608695653</v>
      </c>
      <c r="L207" s="4">
        <f>N207/G207</f>
        <v>2.21428571428571</v>
      </c>
      <c r="M207" s="2">
        <v>5</v>
      </c>
      <c r="N207" s="2">
        <v>31</v>
      </c>
      <c r="O207" s="4">
        <f>G207/240</f>
        <v>0.0583333333333333</v>
      </c>
      <c r="P207" s="4">
        <v>0.666666666666667</v>
      </c>
      <c r="Q207" s="4">
        <v>0.0666666666666667</v>
      </c>
      <c r="R207" s="4">
        <f>S207/D207</f>
        <v>0.434782608695652</v>
      </c>
      <c r="S207" s="2">
        <v>10</v>
      </c>
    </row>
    <row r="208" ht="15.4" spans="1:19">
      <c r="A208" s="2" t="s">
        <v>454</v>
      </c>
      <c r="B208" s="2" t="s">
        <v>250</v>
      </c>
      <c r="C208" s="4">
        <v>2.31666666666667</v>
      </c>
      <c r="D208" s="5">
        <v>556</v>
      </c>
      <c r="E208" s="4">
        <v>0.641666666666667</v>
      </c>
      <c r="F208" s="4">
        <v>2.09520605764418</v>
      </c>
      <c r="G208" s="2">
        <v>44</v>
      </c>
      <c r="H208" s="2">
        <v>91</v>
      </c>
      <c r="I208" s="4">
        <f>G208/H208</f>
        <v>0.483516483516484</v>
      </c>
      <c r="J208" s="4">
        <f>1/(F208/E208)</f>
        <v>0.306254682839237</v>
      </c>
      <c r="K208" s="4">
        <f>E208/C208</f>
        <v>0.276978417266187</v>
      </c>
      <c r="L208" s="4">
        <f>N208/G208</f>
        <v>3.5</v>
      </c>
      <c r="M208" s="2">
        <v>17</v>
      </c>
      <c r="N208" s="2">
        <v>154</v>
      </c>
      <c r="O208" s="4">
        <f>G208/240</f>
        <v>0.183333333333333</v>
      </c>
      <c r="P208" s="4">
        <v>0.252747252747253</v>
      </c>
      <c r="Q208" s="4">
        <v>0.593406593406593</v>
      </c>
      <c r="R208" s="4">
        <f>S208/D208</f>
        <v>0.834532374100719</v>
      </c>
      <c r="S208" s="2">
        <v>464</v>
      </c>
    </row>
    <row r="209" ht="15.4" spans="1:19">
      <c r="A209" s="2" t="s">
        <v>455</v>
      </c>
      <c r="B209" s="2" t="s">
        <v>248</v>
      </c>
      <c r="C209" s="4">
        <v>62.0333333333333</v>
      </c>
      <c r="D209" s="5">
        <v>14888</v>
      </c>
      <c r="E209" s="4">
        <v>36.4875</v>
      </c>
      <c r="F209" s="4">
        <v>103.082571657376</v>
      </c>
      <c r="G209" s="2">
        <v>90</v>
      </c>
      <c r="H209" s="2">
        <v>126</v>
      </c>
      <c r="I209" s="4">
        <f>G209/H209</f>
        <v>0.714285714285714</v>
      </c>
      <c r="J209" s="4">
        <f>1/(F209/E209)</f>
        <v>0.353963811858289</v>
      </c>
      <c r="K209" s="4">
        <f>E209/C209</f>
        <v>0.5881918323482</v>
      </c>
      <c r="L209" s="4">
        <f>N209/G209</f>
        <v>97.3</v>
      </c>
      <c r="M209" s="2">
        <v>592</v>
      </c>
      <c r="N209" s="2">
        <v>8757</v>
      </c>
      <c r="O209" s="4">
        <f>G209/240</f>
        <v>0.375</v>
      </c>
      <c r="P209" s="4">
        <v>0.476190476190476</v>
      </c>
      <c r="Q209" s="4">
        <v>0.468253968253968</v>
      </c>
      <c r="R209" s="4">
        <f>S209/D209</f>
        <v>0.447810317033853</v>
      </c>
      <c r="S209" s="2">
        <v>6667</v>
      </c>
    </row>
    <row r="210" ht="15.4" spans="1:19">
      <c r="A210" s="2" t="s">
        <v>456</v>
      </c>
      <c r="B210" s="2" t="s">
        <v>248</v>
      </c>
      <c r="C210" s="4">
        <v>1.14583333333333</v>
      </c>
      <c r="D210" s="5">
        <v>275</v>
      </c>
      <c r="E210" s="4">
        <v>0.679166666666667</v>
      </c>
      <c r="F210" s="4">
        <v>3.48234989754419</v>
      </c>
      <c r="G210" s="2">
        <v>37</v>
      </c>
      <c r="H210" s="2">
        <v>73</v>
      </c>
      <c r="I210" s="4">
        <f>G210/H210</f>
        <v>0.506849315068493</v>
      </c>
      <c r="J210" s="4">
        <f>1/(F210/E210)</f>
        <v>0.19503113892881</v>
      </c>
      <c r="K210" s="4">
        <f>E210/C210</f>
        <v>0.592727272727275</v>
      </c>
      <c r="L210" s="4">
        <f>N210/G210</f>
        <v>4.40540540540541</v>
      </c>
      <c r="M210" s="2">
        <v>44</v>
      </c>
      <c r="N210" s="2">
        <v>163</v>
      </c>
      <c r="O210" s="4">
        <f>G210/240</f>
        <v>0.154166666666667</v>
      </c>
      <c r="P210" s="4">
        <v>0.219178082191781</v>
      </c>
      <c r="Q210" s="4">
        <v>0.602739726027397</v>
      </c>
      <c r="R210" s="4">
        <f>S210/D210</f>
        <v>0.552727272727273</v>
      </c>
      <c r="S210" s="2">
        <v>152</v>
      </c>
    </row>
    <row r="211" ht="15.4" spans="1:19">
      <c r="A211" s="2" t="s">
        <v>457</v>
      </c>
      <c r="B211" s="2" t="s">
        <v>250</v>
      </c>
      <c r="C211" s="4">
        <v>144.179166666667</v>
      </c>
      <c r="D211" s="5">
        <v>34603</v>
      </c>
      <c r="E211" s="4">
        <v>65.3916666666667</v>
      </c>
      <c r="F211" s="4">
        <v>165.767634708576</v>
      </c>
      <c r="G211" s="2">
        <v>118</v>
      </c>
      <c r="H211" s="2">
        <v>139</v>
      </c>
      <c r="I211" s="4">
        <f>G211/H211</f>
        <v>0.848920863309353</v>
      </c>
      <c r="J211" s="4">
        <f>1/(F211/E211)</f>
        <v>0.394477889375854</v>
      </c>
      <c r="K211" s="4">
        <f>E211/C211</f>
        <v>0.453544490362107</v>
      </c>
      <c r="L211" s="4">
        <f>N211/G211</f>
        <v>133</v>
      </c>
      <c r="M211" s="2">
        <v>1034</v>
      </c>
      <c r="N211" s="2">
        <v>15694</v>
      </c>
      <c r="O211" s="4">
        <f>G211/240</f>
        <v>0.491666666666667</v>
      </c>
      <c r="P211" s="4">
        <v>0.532374100719424</v>
      </c>
      <c r="Q211" s="4">
        <v>0.338129496402878</v>
      </c>
      <c r="R211" s="4">
        <f>S211/D211</f>
        <v>0.562696875993411</v>
      </c>
      <c r="S211" s="2">
        <v>19471</v>
      </c>
    </row>
    <row r="212" ht="15.4" spans="1:19">
      <c r="A212" s="2" t="s">
        <v>458</v>
      </c>
      <c r="B212" s="2" t="s">
        <v>248</v>
      </c>
      <c r="C212" s="4">
        <v>1.32916666666667</v>
      </c>
      <c r="D212" s="5">
        <v>319</v>
      </c>
      <c r="E212" s="4">
        <v>0.241666666666667</v>
      </c>
      <c r="F212" s="4">
        <v>0.466372690828215</v>
      </c>
      <c r="G212" s="2">
        <v>54</v>
      </c>
      <c r="H212" s="2">
        <v>62</v>
      </c>
      <c r="I212" s="4">
        <f>G212/H212</f>
        <v>0.870967741935484</v>
      </c>
      <c r="J212" s="4">
        <f>1/(F212/E212)</f>
        <v>0.518183571678478</v>
      </c>
      <c r="K212" s="4">
        <f>E212/C212</f>
        <v>0.181818181818182</v>
      </c>
      <c r="L212" s="4">
        <f>N212/G212</f>
        <v>1.07407407407407</v>
      </c>
      <c r="M212" s="2">
        <v>2</v>
      </c>
      <c r="N212" s="2">
        <v>58</v>
      </c>
      <c r="O212" s="4">
        <f>G212/240</f>
        <v>0.225</v>
      </c>
      <c r="P212" s="4">
        <v>0.0483870967741935</v>
      </c>
      <c r="Q212" s="4">
        <v>0.161290322580645</v>
      </c>
      <c r="R212" s="4">
        <f>S212/D212</f>
        <v>0.836990595611285</v>
      </c>
      <c r="S212" s="2">
        <v>267</v>
      </c>
    </row>
    <row r="213" ht="15.4" spans="1:19">
      <c r="A213" s="2" t="s">
        <v>459</v>
      </c>
      <c r="B213" s="2" t="s">
        <v>250</v>
      </c>
      <c r="C213" s="4">
        <v>4.10416666666667</v>
      </c>
      <c r="D213" s="5">
        <v>985</v>
      </c>
      <c r="E213" s="4">
        <v>0.129166666666667</v>
      </c>
      <c r="F213" s="4">
        <v>0.693652733264569</v>
      </c>
      <c r="G213" s="2">
        <v>10</v>
      </c>
      <c r="H213" s="2">
        <v>68</v>
      </c>
      <c r="I213" s="4">
        <f>G213/H213</f>
        <v>0.147058823529412</v>
      </c>
      <c r="J213" s="4">
        <f>1/(F213/E213)</f>
        <v>0.18621229395113</v>
      </c>
      <c r="K213" s="4">
        <f>E213/C213</f>
        <v>0.0314720812182742</v>
      </c>
      <c r="L213" s="4">
        <f>N213/G213</f>
        <v>3.1</v>
      </c>
      <c r="M213" s="2">
        <v>5</v>
      </c>
      <c r="N213" s="2">
        <v>31</v>
      </c>
      <c r="O213" s="4">
        <f>G213/240</f>
        <v>0.0416666666666667</v>
      </c>
      <c r="P213" s="4">
        <v>0.0588235294117647</v>
      </c>
      <c r="Q213" s="4">
        <v>0.911764705882353</v>
      </c>
      <c r="R213" s="4">
        <f>S213/D213</f>
        <v>0.976649746192893</v>
      </c>
      <c r="S213" s="2">
        <v>962</v>
      </c>
    </row>
    <row r="214" ht="15.4" spans="1:19">
      <c r="A214" s="2" t="s">
        <v>460</v>
      </c>
      <c r="B214" s="2" t="s">
        <v>250</v>
      </c>
      <c r="C214" s="4">
        <v>0.779166666666667</v>
      </c>
      <c r="D214" s="5">
        <v>187</v>
      </c>
      <c r="E214" s="4">
        <v>1.025</v>
      </c>
      <c r="F214" s="4">
        <v>0.905238127204996</v>
      </c>
      <c r="G214" s="2">
        <v>163</v>
      </c>
      <c r="H214" s="2">
        <v>166</v>
      </c>
      <c r="I214" s="4">
        <f>G214/H214</f>
        <v>0.981927710843373</v>
      </c>
      <c r="J214" s="4">
        <f>1/(F214/E214)</f>
        <v>1.13229875012532</v>
      </c>
      <c r="K214" s="4">
        <f>E214/C214</f>
        <v>1.31550802139037</v>
      </c>
      <c r="L214" s="4">
        <f>N214/G214</f>
        <v>1.50920245398773</v>
      </c>
      <c r="M214" s="2">
        <v>4</v>
      </c>
      <c r="N214" s="2">
        <v>246</v>
      </c>
      <c r="O214" s="4">
        <f>G214/240</f>
        <v>0.679166666666667</v>
      </c>
      <c r="P214" s="4">
        <v>0.403614457831325</v>
      </c>
      <c r="Q214" s="4">
        <v>0.0421686746987952</v>
      </c>
      <c r="R214" s="4">
        <f>S214/D214</f>
        <v>0.390374331550802</v>
      </c>
      <c r="S214" s="2">
        <v>73</v>
      </c>
    </row>
    <row r="215" ht="15.4" spans="1:19">
      <c r="A215" s="2" t="s">
        <v>461</v>
      </c>
      <c r="B215" s="2" t="s">
        <v>246</v>
      </c>
      <c r="C215" s="4">
        <v>2.2625</v>
      </c>
      <c r="D215" s="5">
        <v>543</v>
      </c>
      <c r="E215" s="4">
        <v>0.216666666666667</v>
      </c>
      <c r="F215" s="4">
        <v>0.412834539547305</v>
      </c>
      <c r="G215" s="2">
        <v>52</v>
      </c>
      <c r="H215" s="2">
        <v>93</v>
      </c>
      <c r="I215" s="4">
        <f>G215/H215</f>
        <v>0.559139784946237</v>
      </c>
      <c r="J215" s="4">
        <f>1/(F215/E215)</f>
        <v>0.524826888041523</v>
      </c>
      <c r="K215" s="4">
        <f>E215/C215</f>
        <v>0.0957642725598528</v>
      </c>
      <c r="L215" s="4">
        <f>N215/G215</f>
        <v>1</v>
      </c>
      <c r="M215" s="2">
        <v>1</v>
      </c>
      <c r="N215" s="2">
        <v>52</v>
      </c>
      <c r="O215" s="4">
        <f>G215/240</f>
        <v>0.216666666666667</v>
      </c>
      <c r="P215" s="4">
        <v>0</v>
      </c>
      <c r="Q215" s="4">
        <v>0.548387096774194</v>
      </c>
      <c r="R215" s="4">
        <f>S215/D215</f>
        <v>0.904235727440147</v>
      </c>
      <c r="S215" s="2">
        <v>491</v>
      </c>
    </row>
    <row r="216" ht="15.4" spans="1:19">
      <c r="A216" s="2" t="s">
        <v>462</v>
      </c>
      <c r="B216" s="2" t="s">
        <v>246</v>
      </c>
      <c r="C216" s="4">
        <v>4.87083333333333</v>
      </c>
      <c r="D216" s="5">
        <v>1169</v>
      </c>
      <c r="E216" s="4">
        <v>0.208333333333333</v>
      </c>
      <c r="F216" s="4">
        <v>1.16357430376857</v>
      </c>
      <c r="G216" s="2">
        <v>14</v>
      </c>
      <c r="H216" s="2">
        <v>76</v>
      </c>
      <c r="I216" s="4">
        <f>G216/H216</f>
        <v>0.184210526315789</v>
      </c>
      <c r="J216" s="4">
        <f>1/(F216/E216)</f>
        <v>0.179046007340129</v>
      </c>
      <c r="K216" s="4">
        <f>E216/C216</f>
        <v>0.0427715996578272</v>
      </c>
      <c r="L216" s="4">
        <f>N216/G216</f>
        <v>3.57142857142857</v>
      </c>
      <c r="M216" s="2">
        <v>13</v>
      </c>
      <c r="N216" s="2">
        <v>50</v>
      </c>
      <c r="O216" s="4">
        <f>G216/240</f>
        <v>0.0583333333333333</v>
      </c>
      <c r="P216" s="4">
        <v>0.0921052631578947</v>
      </c>
      <c r="Q216" s="4">
        <v>0.868421052631579</v>
      </c>
      <c r="R216" s="4">
        <f>S216/D216</f>
        <v>0.969204448246364</v>
      </c>
      <c r="S216" s="2">
        <v>1133</v>
      </c>
    </row>
    <row r="217" ht="15.4" spans="1:19">
      <c r="A217" s="2" t="s">
        <v>463</v>
      </c>
      <c r="B217" s="2" t="s">
        <v>246</v>
      </c>
      <c r="C217" s="4">
        <v>1.5875</v>
      </c>
      <c r="D217" s="5">
        <v>381</v>
      </c>
      <c r="E217" s="4">
        <v>1.77083333333333</v>
      </c>
      <c r="F217" s="4">
        <v>2.09841126726459</v>
      </c>
      <c r="G217" s="2">
        <v>129</v>
      </c>
      <c r="H217" s="2">
        <v>148</v>
      </c>
      <c r="I217" s="4">
        <f>G217/H217</f>
        <v>0.871621621621622</v>
      </c>
      <c r="J217" s="4">
        <f>1/(F217/E217)</f>
        <v>0.843892406106703</v>
      </c>
      <c r="K217" s="4">
        <f>E217/C217</f>
        <v>1.11548556430446</v>
      </c>
      <c r="L217" s="4">
        <f>N217/G217</f>
        <v>3.29457364341085</v>
      </c>
      <c r="M217" s="2">
        <v>10</v>
      </c>
      <c r="N217" s="2">
        <v>425</v>
      </c>
      <c r="O217" s="4">
        <f>G217/240</f>
        <v>0.5375</v>
      </c>
      <c r="P217" s="4">
        <v>0.608108108108108</v>
      </c>
      <c r="Q217" s="4">
        <v>0.283783783783784</v>
      </c>
      <c r="R217" s="4">
        <f>S217/D217</f>
        <v>0.351706036745407</v>
      </c>
      <c r="S217" s="2">
        <v>134</v>
      </c>
    </row>
    <row r="218" ht="15.4" spans="1:19">
      <c r="A218" s="2" t="s">
        <v>464</v>
      </c>
      <c r="B218" s="2" t="s">
        <v>248</v>
      </c>
      <c r="C218" s="4">
        <v>0.804166666666667</v>
      </c>
      <c r="D218" s="5">
        <v>193</v>
      </c>
      <c r="E218" s="4">
        <v>0.579166666666667</v>
      </c>
      <c r="F218" s="4">
        <v>2.2318499309688</v>
      </c>
      <c r="G218" s="2">
        <v>20</v>
      </c>
      <c r="H218" s="2">
        <v>43</v>
      </c>
      <c r="I218" s="4">
        <f>G218/H218</f>
        <v>0.465116279069767</v>
      </c>
      <c r="J218" s="4">
        <f>1/(F218/E218)</f>
        <v>0.2595007211866</v>
      </c>
      <c r="K218" s="4">
        <f>E218/C218</f>
        <v>0.72020725388601</v>
      </c>
      <c r="L218" s="4">
        <f>N218/G218</f>
        <v>6.95</v>
      </c>
      <c r="M218" s="2">
        <v>17</v>
      </c>
      <c r="N218" s="2">
        <v>139</v>
      </c>
      <c r="O218" s="4">
        <f>G218/240</f>
        <v>0.0833333333333333</v>
      </c>
      <c r="P218" s="4">
        <v>0.348837209302326</v>
      </c>
      <c r="Q218" s="4">
        <v>0.627906976744186</v>
      </c>
      <c r="R218" s="4">
        <f>S218/D218</f>
        <v>0.49740932642487</v>
      </c>
      <c r="S218" s="2">
        <v>96</v>
      </c>
    </row>
    <row r="219" ht="15.4" spans="1:19">
      <c r="A219" s="2" t="s">
        <v>465</v>
      </c>
      <c r="B219" s="2" t="s">
        <v>250</v>
      </c>
      <c r="C219" s="4">
        <v>61.4166666666667</v>
      </c>
      <c r="D219" s="5">
        <v>14740</v>
      </c>
      <c r="E219" s="4">
        <v>64.5125</v>
      </c>
      <c r="F219" s="4">
        <v>36.1492699452316</v>
      </c>
      <c r="G219" s="2">
        <v>240</v>
      </c>
      <c r="H219" s="2">
        <v>240</v>
      </c>
      <c r="I219" s="4">
        <f>G219/H219</f>
        <v>1</v>
      </c>
      <c r="J219" s="4">
        <f>1/(F219/E219)</f>
        <v>1.78461418716728</v>
      </c>
      <c r="K219" s="4">
        <f>E219/C219</f>
        <v>1.05040705563094</v>
      </c>
      <c r="L219" s="4">
        <f>N219/G219</f>
        <v>64.5125</v>
      </c>
      <c r="M219" s="2">
        <v>180</v>
      </c>
      <c r="N219" s="2">
        <v>15483</v>
      </c>
      <c r="O219" s="4">
        <f>G219/240</f>
        <v>1</v>
      </c>
      <c r="P219" s="4">
        <v>0.829166666666667</v>
      </c>
      <c r="Q219" s="4">
        <v>0.0708333333333333</v>
      </c>
      <c r="R219" s="4">
        <f>S219/D219</f>
        <v>0.0871777476255088</v>
      </c>
      <c r="S219" s="2">
        <v>1285</v>
      </c>
    </row>
    <row r="220" ht="15.4" spans="1:19">
      <c r="A220" s="2" t="s">
        <v>466</v>
      </c>
      <c r="B220" s="2" t="s">
        <v>248</v>
      </c>
      <c r="C220" s="4">
        <v>1.4125</v>
      </c>
      <c r="D220" s="5">
        <v>339</v>
      </c>
      <c r="E220" s="4">
        <v>0.15</v>
      </c>
      <c r="F220" s="4">
        <v>0.495164906388598</v>
      </c>
      <c r="G220" s="2">
        <v>25</v>
      </c>
      <c r="H220" s="2">
        <v>36</v>
      </c>
      <c r="I220" s="4">
        <f>G220/H220</f>
        <v>0.694444444444444</v>
      </c>
      <c r="J220" s="4">
        <f>1/(F220/E220)</f>
        <v>0.302929383857188</v>
      </c>
      <c r="K220" s="4">
        <f>E220/C220</f>
        <v>0.106194690265487</v>
      </c>
      <c r="L220" s="4">
        <f>N220/G220</f>
        <v>1.44</v>
      </c>
      <c r="M220" s="2">
        <v>3</v>
      </c>
      <c r="N220" s="2">
        <v>36</v>
      </c>
      <c r="O220" s="4">
        <f>G220/240</f>
        <v>0.104166666666667</v>
      </c>
      <c r="P220" s="4">
        <v>0.222222222222222</v>
      </c>
      <c r="Q220" s="4">
        <v>0.333333333333333</v>
      </c>
      <c r="R220" s="4">
        <f>S220/D220</f>
        <v>0.941002949852507</v>
      </c>
      <c r="S220" s="2">
        <v>319</v>
      </c>
    </row>
    <row r="221" ht="15.4" spans="1:19">
      <c r="A221" s="2" t="s">
        <v>467</v>
      </c>
      <c r="B221" s="2" t="s">
        <v>250</v>
      </c>
      <c r="C221" s="4">
        <v>2.59583333333333</v>
      </c>
      <c r="D221" s="5">
        <v>623</v>
      </c>
      <c r="E221" s="4">
        <v>0.291666666666667</v>
      </c>
      <c r="F221" s="4">
        <v>1.00538993732825</v>
      </c>
      <c r="G221" s="2">
        <v>28</v>
      </c>
      <c r="H221" s="2">
        <v>62</v>
      </c>
      <c r="I221" s="4">
        <f>G221/H221</f>
        <v>0.451612903225806</v>
      </c>
      <c r="J221" s="4">
        <f>1/(F221/E221)</f>
        <v>0.290103029518825</v>
      </c>
      <c r="K221" s="4">
        <f>E221/C221</f>
        <v>0.112359550561798</v>
      </c>
      <c r="L221" s="4">
        <f>N221/G221</f>
        <v>2.5</v>
      </c>
      <c r="M221" s="2">
        <v>8</v>
      </c>
      <c r="N221" s="2">
        <v>70</v>
      </c>
      <c r="O221" s="4">
        <f>G221/240</f>
        <v>0.116666666666667</v>
      </c>
      <c r="P221" s="4">
        <v>0.241935483870968</v>
      </c>
      <c r="Q221" s="4">
        <v>0.612903225806452</v>
      </c>
      <c r="R221" s="4">
        <f>S221/D221</f>
        <v>0.935794542536116</v>
      </c>
      <c r="S221" s="2">
        <v>583</v>
      </c>
    </row>
    <row r="222" ht="15.4" spans="1:19">
      <c r="A222" s="2" t="s">
        <v>468</v>
      </c>
      <c r="B222" s="2" t="s">
        <v>248</v>
      </c>
      <c r="C222" s="4">
        <v>1.22916666666667</v>
      </c>
      <c r="D222" s="5">
        <v>295</v>
      </c>
      <c r="E222" s="4">
        <v>1.63333333333333</v>
      </c>
      <c r="F222" s="4">
        <v>2.039088045129</v>
      </c>
      <c r="G222" s="2">
        <v>123</v>
      </c>
      <c r="H222" s="2">
        <v>126</v>
      </c>
      <c r="I222" s="4">
        <f>G222/H222</f>
        <v>0.976190476190476</v>
      </c>
      <c r="J222" s="4">
        <f>1/(F222/E222)</f>
        <v>0.801011676388892</v>
      </c>
      <c r="K222" s="4">
        <f>E222/C222</f>
        <v>1.32881355932203</v>
      </c>
      <c r="L222" s="4">
        <f>N222/G222</f>
        <v>3.1869918699187</v>
      </c>
      <c r="M222" s="2">
        <v>9</v>
      </c>
      <c r="N222" s="2">
        <v>392</v>
      </c>
      <c r="O222" s="4">
        <f>G222/240</f>
        <v>0.5125</v>
      </c>
      <c r="P222" s="4">
        <v>0.793650793650794</v>
      </c>
      <c r="Q222" s="4">
        <v>0.0238095238095238</v>
      </c>
      <c r="R222" s="4">
        <f>S222/D222</f>
        <v>0.349152542372881</v>
      </c>
      <c r="S222" s="2">
        <v>103</v>
      </c>
    </row>
    <row r="223" ht="15.4" spans="1:19">
      <c r="A223" s="2" t="s">
        <v>469</v>
      </c>
      <c r="B223" s="2" t="s">
        <v>246</v>
      </c>
      <c r="C223" s="4">
        <v>5.075</v>
      </c>
      <c r="D223" s="5">
        <v>1218</v>
      </c>
      <c r="E223" s="4">
        <v>0.133333333333333</v>
      </c>
      <c r="F223" s="4">
        <v>0.626250492390201</v>
      </c>
      <c r="G223" s="2">
        <v>15</v>
      </c>
      <c r="H223" s="2">
        <v>39</v>
      </c>
      <c r="I223" s="4">
        <f>G223/H223</f>
        <v>0.384615384615385</v>
      </c>
      <c r="J223" s="4">
        <f>1/(F223/E223)</f>
        <v>0.212907350897948</v>
      </c>
      <c r="K223" s="4">
        <f>E223/C223</f>
        <v>0.0262725779967159</v>
      </c>
      <c r="L223" s="4">
        <f>N223/G223</f>
        <v>2.13333333333333</v>
      </c>
      <c r="M223" s="2">
        <v>5</v>
      </c>
      <c r="N223" s="2">
        <v>32</v>
      </c>
      <c r="O223" s="4">
        <f>G223/240</f>
        <v>0.0625</v>
      </c>
      <c r="P223" s="4">
        <v>0.179487179487179</v>
      </c>
      <c r="Q223" s="4">
        <v>0.615384615384615</v>
      </c>
      <c r="R223" s="4">
        <f>S223/D223</f>
        <v>0.985221674876847</v>
      </c>
      <c r="S223" s="2">
        <v>1200</v>
      </c>
    </row>
    <row r="224" ht="15.4" spans="1:19">
      <c r="A224" s="2" t="s">
        <v>470</v>
      </c>
      <c r="B224" s="2" t="s">
        <v>250</v>
      </c>
      <c r="C224" s="4">
        <v>1.01666666666667</v>
      </c>
      <c r="D224" s="5">
        <v>244</v>
      </c>
      <c r="E224" s="4">
        <v>0.116666666666667</v>
      </c>
      <c r="F224" s="4">
        <v>0.504097575288194</v>
      </c>
      <c r="G224" s="2">
        <v>17</v>
      </c>
      <c r="H224" s="2">
        <v>37</v>
      </c>
      <c r="I224" s="4">
        <f>G224/H224</f>
        <v>0.459459459459459</v>
      </c>
      <c r="J224" s="4">
        <f>1/(F224/E224)</f>
        <v>0.231436674933357</v>
      </c>
      <c r="K224" s="4">
        <f>E224/C224</f>
        <v>0.114754098360656</v>
      </c>
      <c r="L224" s="4">
        <f>N224/G224</f>
        <v>1.64705882352941</v>
      </c>
      <c r="M224" s="2">
        <v>5</v>
      </c>
      <c r="N224" s="2">
        <v>28</v>
      </c>
      <c r="O224" s="4">
        <f>G224/240</f>
        <v>0.0708333333333333</v>
      </c>
      <c r="P224" s="4">
        <v>0.162162162162162</v>
      </c>
      <c r="Q224" s="4">
        <v>0.621621621621622</v>
      </c>
      <c r="R224" s="4">
        <f>S224/D224</f>
        <v>0.934426229508197</v>
      </c>
      <c r="S224" s="2">
        <v>228</v>
      </c>
    </row>
    <row r="225" ht="15.4" spans="1:19">
      <c r="A225" s="2" t="s">
        <v>471</v>
      </c>
      <c r="B225" s="2" t="s">
        <v>246</v>
      </c>
      <c r="C225" s="4">
        <v>1.225</v>
      </c>
      <c r="D225" s="5">
        <v>294</v>
      </c>
      <c r="E225" s="4">
        <v>0.45</v>
      </c>
      <c r="F225" s="4">
        <v>0.597764314535602</v>
      </c>
      <c r="G225" s="2">
        <v>95</v>
      </c>
      <c r="H225" s="2">
        <v>110</v>
      </c>
      <c r="I225" s="4">
        <f>G225/H225</f>
        <v>0.863636363636364</v>
      </c>
      <c r="J225" s="4">
        <f>1/(F225/E225)</f>
        <v>0.752805058879437</v>
      </c>
      <c r="K225" s="4">
        <f>E225/C225</f>
        <v>0.36734693877551</v>
      </c>
      <c r="L225" s="4">
        <f>N225/G225</f>
        <v>1.13684210526316</v>
      </c>
      <c r="M225" s="2">
        <v>2</v>
      </c>
      <c r="N225" s="2">
        <v>108</v>
      </c>
      <c r="O225" s="4">
        <f>G225/240</f>
        <v>0.395833333333333</v>
      </c>
      <c r="P225" s="4">
        <v>0.109090909090909</v>
      </c>
      <c r="Q225" s="4">
        <v>0.218181818181818</v>
      </c>
      <c r="R225" s="4">
        <f>S225/D225</f>
        <v>0.714285714285714</v>
      </c>
      <c r="S225" s="2">
        <v>210</v>
      </c>
    </row>
    <row r="226" ht="15.4" spans="1:19">
      <c r="A226" s="2" t="s">
        <v>472</v>
      </c>
      <c r="B226" s="2" t="s">
        <v>246</v>
      </c>
      <c r="C226" s="4">
        <v>0.116666666666667</v>
      </c>
      <c r="D226" s="5">
        <v>28</v>
      </c>
      <c r="E226" s="4">
        <v>0.133333333333333</v>
      </c>
      <c r="F226" s="4">
        <v>0.677595222764691</v>
      </c>
      <c r="G226" s="2">
        <v>14</v>
      </c>
      <c r="H226" s="2">
        <v>16</v>
      </c>
      <c r="I226" s="4">
        <f>G226/H226</f>
        <v>0.875</v>
      </c>
      <c r="J226" s="4">
        <f>1/(F226/E226)</f>
        <v>0.196774311349647</v>
      </c>
      <c r="K226" s="4">
        <f>E226/C226</f>
        <v>1.14285714285714</v>
      </c>
      <c r="L226" s="4">
        <f>N226/G226</f>
        <v>2.28571428571429</v>
      </c>
      <c r="M226" s="2">
        <v>7</v>
      </c>
      <c r="N226" s="2">
        <v>32</v>
      </c>
      <c r="O226" s="4">
        <f>G226/240</f>
        <v>0.0583333333333333</v>
      </c>
      <c r="P226" s="4">
        <v>0.5</v>
      </c>
      <c r="Q226" s="4">
        <v>0.1875</v>
      </c>
      <c r="R226" s="4">
        <f>S226/D226</f>
        <v>0.357142857142857</v>
      </c>
      <c r="S226" s="2">
        <v>10</v>
      </c>
    </row>
    <row r="227" ht="15.4" spans="1:19">
      <c r="A227" s="2" t="s">
        <v>473</v>
      </c>
      <c r="B227" s="2" t="s">
        <v>248</v>
      </c>
      <c r="C227" s="4">
        <v>1.0375</v>
      </c>
      <c r="D227" s="5">
        <v>249</v>
      </c>
      <c r="E227" s="4">
        <v>0.833333333333333</v>
      </c>
      <c r="F227" s="4">
        <v>3.8764028818803</v>
      </c>
      <c r="G227" s="2">
        <v>34</v>
      </c>
      <c r="H227" s="2">
        <v>59</v>
      </c>
      <c r="I227" s="4">
        <f>G227/H227</f>
        <v>0.576271186440678</v>
      </c>
      <c r="J227" s="4">
        <f>1/(F227/E227)</f>
        <v>0.214975934836039</v>
      </c>
      <c r="K227" s="4">
        <f>E227/C227</f>
        <v>0.803212851405622</v>
      </c>
      <c r="L227" s="4">
        <f>N227/G227</f>
        <v>5.88235294117647</v>
      </c>
      <c r="M227" s="2">
        <v>41</v>
      </c>
      <c r="N227" s="2">
        <v>200</v>
      </c>
      <c r="O227" s="4">
        <f>G227/240</f>
        <v>0.141666666666667</v>
      </c>
      <c r="P227" s="4">
        <v>0.271186440677966</v>
      </c>
      <c r="Q227" s="4">
        <v>0.559322033898305</v>
      </c>
      <c r="R227" s="4">
        <f>S227/D227</f>
        <v>0.502008032128514</v>
      </c>
      <c r="S227" s="2">
        <v>125</v>
      </c>
    </row>
    <row r="228" ht="15.4" spans="1:19">
      <c r="A228" s="2" t="s">
        <v>474</v>
      </c>
      <c r="B228" s="2" t="s">
        <v>248</v>
      </c>
      <c r="C228" s="4">
        <v>1.81666666666667</v>
      </c>
      <c r="D228" s="5">
        <v>436</v>
      </c>
      <c r="E228" s="4">
        <v>1.05833333333333</v>
      </c>
      <c r="F228" s="4">
        <v>6.42145440757061</v>
      </c>
      <c r="G228" s="2">
        <v>30</v>
      </c>
      <c r="H228" s="2">
        <v>39</v>
      </c>
      <c r="I228" s="4">
        <f>G228/H228</f>
        <v>0.769230769230769</v>
      </c>
      <c r="J228" s="4">
        <f>1/(F228/E228)</f>
        <v>0.164812091803627</v>
      </c>
      <c r="K228" s="4">
        <f>E228/C228</f>
        <v>0.582568807339447</v>
      </c>
      <c r="L228" s="4">
        <f>N228/G228</f>
        <v>8.46666666666667</v>
      </c>
      <c r="M228" s="2">
        <v>84</v>
      </c>
      <c r="N228" s="2">
        <v>254</v>
      </c>
      <c r="O228" s="4">
        <f>G228/240</f>
        <v>0.125</v>
      </c>
      <c r="P228" s="4">
        <v>0.512820512820513</v>
      </c>
      <c r="Q228" s="4">
        <v>0.307692307692308</v>
      </c>
      <c r="R228" s="4">
        <f>S228/D228</f>
        <v>0.573394495412844</v>
      </c>
      <c r="S228" s="2">
        <v>250</v>
      </c>
    </row>
    <row r="229" ht="15.4" spans="1:19">
      <c r="A229" s="2" t="s">
        <v>475</v>
      </c>
      <c r="B229" s="2" t="s">
        <v>250</v>
      </c>
      <c r="C229" s="4">
        <v>16.0666666666667</v>
      </c>
      <c r="D229" s="5">
        <v>3856</v>
      </c>
      <c r="E229" s="4">
        <v>0.629166666666667</v>
      </c>
      <c r="F229" s="4">
        <v>3.67508621897173</v>
      </c>
      <c r="G229" s="2">
        <v>15</v>
      </c>
      <c r="H229" s="2">
        <v>57</v>
      </c>
      <c r="I229" s="4">
        <f>G229/H229</f>
        <v>0.263157894736842</v>
      </c>
      <c r="J229" s="4">
        <f>1/(F229/E229)</f>
        <v>0.171197797596897</v>
      </c>
      <c r="K229" s="4">
        <f>E229/C229</f>
        <v>0.0391597510373443</v>
      </c>
      <c r="L229" s="4">
        <f>N229/G229</f>
        <v>10.0666666666667</v>
      </c>
      <c r="M229" s="2">
        <v>40</v>
      </c>
      <c r="N229" s="2">
        <v>151</v>
      </c>
      <c r="O229" s="4">
        <f>G229/240</f>
        <v>0.0625</v>
      </c>
      <c r="P229" s="4">
        <v>0.175438596491228</v>
      </c>
      <c r="Q229" s="4">
        <v>0.771929824561403</v>
      </c>
      <c r="R229" s="4">
        <f>S229/D229</f>
        <v>0.972251037344398</v>
      </c>
      <c r="S229" s="2">
        <v>3749</v>
      </c>
    </row>
    <row r="230" ht="15.4" spans="1:19">
      <c r="A230" s="2" t="s">
        <v>476</v>
      </c>
      <c r="B230" s="2" t="s">
        <v>248</v>
      </c>
      <c r="C230" s="4">
        <v>1499.52083333333</v>
      </c>
      <c r="D230" s="5">
        <v>359885</v>
      </c>
      <c r="E230" s="4">
        <v>1478.69583333333</v>
      </c>
      <c r="F230" s="4">
        <v>468.490207431867</v>
      </c>
      <c r="G230" s="2">
        <v>240</v>
      </c>
      <c r="H230" s="2">
        <v>240</v>
      </c>
      <c r="I230" s="4">
        <f>G230/H230</f>
        <v>1</v>
      </c>
      <c r="J230" s="4">
        <f>1/(F230/E230)</f>
        <v>3.15630040900775</v>
      </c>
      <c r="K230" s="4">
        <f>E230/C230</f>
        <v>0.986112230295789</v>
      </c>
      <c r="L230" s="4">
        <f>N230/G230</f>
        <v>1478.69583333333</v>
      </c>
      <c r="M230" s="2">
        <v>3147</v>
      </c>
      <c r="N230" s="2">
        <v>354887</v>
      </c>
      <c r="O230" s="4">
        <f>G230/240</f>
        <v>1</v>
      </c>
      <c r="P230" s="4">
        <v>0.8375</v>
      </c>
      <c r="Q230" s="4">
        <v>0.0541666666666667</v>
      </c>
      <c r="R230" s="4">
        <f>S230/D230</f>
        <v>0.0196896230740375</v>
      </c>
      <c r="S230" s="2">
        <v>7086</v>
      </c>
    </row>
    <row r="231" ht="15.4" spans="1:19">
      <c r="A231" s="2" t="s">
        <v>477</v>
      </c>
      <c r="B231" s="2" t="s">
        <v>246</v>
      </c>
      <c r="C231" s="4">
        <v>6.60833333333333</v>
      </c>
      <c r="D231" s="5">
        <v>1586</v>
      </c>
      <c r="E231" s="4">
        <v>0.216666666666667</v>
      </c>
      <c r="F231" s="4">
        <v>0.722424246678972</v>
      </c>
      <c r="G231" s="2">
        <v>25</v>
      </c>
      <c r="H231" s="2">
        <v>34</v>
      </c>
      <c r="I231" s="4">
        <f>G231/H231</f>
        <v>0.735294117647059</v>
      </c>
      <c r="J231" s="4">
        <f>1/(F231/E231)</f>
        <v>0.29991610561619</v>
      </c>
      <c r="K231" s="4">
        <f>E231/C231</f>
        <v>0.0327868852459017</v>
      </c>
      <c r="L231" s="4">
        <f>N231/G231</f>
        <v>2.08</v>
      </c>
      <c r="M231" s="2">
        <v>5</v>
      </c>
      <c r="N231" s="2">
        <v>52</v>
      </c>
      <c r="O231" s="4">
        <f>G231/240</f>
        <v>0.104166666666667</v>
      </c>
      <c r="P231" s="4">
        <v>0.470588235294118</v>
      </c>
      <c r="Q231" s="4">
        <v>0.323529411764706</v>
      </c>
      <c r="R231" s="4">
        <f>S231/D231</f>
        <v>0.987389659520807</v>
      </c>
      <c r="S231" s="2">
        <v>1566</v>
      </c>
    </row>
    <row r="232" ht="15.4" spans="1:19">
      <c r="A232" s="2" t="s">
        <v>478</v>
      </c>
      <c r="B232" s="2" t="s">
        <v>250</v>
      </c>
      <c r="C232" s="4">
        <v>17.525</v>
      </c>
      <c r="D232" s="5">
        <v>4206</v>
      </c>
      <c r="E232" s="4">
        <v>0.129166666666667</v>
      </c>
      <c r="F232" s="4">
        <v>0.55264988626814</v>
      </c>
      <c r="G232" s="2">
        <v>16</v>
      </c>
      <c r="H232" s="2">
        <v>78</v>
      </c>
      <c r="I232" s="4">
        <f>G232/H232</f>
        <v>0.205128205128205</v>
      </c>
      <c r="J232" s="4">
        <f>1/(F232/E232)</f>
        <v>0.233722416083149</v>
      </c>
      <c r="K232" s="4">
        <f>E232/C232</f>
        <v>0.00737042320494534</v>
      </c>
      <c r="L232" s="4">
        <f>N232/G232</f>
        <v>1.9375</v>
      </c>
      <c r="M232" s="2">
        <v>5</v>
      </c>
      <c r="N232" s="2">
        <v>31</v>
      </c>
      <c r="O232" s="4">
        <f>G232/240</f>
        <v>0.0666666666666667</v>
      </c>
      <c r="P232" s="4">
        <v>0.0897435897435897</v>
      </c>
      <c r="Q232" s="4">
        <v>0.858974358974359</v>
      </c>
      <c r="R232" s="4">
        <f>S232/D232</f>
        <v>0.995958155016643</v>
      </c>
      <c r="S232" s="2">
        <v>4189</v>
      </c>
    </row>
    <row r="233" ht="15.4" spans="1:19">
      <c r="A233" s="2" t="s">
        <v>479</v>
      </c>
      <c r="B233" s="2" t="s">
        <v>246</v>
      </c>
      <c r="C233" s="4">
        <v>0.575</v>
      </c>
      <c r="D233" s="5">
        <v>138</v>
      </c>
      <c r="E233" s="4">
        <v>0.495833333333333</v>
      </c>
      <c r="F233" s="4">
        <v>2.31422364991224</v>
      </c>
      <c r="G233" s="2">
        <v>26</v>
      </c>
      <c r="H233" s="2">
        <v>40</v>
      </c>
      <c r="I233" s="4">
        <f>G233/H233</f>
        <v>0.65</v>
      </c>
      <c r="J233" s="4">
        <f>1/(F233/E233)</f>
        <v>0.214254717063381</v>
      </c>
      <c r="K233" s="4">
        <f>E233/C233</f>
        <v>0.86231884057971</v>
      </c>
      <c r="L233" s="4">
        <f>N233/G233</f>
        <v>4.57692307692308</v>
      </c>
      <c r="M233" s="2">
        <v>20</v>
      </c>
      <c r="N233" s="2">
        <v>119</v>
      </c>
      <c r="O233" s="4">
        <f>G233/240</f>
        <v>0.108333333333333</v>
      </c>
      <c r="P233" s="4">
        <v>0.35</v>
      </c>
      <c r="Q233" s="4">
        <v>0.425</v>
      </c>
      <c r="R233" s="4">
        <f>S233/D233</f>
        <v>0.514492753623188</v>
      </c>
      <c r="S233" s="2">
        <v>71</v>
      </c>
    </row>
    <row r="234" ht="15.4" spans="1:19">
      <c r="A234" s="2" t="s">
        <v>480</v>
      </c>
      <c r="B234" s="2" t="s">
        <v>246</v>
      </c>
      <c r="C234" s="4">
        <v>0.920833333333333</v>
      </c>
      <c r="D234" s="5">
        <v>221</v>
      </c>
      <c r="E234" s="4">
        <v>0.745833333333333</v>
      </c>
      <c r="F234" s="4">
        <v>1.9910845568915</v>
      </c>
      <c r="G234" s="2">
        <v>57</v>
      </c>
      <c r="H234" s="2">
        <v>85</v>
      </c>
      <c r="I234" s="4">
        <f>G234/H234</f>
        <v>0.670588235294118</v>
      </c>
      <c r="J234" s="4">
        <f>1/(F234/E234)</f>
        <v>0.374586468842757</v>
      </c>
      <c r="K234" s="4">
        <f>E234/C234</f>
        <v>0.809954751131222</v>
      </c>
      <c r="L234" s="4">
        <f>N234/G234</f>
        <v>3.14035087719298</v>
      </c>
      <c r="M234" s="2">
        <v>16</v>
      </c>
      <c r="N234" s="2">
        <v>179</v>
      </c>
      <c r="O234" s="4">
        <f>G234/240</f>
        <v>0.2375</v>
      </c>
      <c r="P234" s="4">
        <v>0.329411764705882</v>
      </c>
      <c r="Q234" s="4">
        <v>0.435294117647059</v>
      </c>
      <c r="R234" s="4">
        <f>S234/D234</f>
        <v>0.470588235294118</v>
      </c>
      <c r="S234" s="2">
        <v>104</v>
      </c>
    </row>
    <row r="235" ht="15.4" spans="1:19">
      <c r="A235" s="2" t="s">
        <v>481</v>
      </c>
      <c r="B235" s="2" t="s">
        <v>250</v>
      </c>
      <c r="C235" s="4">
        <v>15.0583333333333</v>
      </c>
      <c r="D235" s="5">
        <v>3614</v>
      </c>
      <c r="E235" s="4">
        <v>0.1875</v>
      </c>
      <c r="F235" s="4">
        <v>0.391128075632672</v>
      </c>
      <c r="G235" s="2">
        <v>45</v>
      </c>
      <c r="H235" s="2">
        <v>101</v>
      </c>
      <c r="I235" s="4">
        <f>G235/H235</f>
        <v>0.445544554455446</v>
      </c>
      <c r="J235" s="4">
        <f>1/(F235/E235)</f>
        <v>0.479382615775429</v>
      </c>
      <c r="K235" s="4">
        <f>E235/C235</f>
        <v>0.0124515771997787</v>
      </c>
      <c r="L235" s="4">
        <f>N235/G235</f>
        <v>1</v>
      </c>
      <c r="M235" s="2">
        <v>1</v>
      </c>
      <c r="N235" s="2">
        <v>45</v>
      </c>
      <c r="O235" s="4">
        <f>G235/240</f>
        <v>0.1875</v>
      </c>
      <c r="P235" s="4">
        <v>0</v>
      </c>
      <c r="Q235" s="4">
        <v>0.722772277227723</v>
      </c>
      <c r="R235" s="4">
        <f>S235/D235</f>
        <v>0.987548422800221</v>
      </c>
      <c r="S235" s="2">
        <v>3569</v>
      </c>
    </row>
    <row r="236" ht="15.4" spans="1:19">
      <c r="A236" s="2" t="s">
        <v>482</v>
      </c>
      <c r="B236" s="2" t="s">
        <v>246</v>
      </c>
      <c r="C236" s="4">
        <v>1.28333333333333</v>
      </c>
      <c r="D236" s="5">
        <v>308</v>
      </c>
      <c r="E236" s="4">
        <v>0.7875</v>
      </c>
      <c r="F236" s="4">
        <v>5.12609310722436</v>
      </c>
      <c r="G236" s="2">
        <v>31</v>
      </c>
      <c r="H236" s="2">
        <v>38</v>
      </c>
      <c r="I236" s="4">
        <f>G236/H236</f>
        <v>0.815789473684211</v>
      </c>
      <c r="J236" s="4">
        <f>1/(F236/E236)</f>
        <v>0.153625769865583</v>
      </c>
      <c r="K236" s="4">
        <f>E236/C236</f>
        <v>0.613636363636365</v>
      </c>
      <c r="L236" s="4">
        <f>N236/G236</f>
        <v>6.09677419354839</v>
      </c>
      <c r="M236" s="2">
        <v>71</v>
      </c>
      <c r="N236" s="2">
        <v>189</v>
      </c>
      <c r="O236" s="4">
        <f>G236/240</f>
        <v>0.129166666666667</v>
      </c>
      <c r="P236" s="4">
        <v>0.394736842105263</v>
      </c>
      <c r="Q236" s="4">
        <v>0.236842105263158</v>
      </c>
      <c r="R236" s="4">
        <f>S236/D236</f>
        <v>0.561688311688312</v>
      </c>
      <c r="S236" s="2">
        <v>173</v>
      </c>
    </row>
    <row r="237" ht="15.4" spans="1:19">
      <c r="A237" s="2" t="s">
        <v>483</v>
      </c>
      <c r="B237" s="2" t="s">
        <v>250</v>
      </c>
      <c r="C237" s="4">
        <v>0.133333333333333</v>
      </c>
      <c r="D237" s="5">
        <v>32</v>
      </c>
      <c r="E237" s="4">
        <v>0.116666666666667</v>
      </c>
      <c r="F237" s="4">
        <v>0.520433249403876</v>
      </c>
      <c r="G237" s="2">
        <v>16</v>
      </c>
      <c r="H237" s="2">
        <v>25</v>
      </c>
      <c r="I237" s="4">
        <f>G237/H237</f>
        <v>0.64</v>
      </c>
      <c r="J237" s="4">
        <f>1/(F237/E237)</f>
        <v>0.224172200374018</v>
      </c>
      <c r="K237" s="4">
        <f>E237/C237</f>
        <v>0.875000000000005</v>
      </c>
      <c r="L237" s="4">
        <f>N237/G237</f>
        <v>1.75</v>
      </c>
      <c r="M237" s="2">
        <v>4</v>
      </c>
      <c r="N237" s="2">
        <v>28</v>
      </c>
      <c r="O237" s="4">
        <f>G237/240</f>
        <v>0.0666666666666667</v>
      </c>
      <c r="P237" s="4">
        <v>0.24</v>
      </c>
      <c r="Q237" s="4">
        <v>0.4</v>
      </c>
      <c r="R237" s="4">
        <f>S237/D237</f>
        <v>0.5</v>
      </c>
      <c r="S237" s="2">
        <v>16</v>
      </c>
    </row>
    <row r="238" ht="15.4" spans="1:19">
      <c r="A238" s="2" t="s">
        <v>484</v>
      </c>
      <c r="B238" s="2" t="s">
        <v>248</v>
      </c>
      <c r="C238" s="4">
        <v>1.05416666666667</v>
      </c>
      <c r="D238" s="5">
        <v>253</v>
      </c>
      <c r="E238" s="4">
        <v>1.36666666666667</v>
      </c>
      <c r="F238" s="4">
        <v>1.79927150917748</v>
      </c>
      <c r="G238" s="2">
        <v>119</v>
      </c>
      <c r="H238" s="2">
        <v>121</v>
      </c>
      <c r="I238" s="4">
        <f>G238/H238</f>
        <v>0.983471074380165</v>
      </c>
      <c r="J238" s="4">
        <f>1/(F238/E238)</f>
        <v>0.759566668896696</v>
      </c>
      <c r="K238" s="4">
        <f>E238/C238</f>
        <v>1.29644268774703</v>
      </c>
      <c r="L238" s="4">
        <f>N238/G238</f>
        <v>2.7563025210084</v>
      </c>
      <c r="M238" s="2">
        <v>12</v>
      </c>
      <c r="N238" s="2">
        <v>328</v>
      </c>
      <c r="O238" s="4">
        <f>G238/240</f>
        <v>0.495833333333333</v>
      </c>
      <c r="P238" s="4">
        <v>0.735537190082645</v>
      </c>
      <c r="Q238" s="4">
        <v>0.0578512396694215</v>
      </c>
      <c r="R238" s="4">
        <f>S238/D238</f>
        <v>0.41501976284585</v>
      </c>
      <c r="S238" s="2">
        <v>105</v>
      </c>
    </row>
    <row r="239" ht="15.4" spans="1:19">
      <c r="A239" s="2" t="s">
        <v>485</v>
      </c>
      <c r="B239" s="2" t="s">
        <v>246</v>
      </c>
      <c r="C239" s="4">
        <v>5.55833333333333</v>
      </c>
      <c r="D239" s="5">
        <v>1334</v>
      </c>
      <c r="E239" s="4">
        <v>0.133333333333333</v>
      </c>
      <c r="F239" s="4">
        <v>1.41381902656897</v>
      </c>
      <c r="G239" s="2">
        <v>3</v>
      </c>
      <c r="H239" s="2">
        <v>55</v>
      </c>
      <c r="I239" s="4">
        <f>G239/H239</f>
        <v>0.0545454545454545</v>
      </c>
      <c r="J239" s="4">
        <f>1/(F239/E239)</f>
        <v>0.0943072138850075</v>
      </c>
      <c r="K239" s="4">
        <f>E239/C239</f>
        <v>0.0239880059970015</v>
      </c>
      <c r="L239" s="4">
        <f>N239/G239</f>
        <v>10.6666666666667</v>
      </c>
      <c r="M239" s="2">
        <v>16</v>
      </c>
      <c r="N239" s="2">
        <v>32</v>
      </c>
      <c r="O239" s="4">
        <f>G239/240</f>
        <v>0.0125</v>
      </c>
      <c r="P239" s="4">
        <v>0.0181818181818182</v>
      </c>
      <c r="Q239" s="4">
        <v>0.963636363636364</v>
      </c>
      <c r="R239" s="4">
        <f>S239/D239</f>
        <v>0.985007496251874</v>
      </c>
      <c r="S239" s="2">
        <v>1314</v>
      </c>
    </row>
    <row r="240" ht="15.4" spans="1:19">
      <c r="A240" s="2" t="s">
        <v>486</v>
      </c>
      <c r="B240" s="2" t="s">
        <v>250</v>
      </c>
      <c r="C240" s="4">
        <v>2.18333333333333</v>
      </c>
      <c r="D240" s="5">
        <v>524</v>
      </c>
      <c r="E240" s="4">
        <v>1.79166666666667</v>
      </c>
      <c r="F240" s="4">
        <v>2.00999941020135</v>
      </c>
      <c r="G240" s="2">
        <v>145</v>
      </c>
      <c r="H240" s="2">
        <v>145</v>
      </c>
      <c r="I240" s="4">
        <f>G240/H240</f>
        <v>1</v>
      </c>
      <c r="J240" s="4">
        <f>1/(F240/E240)</f>
        <v>0.891376712636543</v>
      </c>
      <c r="K240" s="4">
        <f>E240/C240</f>
        <v>0.820610687022904</v>
      </c>
      <c r="L240" s="4">
        <f>N240/G240</f>
        <v>2.96551724137931</v>
      </c>
      <c r="M240" s="2">
        <v>9</v>
      </c>
      <c r="N240" s="2">
        <v>430</v>
      </c>
      <c r="O240" s="4">
        <f>G240/240</f>
        <v>0.604166666666667</v>
      </c>
      <c r="P240" s="4">
        <v>0.696551724137931</v>
      </c>
      <c r="Q240" s="4">
        <v>0.0137931034482759</v>
      </c>
      <c r="R240" s="4">
        <f>S240/D240</f>
        <v>0.568702290076336</v>
      </c>
      <c r="S240" s="2">
        <v>298</v>
      </c>
    </row>
    <row r="241" ht="15.4" spans="1:19">
      <c r="A241" s="2" t="s">
        <v>487</v>
      </c>
      <c r="B241" s="2" t="s">
        <v>246</v>
      </c>
      <c r="C241" s="4">
        <v>0.416666666666667</v>
      </c>
      <c r="D241" s="5">
        <v>100</v>
      </c>
      <c r="E241" s="4">
        <v>0.204166666666667</v>
      </c>
      <c r="F241" s="4">
        <v>1.77499582571651</v>
      </c>
      <c r="G241" s="2">
        <v>5</v>
      </c>
      <c r="H241" s="2">
        <v>64</v>
      </c>
      <c r="I241" s="4">
        <f>G241/H241</f>
        <v>0.078125</v>
      </c>
      <c r="J241" s="4">
        <f>1/(F241/E241)</f>
        <v>0.11502374468078</v>
      </c>
      <c r="K241" s="4">
        <f>E241/C241</f>
        <v>0.49</v>
      </c>
      <c r="L241" s="4">
        <f>N241/G241</f>
        <v>9.8</v>
      </c>
      <c r="M241" s="2">
        <v>24</v>
      </c>
      <c r="N241" s="2">
        <v>49</v>
      </c>
      <c r="O241" s="4">
        <f>G241/240</f>
        <v>0.0208333333333333</v>
      </c>
      <c r="P241" s="4">
        <v>0.078125</v>
      </c>
      <c r="Q241" s="4">
        <v>0.921875</v>
      </c>
      <c r="R241" s="4">
        <f>S241/D241</f>
        <v>0.67</v>
      </c>
      <c r="S241" s="2">
        <v>67</v>
      </c>
    </row>
    <row r="242" ht="15.4" spans="1:19">
      <c r="A242" s="2" t="s">
        <v>488</v>
      </c>
      <c r="B242" s="2" t="s">
        <v>250</v>
      </c>
      <c r="C242" s="4">
        <v>2.79166666666667</v>
      </c>
      <c r="D242" s="5">
        <v>670</v>
      </c>
      <c r="E242" s="4">
        <v>0.116666666666667</v>
      </c>
      <c r="F242" s="4">
        <v>0.609318617085446</v>
      </c>
      <c r="G242" s="2">
        <v>11</v>
      </c>
      <c r="H242" s="2">
        <v>56</v>
      </c>
      <c r="I242" s="4">
        <f>G242/H242</f>
        <v>0.196428571428571</v>
      </c>
      <c r="J242" s="4">
        <f>1/(F242/E242)</f>
        <v>0.191470707435001</v>
      </c>
      <c r="K242" s="4">
        <f>E242/C242</f>
        <v>0.0417910447761195</v>
      </c>
      <c r="L242" s="4">
        <f>N242/G242</f>
        <v>2.54545454545455</v>
      </c>
      <c r="M242" s="2">
        <v>5</v>
      </c>
      <c r="N242" s="2">
        <v>28</v>
      </c>
      <c r="O242" s="4">
        <f>G242/240</f>
        <v>0.0458333333333333</v>
      </c>
      <c r="P242" s="4">
        <v>0.107142857142857</v>
      </c>
      <c r="Q242" s="4">
        <v>0.857142857142857</v>
      </c>
      <c r="R242" s="4">
        <f>S242/D242</f>
        <v>0.976119402985075</v>
      </c>
      <c r="S242" s="2">
        <v>654</v>
      </c>
    </row>
    <row r="243" ht="15.4" spans="1:19">
      <c r="A243" s="2" t="s">
        <v>489</v>
      </c>
      <c r="B243" s="2" t="s">
        <v>248</v>
      </c>
      <c r="C243" s="4">
        <v>2.50833333333333</v>
      </c>
      <c r="D243" s="5">
        <v>602</v>
      </c>
      <c r="E243" s="4">
        <v>0.329166666666667</v>
      </c>
      <c r="F243" s="4">
        <v>1.26258656165131</v>
      </c>
      <c r="G243" s="2">
        <v>29</v>
      </c>
      <c r="H243" s="2">
        <v>65</v>
      </c>
      <c r="I243" s="4">
        <f>G243/H243</f>
        <v>0.446153846153846</v>
      </c>
      <c r="J243" s="4">
        <f>1/(F243/E243)</f>
        <v>0.260708197492738</v>
      </c>
      <c r="K243" s="4">
        <f>E243/C243</f>
        <v>0.131229235880399</v>
      </c>
      <c r="L243" s="4">
        <f>N243/G243</f>
        <v>2.72413793103448</v>
      </c>
      <c r="M243" s="2">
        <v>11</v>
      </c>
      <c r="N243" s="2">
        <v>79</v>
      </c>
      <c r="O243" s="4">
        <f>G243/240</f>
        <v>0.120833333333333</v>
      </c>
      <c r="P243" s="4">
        <v>0.2</v>
      </c>
      <c r="Q243" s="4">
        <v>0.615384615384615</v>
      </c>
      <c r="R243" s="4">
        <f>S243/D243</f>
        <v>0.911960132890365</v>
      </c>
      <c r="S243" s="2">
        <v>549</v>
      </c>
    </row>
    <row r="244" ht="15.4" spans="1:19">
      <c r="A244" s="2" t="s">
        <v>490</v>
      </c>
      <c r="B244" s="2" t="s">
        <v>248</v>
      </c>
      <c r="C244" s="4">
        <v>0.541666666666667</v>
      </c>
      <c r="D244" s="5">
        <v>130</v>
      </c>
      <c r="E244" s="4">
        <v>0.2625</v>
      </c>
      <c r="F244" s="4">
        <v>0.947276430606854</v>
      </c>
      <c r="G244" s="2">
        <v>27</v>
      </c>
      <c r="H244" s="2">
        <v>86</v>
      </c>
      <c r="I244" s="4">
        <f>G244/H244</f>
        <v>0.313953488372093</v>
      </c>
      <c r="J244" s="4">
        <f>1/(F244/E244)</f>
        <v>0.277110241022079</v>
      </c>
      <c r="K244" s="4">
        <f>E244/C244</f>
        <v>0.484615384615384</v>
      </c>
      <c r="L244" s="4">
        <f>N244/G244</f>
        <v>2.33333333333333</v>
      </c>
      <c r="M244" s="2">
        <v>8</v>
      </c>
      <c r="N244" s="2">
        <v>63</v>
      </c>
      <c r="O244" s="4">
        <f>G244/240</f>
        <v>0.1125</v>
      </c>
      <c r="P244" s="4">
        <v>0.104651162790698</v>
      </c>
      <c r="Q244" s="4">
        <v>0.779069767441861</v>
      </c>
      <c r="R244" s="4">
        <f>S244/D244</f>
        <v>0.653846153846154</v>
      </c>
      <c r="S244" s="2">
        <v>85</v>
      </c>
    </row>
    <row r="245" ht="15.4" spans="1:19">
      <c r="A245" s="2" t="s">
        <v>491</v>
      </c>
      <c r="B245" s="2" t="s">
        <v>250</v>
      </c>
      <c r="C245" s="4">
        <v>70.8375</v>
      </c>
      <c r="D245" s="5">
        <v>17001</v>
      </c>
      <c r="E245" s="4">
        <v>68.3583333333333</v>
      </c>
      <c r="F245" s="4">
        <v>35.9684417310214</v>
      </c>
      <c r="G245" s="2">
        <v>240</v>
      </c>
      <c r="H245" s="2">
        <v>240</v>
      </c>
      <c r="I245" s="4">
        <f>G245/H245</f>
        <v>1</v>
      </c>
      <c r="J245" s="4">
        <f>1/(F245/E245)</f>
        <v>1.90050861376007</v>
      </c>
      <c r="K245" s="4">
        <f>E245/C245</f>
        <v>0.965002058702429</v>
      </c>
      <c r="L245" s="4">
        <f>N245/G245</f>
        <v>68.3583333333333</v>
      </c>
      <c r="M245" s="2">
        <v>180</v>
      </c>
      <c r="N245" s="2">
        <v>16406</v>
      </c>
      <c r="O245" s="4">
        <f>G245/240</f>
        <v>1</v>
      </c>
      <c r="P245" s="4">
        <v>0.7625</v>
      </c>
      <c r="Q245" s="4">
        <v>0.129166666666667</v>
      </c>
      <c r="R245" s="4">
        <f>S245/D245</f>
        <v>0.14463855067349</v>
      </c>
      <c r="S245" s="2">
        <v>2459</v>
      </c>
    </row>
    <row r="246" ht="15.4" spans="1:19">
      <c r="A246" s="2" t="s">
        <v>492</v>
      </c>
      <c r="B246" s="2" t="s">
        <v>250</v>
      </c>
      <c r="C246" s="4">
        <v>2.4</v>
      </c>
      <c r="D246" s="5">
        <v>576</v>
      </c>
      <c r="E246" s="4">
        <v>1.60833333333333</v>
      </c>
      <c r="F246" s="4">
        <v>7.38855366388257</v>
      </c>
      <c r="G246" s="2">
        <v>152</v>
      </c>
      <c r="H246" s="2">
        <v>163</v>
      </c>
      <c r="I246" s="4">
        <f>G246/H246</f>
        <v>0.932515337423313</v>
      </c>
      <c r="J246" s="4">
        <f>1/(F246/E246)</f>
        <v>0.21767904876909</v>
      </c>
      <c r="K246" s="4">
        <f>E246/C246</f>
        <v>0.670138888888888</v>
      </c>
      <c r="L246" s="4">
        <f>N246/G246</f>
        <v>2.53947368421053</v>
      </c>
      <c r="M246" s="2">
        <v>83</v>
      </c>
      <c r="N246" s="2">
        <v>386</v>
      </c>
      <c r="O246" s="4">
        <f>G246/240</f>
        <v>0.633333333333333</v>
      </c>
      <c r="P246" s="4">
        <v>0.269938650306748</v>
      </c>
      <c r="Q246" s="4">
        <v>0.196319018404908</v>
      </c>
      <c r="R246" s="4">
        <f>S246/D246</f>
        <v>0.527777777777778</v>
      </c>
      <c r="S246" s="2">
        <v>304</v>
      </c>
    </row>
    <row r="247" ht="15.4" spans="1:19">
      <c r="A247" s="2" t="s">
        <v>493</v>
      </c>
      <c r="B247" s="2" t="s">
        <v>250</v>
      </c>
      <c r="C247" s="4">
        <v>56.6958333333333</v>
      </c>
      <c r="D247" s="5">
        <v>13607</v>
      </c>
      <c r="E247" s="4">
        <v>0.183333333333333</v>
      </c>
      <c r="F247" s="4">
        <v>0.754160935660202</v>
      </c>
      <c r="G247" s="2">
        <v>18</v>
      </c>
      <c r="H247" s="2">
        <v>72</v>
      </c>
      <c r="I247" s="4">
        <f>G247/H247</f>
        <v>0.25</v>
      </c>
      <c r="J247" s="4">
        <f>1/(F247/E247)</f>
        <v>0.243095769966977</v>
      </c>
      <c r="K247" s="4">
        <f>E247/C247</f>
        <v>0.00323362974939369</v>
      </c>
      <c r="L247" s="4">
        <f>N247/G247</f>
        <v>2.44444444444444</v>
      </c>
      <c r="M247" s="2">
        <v>6</v>
      </c>
      <c r="N247" s="2">
        <v>44</v>
      </c>
      <c r="O247" s="4">
        <f>G247/240</f>
        <v>0.075</v>
      </c>
      <c r="P247" s="4">
        <v>0.0972222222222222</v>
      </c>
      <c r="Q247" s="4">
        <v>0.819444444444444</v>
      </c>
      <c r="R247" s="4">
        <f>S247/D247</f>
        <v>0.997942235614022</v>
      </c>
      <c r="S247" s="2">
        <v>13579</v>
      </c>
    </row>
    <row r="248" ht="15.4" spans="1:19">
      <c r="A248" s="2" t="s">
        <v>494</v>
      </c>
      <c r="B248" s="2" t="s">
        <v>250</v>
      </c>
      <c r="C248" s="4">
        <v>233.333333333333</v>
      </c>
      <c r="D248" s="5">
        <v>56000</v>
      </c>
      <c r="E248" s="4">
        <v>236.241666666667</v>
      </c>
      <c r="F248" s="4">
        <v>33.2033158180176</v>
      </c>
      <c r="G248" s="2">
        <v>240</v>
      </c>
      <c r="H248" s="2">
        <v>240</v>
      </c>
      <c r="I248" s="4">
        <f>G248/H248</f>
        <v>1</v>
      </c>
      <c r="J248" s="4">
        <f>1/(F248/E248)</f>
        <v>7.11500224741023</v>
      </c>
      <c r="K248" s="4">
        <f>E248/C248</f>
        <v>1.01246428571429</v>
      </c>
      <c r="L248" s="4">
        <f>N248/G248</f>
        <v>236.241666666667</v>
      </c>
      <c r="M248" s="2">
        <v>342</v>
      </c>
      <c r="N248" s="2">
        <v>56698</v>
      </c>
      <c r="O248" s="4">
        <f>G248/240</f>
        <v>1</v>
      </c>
      <c r="P248" s="4">
        <v>0.866666666666667</v>
      </c>
      <c r="Q248" s="4">
        <v>0.0541666666666667</v>
      </c>
      <c r="R248" s="4">
        <f>S248/D248</f>
        <v>0.0245357142857143</v>
      </c>
      <c r="S248" s="2">
        <v>1374</v>
      </c>
    </row>
    <row r="249" ht="15.4" spans="1:19">
      <c r="A249" s="2" t="s">
        <v>495</v>
      </c>
      <c r="B249" s="2" t="s">
        <v>246</v>
      </c>
      <c r="C249" s="4">
        <v>2.15416666666667</v>
      </c>
      <c r="D249" s="5">
        <v>517</v>
      </c>
      <c r="E249" s="4">
        <v>0.2875</v>
      </c>
      <c r="F249" s="4">
        <v>0.974920874377543</v>
      </c>
      <c r="G249" s="2">
        <v>30</v>
      </c>
      <c r="H249" s="2">
        <v>85</v>
      </c>
      <c r="I249" s="4">
        <f>G249/H249</f>
        <v>0.352941176470588</v>
      </c>
      <c r="J249" s="4">
        <f>1/(F249/E249)</f>
        <v>0.29489572698252</v>
      </c>
      <c r="K249" s="4">
        <f>E249/C249</f>
        <v>0.133462282398452</v>
      </c>
      <c r="L249" s="4">
        <f>N249/G249</f>
        <v>2.3</v>
      </c>
      <c r="M249" s="2">
        <v>9</v>
      </c>
      <c r="N249" s="2">
        <v>69</v>
      </c>
      <c r="O249" s="4">
        <f>G249/240</f>
        <v>0.125</v>
      </c>
      <c r="P249" s="4">
        <v>0.164705882352941</v>
      </c>
      <c r="Q249" s="4">
        <v>0.694117647058824</v>
      </c>
      <c r="R249" s="4">
        <f>S249/D249</f>
        <v>0.920696324951644</v>
      </c>
      <c r="S249" s="2">
        <v>476</v>
      </c>
    </row>
    <row r="250" ht="15.4" spans="1:19">
      <c r="A250" s="2" t="s">
        <v>496</v>
      </c>
      <c r="B250" s="2" t="s">
        <v>246</v>
      </c>
      <c r="C250" s="4">
        <v>1.52083333333333</v>
      </c>
      <c r="D250" s="5">
        <v>365</v>
      </c>
      <c r="E250" s="4">
        <v>0.279166666666667</v>
      </c>
      <c r="F250" s="4">
        <v>0.951316712115555</v>
      </c>
      <c r="G250" s="2">
        <v>31</v>
      </c>
      <c r="H250" s="2">
        <v>60</v>
      </c>
      <c r="I250" s="4">
        <f>G250/H250</f>
        <v>0.516666666666667</v>
      </c>
      <c r="J250" s="4">
        <f>1/(F250/E250)</f>
        <v>0.293452919633727</v>
      </c>
      <c r="K250" s="4">
        <f>E250/C250</f>
        <v>0.183561643835617</v>
      </c>
      <c r="L250" s="4">
        <f>N250/G250</f>
        <v>2.16129032258064</v>
      </c>
      <c r="M250" s="2">
        <v>8</v>
      </c>
      <c r="N250" s="2">
        <v>67</v>
      </c>
      <c r="O250" s="4">
        <f>G250/240</f>
        <v>0.129166666666667</v>
      </c>
      <c r="P250" s="4">
        <v>0.233333333333333</v>
      </c>
      <c r="Q250" s="4">
        <v>0.55</v>
      </c>
      <c r="R250" s="4">
        <f>S250/D250</f>
        <v>0.893150684931507</v>
      </c>
      <c r="S250" s="2">
        <v>326</v>
      </c>
    </row>
    <row r="251" ht="15.4" spans="1:19">
      <c r="A251" s="2" t="s">
        <v>497</v>
      </c>
      <c r="B251" s="2" t="s">
        <v>248</v>
      </c>
      <c r="C251" s="4">
        <v>2.72916666666667</v>
      </c>
      <c r="D251" s="5">
        <v>655</v>
      </c>
      <c r="E251" s="4">
        <v>0.145833333333333</v>
      </c>
      <c r="F251" s="4">
        <v>0.731525125858917</v>
      </c>
      <c r="G251" s="2">
        <v>12</v>
      </c>
      <c r="H251" s="2">
        <v>19</v>
      </c>
      <c r="I251" s="4">
        <f>G251/H251</f>
        <v>0.631578947368421</v>
      </c>
      <c r="J251" s="4">
        <f>1/(F251/E251)</f>
        <v>0.199355193934184</v>
      </c>
      <c r="K251" s="4">
        <f>E251/C251</f>
        <v>0.0534351145038166</v>
      </c>
      <c r="L251" s="4">
        <f>N251/G251</f>
        <v>2.91666666666667</v>
      </c>
      <c r="M251" s="2">
        <v>6</v>
      </c>
      <c r="N251" s="2">
        <v>35</v>
      </c>
      <c r="O251" s="4">
        <f>G251/240</f>
        <v>0.05</v>
      </c>
      <c r="P251" s="4">
        <v>0.421052631578947</v>
      </c>
      <c r="Q251" s="4">
        <v>0.421052631578947</v>
      </c>
      <c r="R251" s="4">
        <f>S251/D251</f>
        <v>0.970992366412214</v>
      </c>
      <c r="S251" s="2">
        <v>636</v>
      </c>
    </row>
    <row r="252" ht="15.4" spans="1:19">
      <c r="A252" s="2" t="s">
        <v>498</v>
      </c>
      <c r="B252" s="2" t="s">
        <v>248</v>
      </c>
      <c r="C252" s="4">
        <v>8.69583333333333</v>
      </c>
      <c r="D252" s="5">
        <v>2087</v>
      </c>
      <c r="E252" s="4">
        <v>0.15</v>
      </c>
      <c r="F252" s="4">
        <v>1.2914265084697</v>
      </c>
      <c r="G252" s="2">
        <v>6</v>
      </c>
      <c r="H252" s="2">
        <v>54</v>
      </c>
      <c r="I252" s="4">
        <f>G252/H252</f>
        <v>0.111111111111111</v>
      </c>
      <c r="J252" s="4">
        <f>1/(F252/E252)</f>
        <v>0.116150628019666</v>
      </c>
      <c r="K252" s="4">
        <f>E252/C252</f>
        <v>0.0172496406324868</v>
      </c>
      <c r="L252" s="4">
        <f>N252/G252</f>
        <v>6</v>
      </c>
      <c r="M252" s="2">
        <v>16</v>
      </c>
      <c r="N252" s="2">
        <v>36</v>
      </c>
      <c r="O252" s="4">
        <f>G252/240</f>
        <v>0.025</v>
      </c>
      <c r="P252" s="4">
        <v>0.0740740740740741</v>
      </c>
      <c r="Q252" s="4">
        <v>0.907407407407407</v>
      </c>
      <c r="R252" s="4">
        <f>S252/D252</f>
        <v>0.991375179683757</v>
      </c>
      <c r="S252" s="2">
        <v>2069</v>
      </c>
    </row>
    <row r="253" ht="15.4" spans="1:19">
      <c r="A253" s="2" t="s">
        <v>499</v>
      </c>
      <c r="B253" s="2" t="s">
        <v>250</v>
      </c>
      <c r="C253" s="4">
        <v>6.15833333333333</v>
      </c>
      <c r="D253" s="5">
        <v>1478</v>
      </c>
      <c r="E253" s="4">
        <v>0.2</v>
      </c>
      <c r="F253" s="4">
        <v>0.766451367501402</v>
      </c>
      <c r="G253" s="2">
        <v>24</v>
      </c>
      <c r="H253" s="2">
        <v>59</v>
      </c>
      <c r="I253" s="4">
        <f>G253/H253</f>
        <v>0.406779661016949</v>
      </c>
      <c r="J253" s="4">
        <f>1/(F253/E253)</f>
        <v>0.260942844491218</v>
      </c>
      <c r="K253" s="4">
        <f>E253/C253</f>
        <v>0.0324763193504736</v>
      </c>
      <c r="L253" s="4">
        <f>N253/G253</f>
        <v>2</v>
      </c>
      <c r="M253" s="2">
        <v>6</v>
      </c>
      <c r="N253" s="2">
        <v>48</v>
      </c>
      <c r="O253" s="4">
        <f>G253/240</f>
        <v>0.1</v>
      </c>
      <c r="P253" s="4">
        <v>0.11864406779661</v>
      </c>
      <c r="Q253" s="4">
        <v>0.677966101694915</v>
      </c>
      <c r="R253" s="4">
        <f>S253/D253</f>
        <v>0.976995940460081</v>
      </c>
      <c r="S253" s="2">
        <v>1444</v>
      </c>
    </row>
    <row r="254" ht="15.4" spans="1:19">
      <c r="A254" s="2" t="s">
        <v>500</v>
      </c>
      <c r="B254" s="2" t="s">
        <v>250</v>
      </c>
      <c r="C254" s="4">
        <v>0.741666666666667</v>
      </c>
      <c r="D254" s="5">
        <v>178</v>
      </c>
      <c r="E254" s="4">
        <v>0.929166666666667</v>
      </c>
      <c r="F254" s="4">
        <v>2.09581754585057</v>
      </c>
      <c r="G254" s="2">
        <v>68</v>
      </c>
      <c r="H254" s="2">
        <v>72</v>
      </c>
      <c r="I254" s="4">
        <f>G254/H254</f>
        <v>0.944444444444444</v>
      </c>
      <c r="J254" s="4">
        <f>1/(F254/E254)</f>
        <v>0.443343299852742</v>
      </c>
      <c r="K254" s="4">
        <f>E254/C254</f>
        <v>1.25280898876404</v>
      </c>
      <c r="L254" s="4">
        <f>N254/G254</f>
        <v>3.27941176470588</v>
      </c>
      <c r="M254" s="2">
        <v>14</v>
      </c>
      <c r="N254" s="2">
        <v>223</v>
      </c>
      <c r="O254" s="4">
        <f>G254/240</f>
        <v>0.283333333333333</v>
      </c>
      <c r="P254" s="4">
        <v>0.666666666666667</v>
      </c>
      <c r="Q254" s="4">
        <v>0.0694444444444444</v>
      </c>
      <c r="R254" s="4">
        <f>S254/D254</f>
        <v>0.308988764044944</v>
      </c>
      <c r="S254" s="2">
        <v>55</v>
      </c>
    </row>
    <row r="255" ht="15.4" spans="1:19">
      <c r="A255" s="2" t="s">
        <v>501</v>
      </c>
      <c r="B255" s="2" t="s">
        <v>248</v>
      </c>
      <c r="C255" s="4">
        <v>0.6375</v>
      </c>
      <c r="D255" s="5">
        <v>153</v>
      </c>
      <c r="E255" s="4">
        <v>0.670833333333333</v>
      </c>
      <c r="F255" s="4">
        <v>3.2887508491581</v>
      </c>
      <c r="G255" s="2">
        <v>26</v>
      </c>
      <c r="H255" s="2">
        <v>45</v>
      </c>
      <c r="I255" s="4">
        <f>G255/H255</f>
        <v>0.577777777777778</v>
      </c>
      <c r="J255" s="4">
        <f>1/(F255/E255)</f>
        <v>0.203978155871875</v>
      </c>
      <c r="K255" s="4">
        <f>E255/C255</f>
        <v>1.05228758169935</v>
      </c>
      <c r="L255" s="4">
        <f>N255/G255</f>
        <v>6.19230769230769</v>
      </c>
      <c r="M255" s="2">
        <v>28</v>
      </c>
      <c r="N255" s="2">
        <v>161</v>
      </c>
      <c r="O255" s="4">
        <f>G255/240</f>
        <v>0.108333333333333</v>
      </c>
      <c r="P255" s="4">
        <v>0.355555555555556</v>
      </c>
      <c r="Q255" s="4">
        <v>0.466666666666667</v>
      </c>
      <c r="R255" s="4">
        <f>S255/D255</f>
        <v>0.379084967320261</v>
      </c>
      <c r="S255" s="2">
        <v>58</v>
      </c>
    </row>
    <row r="256" ht="15.4" spans="1:19">
      <c r="A256" s="2" t="s">
        <v>502</v>
      </c>
      <c r="B256" s="2" t="s">
        <v>248</v>
      </c>
      <c r="C256" s="4">
        <v>0.2</v>
      </c>
      <c r="D256" s="5">
        <v>48</v>
      </c>
      <c r="E256" s="4">
        <v>0.15</v>
      </c>
      <c r="F256" s="4">
        <v>0.642302344114692</v>
      </c>
      <c r="G256" s="2">
        <v>18</v>
      </c>
      <c r="H256" s="2">
        <v>36</v>
      </c>
      <c r="I256" s="4">
        <f>G256/H256</f>
        <v>0.5</v>
      </c>
      <c r="J256" s="4">
        <f>1/(F256/E256)</f>
        <v>0.233534878666448</v>
      </c>
      <c r="K256" s="4">
        <f>E256/C256</f>
        <v>0.75</v>
      </c>
      <c r="L256" s="4">
        <f>N256/G256</f>
        <v>2</v>
      </c>
      <c r="M256" s="2">
        <v>6</v>
      </c>
      <c r="N256" s="2">
        <v>36</v>
      </c>
      <c r="O256" s="4">
        <f>G256/240</f>
        <v>0.075</v>
      </c>
      <c r="P256" s="4">
        <v>0.222222222222222</v>
      </c>
      <c r="Q256" s="4">
        <v>0.555555555555556</v>
      </c>
      <c r="R256" s="4">
        <f>S256/D256</f>
        <v>0.583333333333333</v>
      </c>
      <c r="S256" s="2">
        <v>28</v>
      </c>
    </row>
    <row r="257" ht="15.4" spans="1:19">
      <c r="A257" s="2" t="s">
        <v>503</v>
      </c>
      <c r="B257" s="2" t="s">
        <v>246</v>
      </c>
      <c r="C257" s="4">
        <v>1.55833333333333</v>
      </c>
      <c r="D257" s="5">
        <v>374</v>
      </c>
      <c r="E257" s="4">
        <v>1.7125</v>
      </c>
      <c r="F257" s="4">
        <v>2.47088697167196</v>
      </c>
      <c r="G257" s="2">
        <v>123</v>
      </c>
      <c r="H257" s="2">
        <v>130</v>
      </c>
      <c r="I257" s="4">
        <f>G257/H257</f>
        <v>0.946153846153846</v>
      </c>
      <c r="J257" s="4">
        <f>1/(F257/E257)</f>
        <v>0.693070957770769</v>
      </c>
      <c r="K257" s="4">
        <f>E257/C257</f>
        <v>1.09893048128342</v>
      </c>
      <c r="L257" s="4">
        <f>N257/G257</f>
        <v>3.34146341463415</v>
      </c>
      <c r="M257" s="2">
        <v>11</v>
      </c>
      <c r="N257" s="2">
        <v>411</v>
      </c>
      <c r="O257" s="4">
        <f>G257/240</f>
        <v>0.5125</v>
      </c>
      <c r="P257" s="4">
        <v>0.607692307692308</v>
      </c>
      <c r="Q257" s="4">
        <v>0.146153846153846</v>
      </c>
      <c r="R257" s="4">
        <f>S257/D257</f>
        <v>0.318181818181818</v>
      </c>
      <c r="S257" s="2">
        <v>119</v>
      </c>
    </row>
    <row r="258" ht="15.4" spans="1:19">
      <c r="A258" s="2" t="s">
        <v>504</v>
      </c>
      <c r="B258" s="2" t="s">
        <v>250</v>
      </c>
      <c r="C258" s="4">
        <v>0.625</v>
      </c>
      <c r="D258" s="5">
        <v>150</v>
      </c>
      <c r="E258" s="4">
        <v>0.129166666666667</v>
      </c>
      <c r="F258" s="4">
        <v>0.662806993159629</v>
      </c>
      <c r="G258" s="2">
        <v>13</v>
      </c>
      <c r="H258" s="2">
        <v>51</v>
      </c>
      <c r="I258" s="4">
        <f>G258/H258</f>
        <v>0.254901960784314</v>
      </c>
      <c r="J258" s="4">
        <f>1/(F258/E258)</f>
        <v>0.194878249625768</v>
      </c>
      <c r="K258" s="4">
        <f>E258/C258</f>
        <v>0.206666666666667</v>
      </c>
      <c r="L258" s="4">
        <f>N258/G258</f>
        <v>2.38461538461538</v>
      </c>
      <c r="M258" s="2">
        <v>6</v>
      </c>
      <c r="N258" s="2">
        <v>31</v>
      </c>
      <c r="O258" s="4">
        <f>G258/240</f>
        <v>0.0541666666666667</v>
      </c>
      <c r="P258" s="4">
        <v>0.156862745098039</v>
      </c>
      <c r="Q258" s="4">
        <v>0.803921568627451</v>
      </c>
      <c r="R258" s="4">
        <f>S258/D258</f>
        <v>0.9</v>
      </c>
      <c r="S258" s="2">
        <v>135</v>
      </c>
    </row>
    <row r="259" ht="15.4" spans="1:19">
      <c r="A259" s="2" t="s">
        <v>505</v>
      </c>
      <c r="B259" s="2" t="s">
        <v>246</v>
      </c>
      <c r="C259" s="4">
        <v>2.56666666666667</v>
      </c>
      <c r="D259" s="5">
        <v>616</v>
      </c>
      <c r="E259" s="4">
        <v>1.725</v>
      </c>
      <c r="F259" s="4">
        <v>2.16461656039967</v>
      </c>
      <c r="G259" s="2">
        <v>125</v>
      </c>
      <c r="H259" s="2">
        <v>140</v>
      </c>
      <c r="I259" s="4">
        <f>G259/H259</f>
        <v>0.892857142857143</v>
      </c>
      <c r="J259" s="4">
        <f>1/(F259/E259)</f>
        <v>0.796907882697479</v>
      </c>
      <c r="K259" s="4">
        <f>E259/C259</f>
        <v>0.672077922077921</v>
      </c>
      <c r="L259" s="4">
        <f>N259/G259</f>
        <v>3.312</v>
      </c>
      <c r="M259" s="2">
        <v>10</v>
      </c>
      <c r="N259" s="2">
        <v>414</v>
      </c>
      <c r="O259" s="4">
        <f>G259/240</f>
        <v>0.520833333333333</v>
      </c>
      <c r="P259" s="4">
        <v>0.6</v>
      </c>
      <c r="Q259" s="4">
        <v>0.25</v>
      </c>
      <c r="R259" s="4">
        <f>S259/D259</f>
        <v>0.600649350649351</v>
      </c>
      <c r="S259" s="2">
        <v>370</v>
      </c>
    </row>
    <row r="260" ht="15.4" spans="1:19">
      <c r="A260" s="2" t="s">
        <v>506</v>
      </c>
      <c r="B260" s="2" t="s">
        <v>246</v>
      </c>
      <c r="C260" s="4">
        <v>0.658333333333333</v>
      </c>
      <c r="D260" s="5">
        <v>158</v>
      </c>
      <c r="E260" s="4">
        <v>0.279166666666667</v>
      </c>
      <c r="F260" s="4">
        <v>0.955704811951457</v>
      </c>
      <c r="G260" s="2">
        <v>30</v>
      </c>
      <c r="H260" s="2">
        <v>54</v>
      </c>
      <c r="I260" s="4">
        <f>G260/H260</f>
        <v>0.555555555555556</v>
      </c>
      <c r="J260" s="4">
        <f>1/(F260/E260)</f>
        <v>0.292105536328352</v>
      </c>
      <c r="K260" s="4">
        <f>E260/C260</f>
        <v>0.424050632911393</v>
      </c>
      <c r="L260" s="4">
        <f>N260/G260</f>
        <v>2.23333333333333</v>
      </c>
      <c r="M260" s="2">
        <v>7</v>
      </c>
      <c r="N260" s="2">
        <v>67</v>
      </c>
      <c r="O260" s="4">
        <f>G260/240</f>
        <v>0.125</v>
      </c>
      <c r="P260" s="4">
        <v>0.259259259259259</v>
      </c>
      <c r="Q260" s="4">
        <v>0.481481481481481</v>
      </c>
      <c r="R260" s="4">
        <f>S260/D260</f>
        <v>0.753164556962025</v>
      </c>
      <c r="S260" s="2">
        <v>119</v>
      </c>
    </row>
    <row r="261" ht="15.4" spans="1:19">
      <c r="A261" s="2" t="s">
        <v>507</v>
      </c>
      <c r="B261" s="2" t="s">
        <v>246</v>
      </c>
      <c r="C261" s="4">
        <v>2.4125</v>
      </c>
      <c r="D261" s="5">
        <v>579</v>
      </c>
      <c r="E261" s="4">
        <v>0.766666666666667</v>
      </c>
      <c r="F261" s="4">
        <v>0.879647450617554</v>
      </c>
      <c r="G261" s="2">
        <v>128</v>
      </c>
      <c r="H261" s="2">
        <v>145</v>
      </c>
      <c r="I261" s="4">
        <f>G261/H261</f>
        <v>0.882758620689655</v>
      </c>
      <c r="J261" s="4">
        <f>1/(F261/E261)</f>
        <v>0.871561289842233</v>
      </c>
      <c r="K261" s="4">
        <f>E261/C261</f>
        <v>0.317789291882556</v>
      </c>
      <c r="L261" s="4">
        <f>N261/G261</f>
        <v>1.4375</v>
      </c>
      <c r="M261" s="2">
        <v>4</v>
      </c>
      <c r="N261" s="2">
        <v>184</v>
      </c>
      <c r="O261" s="4">
        <f>G261/240</f>
        <v>0.533333333333333</v>
      </c>
      <c r="P261" s="4">
        <v>0.268965517241379</v>
      </c>
      <c r="Q261" s="4">
        <v>0.248275862068966</v>
      </c>
      <c r="R261" s="4">
        <f>S261/D261</f>
        <v>0.81692573402418</v>
      </c>
      <c r="S261" s="2">
        <v>473</v>
      </c>
    </row>
    <row r="262" ht="15.4" spans="1:19">
      <c r="A262" s="2" t="s">
        <v>508</v>
      </c>
      <c r="B262" s="2" t="s">
        <v>246</v>
      </c>
      <c r="C262" s="4">
        <v>5.4125</v>
      </c>
      <c r="D262" s="5">
        <v>1299</v>
      </c>
      <c r="E262" s="4">
        <v>0.2875</v>
      </c>
      <c r="F262" s="4">
        <v>0.961959515149475</v>
      </c>
      <c r="G262" s="2">
        <v>31</v>
      </c>
      <c r="H262" s="2">
        <v>65</v>
      </c>
      <c r="I262" s="4">
        <f>G262/H262</f>
        <v>0.476923076923077</v>
      </c>
      <c r="J262" s="4">
        <f>1/(F262/E262)</f>
        <v>0.298869126478079</v>
      </c>
      <c r="K262" s="4">
        <f>E262/C262</f>
        <v>0.0531177829099307</v>
      </c>
      <c r="L262" s="4">
        <f>N262/G262</f>
        <v>2.2258064516129</v>
      </c>
      <c r="M262" s="2">
        <v>6</v>
      </c>
      <c r="N262" s="2">
        <v>69</v>
      </c>
      <c r="O262" s="4">
        <f>G262/240</f>
        <v>0.129166666666667</v>
      </c>
      <c r="P262" s="4">
        <v>0.153846153846154</v>
      </c>
      <c r="Q262" s="4">
        <v>0.584615384615385</v>
      </c>
      <c r="R262" s="4">
        <f>S262/D262</f>
        <v>0.962278675904542</v>
      </c>
      <c r="S262" s="2">
        <v>1250</v>
      </c>
    </row>
    <row r="263" ht="15.4" spans="1:19">
      <c r="A263" s="2" t="s">
        <v>509</v>
      </c>
      <c r="B263" s="2" t="s">
        <v>250</v>
      </c>
      <c r="C263" s="4">
        <v>3.49166666666667</v>
      </c>
      <c r="D263" s="5">
        <v>838</v>
      </c>
      <c r="E263" s="4">
        <v>0.116666666666667</v>
      </c>
      <c r="F263" s="4">
        <v>0.636193351485379</v>
      </c>
      <c r="G263" s="2">
        <v>13</v>
      </c>
      <c r="H263" s="2">
        <v>56</v>
      </c>
      <c r="I263" s="4">
        <f>G263/H263</f>
        <v>0.232142857142857</v>
      </c>
      <c r="J263" s="4">
        <f>1/(F263/E263)</f>
        <v>0.183382404726919</v>
      </c>
      <c r="K263" s="4">
        <f>E263/C263</f>
        <v>0.0334128878281624</v>
      </c>
      <c r="L263" s="4">
        <f>N263/G263</f>
        <v>2.15384615384615</v>
      </c>
      <c r="M263" s="2">
        <v>6</v>
      </c>
      <c r="N263" s="2">
        <v>28</v>
      </c>
      <c r="O263" s="4">
        <f>G263/240</f>
        <v>0.0541666666666667</v>
      </c>
      <c r="P263" s="4">
        <v>0.0714285714285714</v>
      </c>
      <c r="Q263" s="4">
        <v>0.821428571428571</v>
      </c>
      <c r="R263" s="4">
        <f>S263/D263</f>
        <v>0.976133651551313</v>
      </c>
      <c r="S263" s="2">
        <v>818</v>
      </c>
    </row>
    <row r="264" ht="15.4" spans="1:19">
      <c r="A264" s="2" t="s">
        <v>510</v>
      </c>
      <c r="B264" s="2" t="s">
        <v>250</v>
      </c>
      <c r="C264" s="4">
        <v>1.96666666666667</v>
      </c>
      <c r="D264" s="5">
        <v>472</v>
      </c>
      <c r="E264" s="4">
        <v>1.77916666666667</v>
      </c>
      <c r="F264" s="4">
        <v>2.13292169363657</v>
      </c>
      <c r="G264" s="2">
        <v>132</v>
      </c>
      <c r="H264" s="2">
        <v>152</v>
      </c>
      <c r="I264" s="4">
        <f>G264/H264</f>
        <v>0.868421052631579</v>
      </c>
      <c r="J264" s="4">
        <f>1/(F264/E264)</f>
        <v>0.834145328435964</v>
      </c>
      <c r="K264" s="4">
        <f>E264/C264</f>
        <v>0.904661016949153</v>
      </c>
      <c r="L264" s="4">
        <f>N264/G264</f>
        <v>3.23484848484848</v>
      </c>
      <c r="M264" s="2">
        <v>14</v>
      </c>
      <c r="N264" s="2">
        <v>427</v>
      </c>
      <c r="O264" s="4">
        <f>G264/240</f>
        <v>0.55</v>
      </c>
      <c r="P264" s="4">
        <v>0.638157894736842</v>
      </c>
      <c r="Q264" s="4">
        <v>0.210526315789474</v>
      </c>
      <c r="R264" s="4">
        <f>S264/D264</f>
        <v>0.523305084745763</v>
      </c>
      <c r="S264" s="2">
        <v>247</v>
      </c>
    </row>
    <row r="265" ht="15.4" spans="1:19">
      <c r="A265" s="2" t="s">
        <v>511</v>
      </c>
      <c r="B265" s="2" t="s">
        <v>246</v>
      </c>
      <c r="C265" s="4">
        <v>0.120833333333333</v>
      </c>
      <c r="D265" s="5">
        <v>29</v>
      </c>
      <c r="E265" s="4">
        <v>0.133333333333333</v>
      </c>
      <c r="F265" s="4">
        <v>1.81086138837898</v>
      </c>
      <c r="G265" s="2">
        <v>5</v>
      </c>
      <c r="H265" s="2">
        <v>10</v>
      </c>
      <c r="I265" s="4">
        <f>G265/H265</f>
        <v>0.5</v>
      </c>
      <c r="J265" s="4">
        <f>1/(F265/E265)</f>
        <v>0.073629784250184</v>
      </c>
      <c r="K265" s="4">
        <f>E265/C265</f>
        <v>1.10344827586207</v>
      </c>
      <c r="L265" s="4">
        <f>N265/G265</f>
        <v>6.4</v>
      </c>
      <c r="M265" s="2">
        <v>28</v>
      </c>
      <c r="N265" s="2">
        <v>32</v>
      </c>
      <c r="O265" s="4">
        <f>G265/240</f>
        <v>0.0208333333333333</v>
      </c>
      <c r="P265" s="4">
        <v>0.2</v>
      </c>
      <c r="Q265" s="4">
        <v>0.5</v>
      </c>
      <c r="R265" s="4">
        <f>S265/D265</f>
        <v>0.448275862068966</v>
      </c>
      <c r="S265" s="2">
        <v>13</v>
      </c>
    </row>
    <row r="266" ht="15.4" spans="1:19">
      <c r="A266" s="2" t="s">
        <v>512</v>
      </c>
      <c r="B266" s="2" t="s">
        <v>248</v>
      </c>
      <c r="C266" s="4">
        <v>2.40833333333333</v>
      </c>
      <c r="D266" s="5">
        <v>578</v>
      </c>
      <c r="E266" s="4">
        <v>0.5875</v>
      </c>
      <c r="F266" s="4">
        <v>1.9642862576753</v>
      </c>
      <c r="G266" s="2">
        <v>59</v>
      </c>
      <c r="H266" s="2">
        <v>80</v>
      </c>
      <c r="I266" s="4">
        <f>G266/H266</f>
        <v>0.7375</v>
      </c>
      <c r="J266" s="4">
        <f>1/(F266/E266)</f>
        <v>0.299090826352009</v>
      </c>
      <c r="K266" s="4">
        <f>E266/C266</f>
        <v>0.243944636678201</v>
      </c>
      <c r="L266" s="4">
        <f>N266/G266</f>
        <v>2.38983050847458</v>
      </c>
      <c r="M266" s="2">
        <v>15</v>
      </c>
      <c r="N266" s="2">
        <v>141</v>
      </c>
      <c r="O266" s="4">
        <f>G266/240</f>
        <v>0.245833333333333</v>
      </c>
      <c r="P266" s="4">
        <v>0.1125</v>
      </c>
      <c r="Q266" s="4">
        <v>0.4</v>
      </c>
      <c r="R266" s="4">
        <f>S266/D266</f>
        <v>0.811418685121107</v>
      </c>
      <c r="S266" s="2">
        <v>469</v>
      </c>
    </row>
    <row r="267" ht="15.4" spans="1:19">
      <c r="A267" s="2" t="s">
        <v>513</v>
      </c>
      <c r="B267" s="2" t="s">
        <v>248</v>
      </c>
      <c r="C267" s="4">
        <v>23.4166666666667</v>
      </c>
      <c r="D267" s="5">
        <v>5620</v>
      </c>
      <c r="E267" s="4">
        <v>27.1625</v>
      </c>
      <c r="F267" s="4">
        <v>3.28853880130655</v>
      </c>
      <c r="G267" s="2">
        <v>240</v>
      </c>
      <c r="H267" s="2">
        <v>240</v>
      </c>
      <c r="I267" s="4">
        <f>G267/H267</f>
        <v>1</v>
      </c>
      <c r="J267" s="4">
        <f>1/(F267/E267)</f>
        <v>8.25974745659325</v>
      </c>
      <c r="K267" s="4">
        <f>E267/C267</f>
        <v>1.15996441281139</v>
      </c>
      <c r="L267" s="4">
        <f>N267/G267</f>
        <v>27.1625</v>
      </c>
      <c r="M267" s="2">
        <v>39</v>
      </c>
      <c r="N267" s="2">
        <v>6519</v>
      </c>
      <c r="O267" s="4">
        <f>G267/240</f>
        <v>1</v>
      </c>
      <c r="P267" s="4">
        <v>0.820833333333333</v>
      </c>
      <c r="Q267" s="4">
        <v>0.129166666666667</v>
      </c>
      <c r="R267" s="4">
        <f>S267/D267</f>
        <v>0.242170818505338</v>
      </c>
      <c r="S267" s="2">
        <v>1361</v>
      </c>
    </row>
    <row r="268" ht="15.4" spans="1:19">
      <c r="A268" s="2" t="s">
        <v>514</v>
      </c>
      <c r="B268" s="2" t="s">
        <v>250</v>
      </c>
      <c r="C268" s="4">
        <v>2.9375</v>
      </c>
      <c r="D268" s="5">
        <v>705</v>
      </c>
      <c r="E268" s="4">
        <v>0.341666666666667</v>
      </c>
      <c r="F268" s="4">
        <v>0.748732075618489</v>
      </c>
      <c r="G268" s="2">
        <v>62</v>
      </c>
      <c r="H268" s="2">
        <v>89</v>
      </c>
      <c r="I268" s="4">
        <f>G268/H268</f>
        <v>0.696629213483146</v>
      </c>
      <c r="J268" s="4">
        <f>1/(F268/E268)</f>
        <v>0.456327006405374</v>
      </c>
      <c r="K268" s="4">
        <f>E268/C268</f>
        <v>0.116312056737589</v>
      </c>
      <c r="L268" s="4">
        <f>N268/G268</f>
        <v>1.32258064516129</v>
      </c>
      <c r="M268" s="2">
        <v>5</v>
      </c>
      <c r="N268" s="2">
        <v>82</v>
      </c>
      <c r="O268" s="4">
        <f>G268/240</f>
        <v>0.258333333333333</v>
      </c>
      <c r="P268" s="4">
        <v>0.0561797752808989</v>
      </c>
      <c r="Q268" s="4">
        <v>0.460674157303371</v>
      </c>
      <c r="R268" s="4">
        <f>S268/D268</f>
        <v>0.897872340425532</v>
      </c>
      <c r="S268" s="2">
        <v>633</v>
      </c>
    </row>
    <row r="269" ht="15.4" spans="1:19">
      <c r="A269" s="2" t="s">
        <v>515</v>
      </c>
      <c r="B269" s="2" t="s">
        <v>250</v>
      </c>
      <c r="C269" s="4">
        <v>539.041666666667</v>
      </c>
      <c r="D269" s="5">
        <v>129370</v>
      </c>
      <c r="E269" s="4">
        <v>540.775</v>
      </c>
      <c r="F269" s="4">
        <v>70.8854296894603</v>
      </c>
      <c r="G269" s="2">
        <v>240</v>
      </c>
      <c r="H269" s="2">
        <v>240</v>
      </c>
      <c r="I269" s="4">
        <f>G269/H269</f>
        <v>1</v>
      </c>
      <c r="J269" s="4">
        <f>1/(F269/E269)</f>
        <v>7.62885972997644</v>
      </c>
      <c r="K269" s="4">
        <f>E269/C269</f>
        <v>1.00321558321094</v>
      </c>
      <c r="L269" s="4">
        <f>N269/G269</f>
        <v>540.775</v>
      </c>
      <c r="M269" s="2">
        <v>736</v>
      </c>
      <c r="N269" s="2">
        <v>129786</v>
      </c>
      <c r="O269" s="4">
        <f>G269/240</f>
        <v>1</v>
      </c>
      <c r="P269" s="4">
        <v>0.866666666666667</v>
      </c>
      <c r="Q269" s="4">
        <v>0.0625</v>
      </c>
      <c r="R269" s="4">
        <f>S269/D269</f>
        <v>0.0129396305171214</v>
      </c>
      <c r="S269" s="2">
        <v>1674</v>
      </c>
    </row>
    <row r="270" ht="15.4" spans="1:19">
      <c r="A270" s="2" t="s">
        <v>516</v>
      </c>
      <c r="B270" s="2" t="s">
        <v>248</v>
      </c>
      <c r="C270" s="4">
        <v>3.49166666666667</v>
      </c>
      <c r="D270" s="5">
        <v>838</v>
      </c>
      <c r="E270" s="4">
        <v>0.879166666666667</v>
      </c>
      <c r="F270" s="4">
        <v>0.922738858721524</v>
      </c>
      <c r="G270" s="2">
        <v>143</v>
      </c>
      <c r="H270" s="2">
        <v>155</v>
      </c>
      <c r="I270" s="4">
        <f>G270/H270</f>
        <v>0.92258064516129</v>
      </c>
      <c r="J270" s="4">
        <f>1/(F270/E270)</f>
        <v>0.952779498074648</v>
      </c>
      <c r="K270" s="4">
        <f>E270/C270</f>
        <v>0.251789976133651</v>
      </c>
      <c r="L270" s="4">
        <f>N270/G270</f>
        <v>1.47552447552448</v>
      </c>
      <c r="M270" s="2">
        <v>6</v>
      </c>
      <c r="N270" s="2">
        <v>211</v>
      </c>
      <c r="O270" s="4">
        <f>G270/240</f>
        <v>0.595833333333333</v>
      </c>
      <c r="P270" s="4">
        <v>0.335483870967742</v>
      </c>
      <c r="Q270" s="4">
        <v>0.154838709677419</v>
      </c>
      <c r="R270" s="4">
        <f>S270/D270</f>
        <v>0.872315035799523</v>
      </c>
      <c r="S270" s="2">
        <v>731</v>
      </c>
    </row>
    <row r="271" ht="15.4" spans="1:19">
      <c r="A271" s="2" t="s">
        <v>517</v>
      </c>
      <c r="B271" s="2" t="s">
        <v>250</v>
      </c>
      <c r="C271" s="4">
        <v>0.379166666666667</v>
      </c>
      <c r="D271" s="5">
        <v>91</v>
      </c>
      <c r="E271" s="4">
        <v>0.383333333333333</v>
      </c>
      <c r="F271" s="4">
        <v>0.986802734784397</v>
      </c>
      <c r="G271" s="2">
        <v>58</v>
      </c>
      <c r="H271" s="2">
        <v>64</v>
      </c>
      <c r="I271" s="4">
        <f>G271/H271</f>
        <v>0.90625</v>
      </c>
      <c r="J271" s="4">
        <f>1/(F271/E271)</f>
        <v>0.388459942216401</v>
      </c>
      <c r="K271" s="4">
        <f>E271/C271</f>
        <v>1.01098901098901</v>
      </c>
      <c r="L271" s="4">
        <f>N271/G271</f>
        <v>1.58620689655172</v>
      </c>
      <c r="M271" s="2">
        <v>8</v>
      </c>
      <c r="N271" s="2">
        <v>92</v>
      </c>
      <c r="O271" s="4">
        <f>G271/240</f>
        <v>0.241666666666667</v>
      </c>
      <c r="P271" s="4">
        <v>0.171875</v>
      </c>
      <c r="Q271" s="4">
        <v>0.140625</v>
      </c>
      <c r="R271" s="4">
        <f>S271/D271</f>
        <v>0.208791208791209</v>
      </c>
      <c r="S271" s="2">
        <v>19</v>
      </c>
    </row>
    <row r="272" ht="15.4" spans="1:19">
      <c r="A272" s="2" t="s">
        <v>518</v>
      </c>
      <c r="B272" s="2" t="s">
        <v>250</v>
      </c>
      <c r="C272" s="4">
        <v>1.3375</v>
      </c>
      <c r="D272" s="5">
        <v>321</v>
      </c>
      <c r="E272" s="4">
        <v>1.02916666666667</v>
      </c>
      <c r="F272" s="4">
        <v>4.10163546997919</v>
      </c>
      <c r="G272" s="2">
        <v>49</v>
      </c>
      <c r="H272" s="2">
        <v>62</v>
      </c>
      <c r="I272" s="4">
        <f>G272/H272</f>
        <v>0.790322580645161</v>
      </c>
      <c r="J272" s="4">
        <f>1/(F272/E272)</f>
        <v>0.250916170927274</v>
      </c>
      <c r="K272" s="4">
        <f>E272/C272</f>
        <v>0.769470404984426</v>
      </c>
      <c r="L272" s="4">
        <f>N272/G272</f>
        <v>5.04081632653061</v>
      </c>
      <c r="M272" s="2">
        <v>40</v>
      </c>
      <c r="N272" s="2">
        <v>247</v>
      </c>
      <c r="O272" s="4">
        <f>G272/240</f>
        <v>0.204166666666667</v>
      </c>
      <c r="P272" s="4">
        <v>0.483870967741935</v>
      </c>
      <c r="Q272" s="4">
        <v>0.290322580645161</v>
      </c>
      <c r="R272" s="4">
        <f>S272/D272</f>
        <v>0.461059190031153</v>
      </c>
      <c r="S272" s="2">
        <v>148</v>
      </c>
    </row>
    <row r="273" ht="15.4" spans="1:19">
      <c r="A273" s="2" t="s">
        <v>519</v>
      </c>
      <c r="B273" s="2" t="s">
        <v>246</v>
      </c>
      <c r="C273" s="4">
        <v>1.36666666666667</v>
      </c>
      <c r="D273" s="5">
        <v>328</v>
      </c>
      <c r="E273" s="4">
        <v>0.133333333333333</v>
      </c>
      <c r="F273" s="4">
        <v>0.665130727180672</v>
      </c>
      <c r="G273" s="2">
        <v>14</v>
      </c>
      <c r="H273" s="2">
        <v>18</v>
      </c>
      <c r="I273" s="4">
        <f>G273/H273</f>
        <v>0.777777777777778</v>
      </c>
      <c r="J273" s="4">
        <f>1/(F273/E273)</f>
        <v>0.200461845896822</v>
      </c>
      <c r="K273" s="4">
        <f>E273/C273</f>
        <v>0.0975609756097556</v>
      </c>
      <c r="L273" s="4">
        <f>N273/G273</f>
        <v>2.28571428571429</v>
      </c>
      <c r="M273" s="2">
        <v>6</v>
      </c>
      <c r="N273" s="2">
        <v>32</v>
      </c>
      <c r="O273" s="4">
        <f>G273/240</f>
        <v>0.0583333333333333</v>
      </c>
      <c r="P273" s="4">
        <v>0.388888888888889</v>
      </c>
      <c r="Q273" s="4">
        <v>0.222222222222222</v>
      </c>
      <c r="R273" s="4">
        <f>S273/D273</f>
        <v>0.945121951219512</v>
      </c>
      <c r="S273" s="2">
        <v>310</v>
      </c>
    </row>
    <row r="274" ht="15.4" spans="1:19">
      <c r="A274" s="2" t="s">
        <v>520</v>
      </c>
      <c r="B274" s="2" t="s">
        <v>248</v>
      </c>
      <c r="C274" s="4">
        <v>44.7833333333333</v>
      </c>
      <c r="D274" s="5">
        <v>10748</v>
      </c>
      <c r="E274" s="4">
        <v>39.5166666666667</v>
      </c>
      <c r="F274" s="4">
        <v>76.0632838629934</v>
      </c>
      <c r="G274" s="2">
        <v>90</v>
      </c>
      <c r="H274" s="2">
        <v>99</v>
      </c>
      <c r="I274" s="4">
        <f>G274/H274</f>
        <v>0.909090909090909</v>
      </c>
      <c r="J274" s="4">
        <f>1/(F274/E274)</f>
        <v>0.519523542236815</v>
      </c>
      <c r="K274" s="4">
        <f>E274/C274</f>
        <v>0.882396724972089</v>
      </c>
      <c r="L274" s="4">
        <f>N274/G274</f>
        <v>105.377777777778</v>
      </c>
      <c r="M274" s="2">
        <v>537</v>
      </c>
      <c r="N274" s="2">
        <v>9484</v>
      </c>
      <c r="O274" s="4">
        <f>G274/240</f>
        <v>0.375</v>
      </c>
      <c r="P274" s="4">
        <v>0.737373737373737</v>
      </c>
      <c r="Q274" s="4">
        <v>0.161616161616162</v>
      </c>
      <c r="R274" s="4">
        <f>S274/D274</f>
        <v>0.179010048381094</v>
      </c>
      <c r="S274" s="2">
        <v>1924</v>
      </c>
    </row>
    <row r="275" ht="15.4" spans="1:19">
      <c r="A275" s="2" t="s">
        <v>521</v>
      </c>
      <c r="B275" s="2" t="s">
        <v>248</v>
      </c>
      <c r="C275" s="4">
        <v>0.745833333333333</v>
      </c>
      <c r="D275" s="5">
        <v>179</v>
      </c>
      <c r="E275" s="4">
        <v>0.320833333333333</v>
      </c>
      <c r="F275" s="4">
        <v>1.00270728370357</v>
      </c>
      <c r="G275" s="2">
        <v>32</v>
      </c>
      <c r="H275" s="2">
        <v>49</v>
      </c>
      <c r="I275" s="4">
        <f>G275/H275</f>
        <v>0.653061224489796</v>
      </c>
      <c r="J275" s="4">
        <f>1/(F275/E275)</f>
        <v>0.319967091640456</v>
      </c>
      <c r="K275" s="4">
        <f>E275/C275</f>
        <v>0.430167597765363</v>
      </c>
      <c r="L275" s="4">
        <f>N275/G275</f>
        <v>2.40625</v>
      </c>
      <c r="M275" s="2">
        <v>6</v>
      </c>
      <c r="N275" s="2">
        <v>77</v>
      </c>
      <c r="O275" s="4">
        <f>G275/240</f>
        <v>0.133333333333333</v>
      </c>
      <c r="P275" s="4">
        <v>0.346938775510204</v>
      </c>
      <c r="Q275" s="4">
        <v>0.408163265306122</v>
      </c>
      <c r="R275" s="4">
        <f>S275/D275</f>
        <v>0.759776536312849</v>
      </c>
      <c r="S275" s="2">
        <v>136</v>
      </c>
    </row>
    <row r="276" ht="15.4" spans="1:19">
      <c r="A276" s="2" t="s">
        <v>522</v>
      </c>
      <c r="B276" s="2" t="s">
        <v>248</v>
      </c>
      <c r="C276" s="4">
        <v>658.958333333333</v>
      </c>
      <c r="D276" s="5">
        <v>158150</v>
      </c>
      <c r="E276" s="4">
        <v>660.6375</v>
      </c>
      <c r="F276" s="4">
        <v>115.504667849308</v>
      </c>
      <c r="G276" s="2">
        <v>240</v>
      </c>
      <c r="H276" s="2">
        <v>240</v>
      </c>
      <c r="I276" s="4">
        <f>G276/H276</f>
        <v>1</v>
      </c>
      <c r="J276" s="4">
        <f>1/(F276/E276)</f>
        <v>5.71957404233995</v>
      </c>
      <c r="K276" s="4">
        <f>E276/C276</f>
        <v>1.00254821372115</v>
      </c>
      <c r="L276" s="4">
        <f>N276/G276</f>
        <v>660.6375</v>
      </c>
      <c r="M276" s="2">
        <v>966</v>
      </c>
      <c r="N276" s="2">
        <v>158553</v>
      </c>
      <c r="O276" s="4">
        <f>G276/240</f>
        <v>1</v>
      </c>
      <c r="P276" s="4">
        <v>0.8375</v>
      </c>
      <c r="Q276" s="4">
        <v>0.0541666666666667</v>
      </c>
      <c r="R276" s="4">
        <f>S276/D276</f>
        <v>0.00989566866898514</v>
      </c>
      <c r="S276" s="2">
        <v>1565</v>
      </c>
    </row>
    <row r="277" ht="15.4" spans="1:19">
      <c r="A277" s="2" t="s">
        <v>523</v>
      </c>
      <c r="B277" s="2" t="s">
        <v>246</v>
      </c>
      <c r="C277" s="4">
        <v>3.04166666666667</v>
      </c>
      <c r="D277" s="5">
        <v>730</v>
      </c>
      <c r="E277" s="4">
        <v>0.216666666666667</v>
      </c>
      <c r="F277" s="4">
        <v>0.930050012902158</v>
      </c>
      <c r="G277" s="2">
        <v>19</v>
      </c>
      <c r="H277" s="2">
        <v>78</v>
      </c>
      <c r="I277" s="4">
        <f>G277/H277</f>
        <v>0.243589743589744</v>
      </c>
      <c r="J277" s="4">
        <f>1/(F277/E277)</f>
        <v>0.232962382303048</v>
      </c>
      <c r="K277" s="4">
        <f>E277/C277</f>
        <v>0.0712328767123288</v>
      </c>
      <c r="L277" s="4">
        <f>N277/G277</f>
        <v>2.73684210526316</v>
      </c>
      <c r="M277" s="2">
        <v>7</v>
      </c>
      <c r="N277" s="2">
        <v>52</v>
      </c>
      <c r="O277" s="4">
        <f>G277/240</f>
        <v>0.0791666666666667</v>
      </c>
      <c r="P277" s="4">
        <v>0.115384615384615</v>
      </c>
      <c r="Q277" s="4">
        <v>0.807692307692308</v>
      </c>
      <c r="R277" s="4">
        <f>S277/D277</f>
        <v>0.953424657534247</v>
      </c>
      <c r="S277" s="2">
        <v>696</v>
      </c>
    </row>
    <row r="278" ht="15.4" spans="1:19">
      <c r="A278" s="2" t="s">
        <v>524</v>
      </c>
      <c r="B278" s="2" t="s">
        <v>250</v>
      </c>
      <c r="C278" s="4">
        <v>7.0375</v>
      </c>
      <c r="D278" s="5">
        <v>1689</v>
      </c>
      <c r="E278" s="4">
        <v>0.125</v>
      </c>
      <c r="F278" s="4">
        <v>0.572193898727159</v>
      </c>
      <c r="G278" s="2">
        <v>16</v>
      </c>
      <c r="H278" s="2">
        <v>82</v>
      </c>
      <c r="I278" s="4">
        <f>G278/H278</f>
        <v>0.195121951219512</v>
      </c>
      <c r="J278" s="4">
        <f>1/(F278/E278)</f>
        <v>0.21845741500925</v>
      </c>
      <c r="K278" s="4">
        <f>E278/C278</f>
        <v>0.0177619893428064</v>
      </c>
      <c r="L278" s="4">
        <f>N278/G278</f>
        <v>1.875</v>
      </c>
      <c r="M278" s="2">
        <v>6</v>
      </c>
      <c r="N278" s="2">
        <v>30</v>
      </c>
      <c r="O278" s="4">
        <f>G278/240</f>
        <v>0.0666666666666667</v>
      </c>
      <c r="P278" s="4">
        <v>0.0731707317073171</v>
      </c>
      <c r="Q278" s="4">
        <v>0.853658536585366</v>
      </c>
      <c r="R278" s="4">
        <f>S278/D278</f>
        <v>0.989342806394316</v>
      </c>
      <c r="S278" s="2">
        <v>1671</v>
      </c>
    </row>
    <row r="279" ht="15.4" spans="1:19">
      <c r="A279" s="2" t="s">
        <v>525</v>
      </c>
      <c r="B279" s="2" t="s">
        <v>248</v>
      </c>
      <c r="C279" s="4">
        <v>1.79583333333333</v>
      </c>
      <c r="D279" s="5">
        <v>431</v>
      </c>
      <c r="E279" s="4">
        <v>0.258333333333333</v>
      </c>
      <c r="F279" s="4">
        <v>0.919303295714671</v>
      </c>
      <c r="G279" s="2">
        <v>26</v>
      </c>
      <c r="H279" s="2">
        <v>83</v>
      </c>
      <c r="I279" s="4">
        <f>G279/H279</f>
        <v>0.313253012048193</v>
      </c>
      <c r="J279" s="4">
        <f>1/(F279/E279)</f>
        <v>0.281009906673405</v>
      </c>
      <c r="K279" s="4">
        <f>E279/C279</f>
        <v>0.14385150812065</v>
      </c>
      <c r="L279" s="4">
        <f>N279/G279</f>
        <v>2.38461538461538</v>
      </c>
      <c r="M279" s="2">
        <v>8</v>
      </c>
      <c r="N279" s="2">
        <v>62</v>
      </c>
      <c r="O279" s="4">
        <f>G279/240</f>
        <v>0.108333333333333</v>
      </c>
      <c r="P279" s="4">
        <v>0.108433734939759</v>
      </c>
      <c r="Q279" s="4">
        <v>0.783132530120482</v>
      </c>
      <c r="R279" s="4">
        <f>S279/D279</f>
        <v>0.897911832946636</v>
      </c>
      <c r="S279" s="2">
        <v>387</v>
      </c>
    </row>
    <row r="280" ht="15.4" spans="1:19">
      <c r="A280" s="2" t="s">
        <v>526</v>
      </c>
      <c r="B280" s="2" t="s">
        <v>250</v>
      </c>
      <c r="C280" s="4">
        <v>1.18333333333333</v>
      </c>
      <c r="D280" s="5">
        <v>284</v>
      </c>
      <c r="E280" s="4">
        <v>0.370833333333333</v>
      </c>
      <c r="F280" s="4">
        <v>1.24085918629922</v>
      </c>
      <c r="G280" s="2">
        <v>36</v>
      </c>
      <c r="H280" s="2">
        <v>49</v>
      </c>
      <c r="I280" s="4">
        <f>G280/H280</f>
        <v>0.73469387755102</v>
      </c>
      <c r="J280" s="4">
        <f>1/(F280/E280)</f>
        <v>0.29885206752534</v>
      </c>
      <c r="K280" s="4">
        <f>E280/C280</f>
        <v>0.313380281690141</v>
      </c>
      <c r="L280" s="4">
        <f>N280/G280</f>
        <v>2.47222222222222</v>
      </c>
      <c r="M280" s="2">
        <v>10</v>
      </c>
      <c r="N280" s="2">
        <v>89</v>
      </c>
      <c r="O280" s="4">
        <f>G280/240</f>
        <v>0.15</v>
      </c>
      <c r="P280" s="4">
        <v>0.387755102040816</v>
      </c>
      <c r="Q280" s="4">
        <v>0.306122448979592</v>
      </c>
      <c r="R280" s="4">
        <f>S280/D280</f>
        <v>0.820422535211268</v>
      </c>
      <c r="S280" s="2">
        <v>233</v>
      </c>
    </row>
    <row r="281" ht="15.4" spans="1:19">
      <c r="A281" s="2" t="s">
        <v>527</v>
      </c>
      <c r="B281" s="2" t="s">
        <v>246</v>
      </c>
      <c r="C281" s="4">
        <v>3.6125</v>
      </c>
      <c r="D281" s="5">
        <v>867</v>
      </c>
      <c r="E281" s="4">
        <v>0.529166666666667</v>
      </c>
      <c r="F281" s="4">
        <v>1.2933622514704</v>
      </c>
      <c r="G281" s="2">
        <v>75</v>
      </c>
      <c r="H281" s="2">
        <v>116</v>
      </c>
      <c r="I281" s="4">
        <f>G281/H281</f>
        <v>0.646551724137931</v>
      </c>
      <c r="J281" s="4">
        <f>1/(F281/E281)</f>
        <v>0.409140336410056</v>
      </c>
      <c r="K281" s="4">
        <f>E281/C281</f>
        <v>0.146482122260669</v>
      </c>
      <c r="L281" s="4">
        <f>N281/G281</f>
        <v>1.69333333333333</v>
      </c>
      <c r="M281" s="2">
        <v>14</v>
      </c>
      <c r="N281" s="2">
        <v>127</v>
      </c>
      <c r="O281" s="4">
        <f>G281/240</f>
        <v>0.3125</v>
      </c>
      <c r="P281" s="4">
        <v>0.155172413793103</v>
      </c>
      <c r="Q281" s="4">
        <v>0.525862068965517</v>
      </c>
      <c r="R281" s="4">
        <f>S281/D281</f>
        <v>0.904267589388697</v>
      </c>
      <c r="S281" s="2">
        <v>784</v>
      </c>
    </row>
    <row r="282" ht="15.4" spans="1:19">
      <c r="A282" s="2" t="s">
        <v>528</v>
      </c>
      <c r="B282" s="2" t="s">
        <v>248</v>
      </c>
      <c r="C282" s="4">
        <v>0.2875</v>
      </c>
      <c r="D282" s="5">
        <v>69</v>
      </c>
      <c r="E282" s="4">
        <v>0.15</v>
      </c>
      <c r="F282" s="4">
        <v>1.2042463224029</v>
      </c>
      <c r="G282" s="2">
        <v>15</v>
      </c>
      <c r="H282" s="2">
        <v>49</v>
      </c>
      <c r="I282" s="4">
        <f>G282/H282</f>
        <v>0.306122448979592</v>
      </c>
      <c r="J282" s="4">
        <f>1/(F282/E282)</f>
        <v>0.124559234443578</v>
      </c>
      <c r="K282" s="4">
        <f>E282/C282</f>
        <v>0.521739130434783</v>
      </c>
      <c r="L282" s="4">
        <f>N282/G282</f>
        <v>2.4</v>
      </c>
      <c r="M282" s="2">
        <v>18</v>
      </c>
      <c r="N282" s="2">
        <v>36</v>
      </c>
      <c r="O282" s="4">
        <f>G282/240</f>
        <v>0.0625</v>
      </c>
      <c r="P282" s="4">
        <v>0.0612244897959184</v>
      </c>
      <c r="Q282" s="4">
        <v>0.73469387755102</v>
      </c>
      <c r="R282" s="4">
        <f>S282/D282</f>
        <v>0.768115942028985</v>
      </c>
      <c r="S282" s="2">
        <v>53</v>
      </c>
    </row>
    <row r="283" ht="15.4" spans="1:19">
      <c r="A283" s="2" t="s">
        <v>529</v>
      </c>
      <c r="B283" s="2" t="s">
        <v>248</v>
      </c>
      <c r="C283" s="4">
        <v>702.2125</v>
      </c>
      <c r="D283" s="5">
        <v>168531</v>
      </c>
      <c r="E283" s="4">
        <v>705.583333333333</v>
      </c>
      <c r="F283" s="4">
        <v>386.778554124017</v>
      </c>
      <c r="G283" s="2">
        <v>240</v>
      </c>
      <c r="H283" s="2">
        <v>240</v>
      </c>
      <c r="I283" s="4">
        <f>G283/H283</f>
        <v>1</v>
      </c>
      <c r="J283" s="4">
        <f>1/(F283/E283)</f>
        <v>1.82425660836173</v>
      </c>
      <c r="K283" s="4">
        <f>E283/C283</f>
        <v>1.00480030380167</v>
      </c>
      <c r="L283" s="4">
        <f>N283/G283</f>
        <v>705.583333333333</v>
      </c>
      <c r="M283" s="2">
        <v>1724</v>
      </c>
      <c r="N283" s="2">
        <v>169340</v>
      </c>
      <c r="O283" s="4">
        <f>G283/240</f>
        <v>1</v>
      </c>
      <c r="P283" s="4">
        <v>0.883333333333333</v>
      </c>
      <c r="Q283" s="4">
        <v>0.0125</v>
      </c>
      <c r="R283" s="4">
        <f>S283/D283</f>
        <v>0.00739923218873679</v>
      </c>
      <c r="S283" s="2">
        <v>1247</v>
      </c>
    </row>
    <row r="284" ht="15.4" spans="1:19">
      <c r="A284" s="2" t="s">
        <v>530</v>
      </c>
      <c r="B284" s="2" t="s">
        <v>248</v>
      </c>
      <c r="C284" s="4">
        <v>0.5375</v>
      </c>
      <c r="D284" s="5">
        <v>129</v>
      </c>
      <c r="E284" s="4">
        <v>0.125</v>
      </c>
      <c r="F284" s="4">
        <v>0.593725913407059</v>
      </c>
      <c r="G284" s="2">
        <v>14</v>
      </c>
      <c r="H284" s="2">
        <v>68</v>
      </c>
      <c r="I284" s="4">
        <f>G284/H284</f>
        <v>0.205882352941176</v>
      </c>
      <c r="J284" s="4">
        <f>1/(F284/E284)</f>
        <v>0.21053485653455</v>
      </c>
      <c r="K284" s="4">
        <f>E284/C284</f>
        <v>0.232558139534884</v>
      </c>
      <c r="L284" s="4">
        <f>N284/G284</f>
        <v>2.14285714285714</v>
      </c>
      <c r="M284" s="2">
        <v>6</v>
      </c>
      <c r="N284" s="2">
        <v>30</v>
      </c>
      <c r="O284" s="4">
        <f>G284/240</f>
        <v>0.0583333333333333</v>
      </c>
      <c r="P284" s="4">
        <v>0.0588235294117647</v>
      </c>
      <c r="Q284" s="4">
        <v>0.911764705882353</v>
      </c>
      <c r="R284" s="4">
        <f>S284/D284</f>
        <v>0.829457364341085</v>
      </c>
      <c r="S284" s="2">
        <v>107</v>
      </c>
    </row>
    <row r="285" ht="15.4" spans="1:19">
      <c r="A285" s="2" t="s">
        <v>531</v>
      </c>
      <c r="B285" s="2" t="s">
        <v>250</v>
      </c>
      <c r="C285" s="4">
        <v>189.645833333333</v>
      </c>
      <c r="D285" s="5">
        <v>45515</v>
      </c>
      <c r="E285" s="4">
        <v>194.154166666667</v>
      </c>
      <c r="F285" s="4">
        <v>161.573814314405</v>
      </c>
      <c r="G285" s="2">
        <v>240</v>
      </c>
      <c r="H285" s="2">
        <v>240</v>
      </c>
      <c r="I285" s="4">
        <f>G285/H285</f>
        <v>1</v>
      </c>
      <c r="J285" s="4">
        <f>1/(F285/E285)</f>
        <v>1.20164376567149</v>
      </c>
      <c r="K285" s="4">
        <f>E285/C285</f>
        <v>1.02377238273097</v>
      </c>
      <c r="L285" s="4">
        <f>N285/G285</f>
        <v>194.154166666667</v>
      </c>
      <c r="M285" s="2">
        <v>2005</v>
      </c>
      <c r="N285" s="2">
        <v>46597</v>
      </c>
      <c r="O285" s="4">
        <f>G285/240</f>
        <v>1</v>
      </c>
      <c r="P285" s="4">
        <v>0.908333333333333</v>
      </c>
      <c r="Q285" s="4">
        <v>0</v>
      </c>
      <c r="R285" s="4">
        <f>S285/D285</f>
        <v>0.0237723827309678</v>
      </c>
      <c r="S285" s="2">
        <v>1082</v>
      </c>
    </row>
    <row r="286" ht="15.4" spans="1:19">
      <c r="A286" s="2" t="s">
        <v>532</v>
      </c>
      <c r="B286" s="2" t="s">
        <v>248</v>
      </c>
      <c r="C286" s="4">
        <v>27.5916666666667</v>
      </c>
      <c r="D286" s="5">
        <v>6622</v>
      </c>
      <c r="E286" s="4">
        <v>0.145833333333333</v>
      </c>
      <c r="F286" s="4">
        <v>0.696361834639135</v>
      </c>
      <c r="G286" s="2">
        <v>19</v>
      </c>
      <c r="H286" s="2">
        <v>79</v>
      </c>
      <c r="I286" s="4">
        <f>G286/H286</f>
        <v>0.240506329113924</v>
      </c>
      <c r="J286" s="4">
        <f>1/(F286/E286)</f>
        <v>0.209421777701108</v>
      </c>
      <c r="K286" s="4">
        <f>E286/C286</f>
        <v>0.00528541226215643</v>
      </c>
      <c r="L286" s="4">
        <f>N286/G286</f>
        <v>1.84210526315789</v>
      </c>
      <c r="M286" s="2">
        <v>8</v>
      </c>
      <c r="N286" s="2">
        <v>35</v>
      </c>
      <c r="O286" s="4">
        <f>G286/240</f>
        <v>0.0791666666666667</v>
      </c>
      <c r="P286" s="4">
        <v>0.0759493670886076</v>
      </c>
      <c r="Q286" s="4">
        <v>0.822784810126582</v>
      </c>
      <c r="R286" s="4">
        <f>S286/D286</f>
        <v>0.996526729084869</v>
      </c>
      <c r="S286" s="2">
        <v>6599</v>
      </c>
    </row>
    <row r="287" ht="15.4" spans="1:19">
      <c r="A287" s="2" t="s">
        <v>533</v>
      </c>
      <c r="B287" s="2" t="s">
        <v>246</v>
      </c>
      <c r="C287" s="4">
        <v>0.25</v>
      </c>
      <c r="D287" s="5">
        <v>60</v>
      </c>
      <c r="E287" s="4">
        <v>0.279166666666667</v>
      </c>
      <c r="F287" s="4">
        <v>0.998525761287795</v>
      </c>
      <c r="G287" s="2">
        <v>30</v>
      </c>
      <c r="H287" s="2">
        <v>40</v>
      </c>
      <c r="I287" s="4">
        <f>G287/H287</f>
        <v>0.75</v>
      </c>
      <c r="J287" s="4">
        <f>1/(F287/E287)</f>
        <v>0.279578832604806</v>
      </c>
      <c r="K287" s="4">
        <f>E287/C287</f>
        <v>1.11666666666667</v>
      </c>
      <c r="L287" s="4">
        <f>N287/G287</f>
        <v>2.23333333333333</v>
      </c>
      <c r="M287" s="2">
        <v>11</v>
      </c>
      <c r="N287" s="2">
        <v>67</v>
      </c>
      <c r="O287" s="4">
        <f>G287/240</f>
        <v>0.125</v>
      </c>
      <c r="P287" s="4">
        <v>0.475</v>
      </c>
      <c r="Q287" s="4">
        <v>0.275</v>
      </c>
      <c r="R287" s="4">
        <f>S287/D287</f>
        <v>0.483333333333333</v>
      </c>
      <c r="S287" s="2">
        <v>29</v>
      </c>
    </row>
    <row r="288" ht="15.4" spans="1:19">
      <c r="A288" s="2" t="s">
        <v>534</v>
      </c>
      <c r="B288" s="2" t="s">
        <v>246</v>
      </c>
      <c r="C288" s="4">
        <v>3.49166666666667</v>
      </c>
      <c r="D288" s="5">
        <v>838</v>
      </c>
      <c r="E288" s="4">
        <v>0.275</v>
      </c>
      <c r="F288" s="4">
        <v>2.48497577503493</v>
      </c>
      <c r="G288" s="2">
        <v>6</v>
      </c>
      <c r="H288" s="2">
        <v>60</v>
      </c>
      <c r="I288" s="4">
        <f>G288/H288</f>
        <v>0.1</v>
      </c>
      <c r="J288" s="4">
        <f>1/(F288/E288)</f>
        <v>0.110665062719227</v>
      </c>
      <c r="K288" s="4">
        <f>E288/C288</f>
        <v>0.0787589498806682</v>
      </c>
      <c r="L288" s="4">
        <f>N288/G288</f>
        <v>11</v>
      </c>
      <c r="M288" s="2">
        <v>31</v>
      </c>
      <c r="N288" s="2">
        <v>66</v>
      </c>
      <c r="O288" s="4">
        <f>G288/240</f>
        <v>0.025</v>
      </c>
      <c r="P288" s="4">
        <v>0.05</v>
      </c>
      <c r="Q288" s="4">
        <v>0.9</v>
      </c>
      <c r="R288" s="4">
        <f>S288/D288</f>
        <v>0.952267303102625</v>
      </c>
      <c r="S288" s="2">
        <v>798</v>
      </c>
    </row>
    <row r="289" ht="15.4" spans="1:19">
      <c r="A289" s="2" t="s">
        <v>535</v>
      </c>
      <c r="B289" s="2" t="s">
        <v>248</v>
      </c>
      <c r="C289" s="4">
        <v>0.191666666666667</v>
      </c>
      <c r="D289" s="5">
        <v>46</v>
      </c>
      <c r="E289" s="4">
        <v>0.125</v>
      </c>
      <c r="F289" s="4">
        <v>0.647654280419428</v>
      </c>
      <c r="G289" s="2">
        <v>13</v>
      </c>
      <c r="H289" s="2">
        <v>33</v>
      </c>
      <c r="I289" s="4">
        <f>G289/H289</f>
        <v>0.393939393939394</v>
      </c>
      <c r="J289" s="4">
        <f>1/(F289/E289)</f>
        <v>0.193004205760902</v>
      </c>
      <c r="K289" s="4">
        <f>E289/C289</f>
        <v>0.652173913043477</v>
      </c>
      <c r="L289" s="4">
        <f>N289/G289</f>
        <v>2.30769230769231</v>
      </c>
      <c r="M289" s="2">
        <v>6</v>
      </c>
      <c r="N289" s="2">
        <v>30</v>
      </c>
      <c r="O289" s="4">
        <f>G289/240</f>
        <v>0.0541666666666667</v>
      </c>
      <c r="P289" s="4">
        <v>0.181818181818182</v>
      </c>
      <c r="Q289" s="4">
        <v>0.666666666666667</v>
      </c>
      <c r="R289" s="4">
        <f>S289/D289</f>
        <v>0.608695652173913</v>
      </c>
      <c r="S289" s="2">
        <v>28</v>
      </c>
    </row>
    <row r="290" ht="15.4" spans="1:19">
      <c r="A290" s="2" t="s">
        <v>536</v>
      </c>
      <c r="B290" s="2" t="s">
        <v>248</v>
      </c>
      <c r="C290" s="4">
        <v>4.975</v>
      </c>
      <c r="D290" s="5">
        <v>1194</v>
      </c>
      <c r="E290" s="4">
        <v>0.166666666666667</v>
      </c>
      <c r="F290" s="4">
        <v>0.811355942746364</v>
      </c>
      <c r="G290" s="2">
        <v>14</v>
      </c>
      <c r="H290" s="2">
        <v>56</v>
      </c>
      <c r="I290" s="4">
        <f>G290/H290</f>
        <v>0.25</v>
      </c>
      <c r="J290" s="4">
        <f>1/(F290/E290)</f>
        <v>0.20541744736905</v>
      </c>
      <c r="K290" s="4">
        <f>E290/C290</f>
        <v>0.0335008375209381</v>
      </c>
      <c r="L290" s="4">
        <f>N290/G290</f>
        <v>2.85714285714286</v>
      </c>
      <c r="M290" s="2">
        <v>7</v>
      </c>
      <c r="N290" s="2">
        <v>40</v>
      </c>
      <c r="O290" s="4">
        <f>G290/240</f>
        <v>0.0583333333333333</v>
      </c>
      <c r="P290" s="4">
        <v>0.125</v>
      </c>
      <c r="Q290" s="4">
        <v>0.785714285714286</v>
      </c>
      <c r="R290" s="4">
        <f>S290/D290</f>
        <v>0.97822445561139</v>
      </c>
      <c r="S290" s="2">
        <v>1168</v>
      </c>
    </row>
    <row r="291" ht="15.4" spans="1:19">
      <c r="A291" s="2" t="s">
        <v>537</v>
      </c>
      <c r="B291" s="2" t="s">
        <v>250</v>
      </c>
      <c r="C291" s="4">
        <v>12.4416666666667</v>
      </c>
      <c r="D291" s="5">
        <v>2986</v>
      </c>
      <c r="E291" s="4">
        <v>0.129166666666667</v>
      </c>
      <c r="F291" s="4">
        <v>0.537294607378995</v>
      </c>
      <c r="G291" s="2">
        <v>19</v>
      </c>
      <c r="H291" s="2">
        <v>73</v>
      </c>
      <c r="I291" s="4">
        <f>G291/H291</f>
        <v>0.26027397260274</v>
      </c>
      <c r="J291" s="4">
        <f>1/(F291/E291)</f>
        <v>0.240401941305091</v>
      </c>
      <c r="K291" s="4">
        <f>E291/C291</f>
        <v>0.0103817816476892</v>
      </c>
      <c r="L291" s="4">
        <f>N291/G291</f>
        <v>1.63157894736842</v>
      </c>
      <c r="M291" s="2">
        <v>5</v>
      </c>
      <c r="N291" s="2">
        <v>31</v>
      </c>
      <c r="O291" s="4">
        <f>G291/240</f>
        <v>0.0791666666666667</v>
      </c>
      <c r="P291" s="4">
        <v>0.0684931506849315</v>
      </c>
      <c r="Q291" s="4">
        <v>0.753424657534247</v>
      </c>
      <c r="R291" s="4">
        <f>S291/D291</f>
        <v>0.992967180174146</v>
      </c>
      <c r="S291" s="2">
        <v>2965</v>
      </c>
    </row>
    <row r="292" ht="15.4" spans="1:19">
      <c r="A292" s="2" t="s">
        <v>538</v>
      </c>
      <c r="B292" s="2" t="s">
        <v>248</v>
      </c>
      <c r="C292" s="4">
        <v>56.1083333333333</v>
      </c>
      <c r="D292" s="5">
        <v>13466</v>
      </c>
      <c r="E292" s="4">
        <v>33.2666666666667</v>
      </c>
      <c r="F292" s="4">
        <v>102.049395975517</v>
      </c>
      <c r="G292" s="2">
        <v>219</v>
      </c>
      <c r="H292" s="2">
        <v>222</v>
      </c>
      <c r="I292" s="4">
        <f>G292/H292</f>
        <v>0.986486486486487</v>
      </c>
      <c r="J292" s="4">
        <f>1/(F292/E292)</f>
        <v>0.325985924254249</v>
      </c>
      <c r="K292" s="4">
        <f>E292/C292</f>
        <v>0.592900638645478</v>
      </c>
      <c r="L292" s="4">
        <f>N292/G292</f>
        <v>36.4566210045662</v>
      </c>
      <c r="M292" s="2">
        <v>686</v>
      </c>
      <c r="N292" s="2">
        <v>7984</v>
      </c>
      <c r="O292" s="4">
        <f>G292/240</f>
        <v>0.9125</v>
      </c>
      <c r="P292" s="4">
        <v>0.806306306306306</v>
      </c>
      <c r="Q292" s="4">
        <v>0.13963963963964</v>
      </c>
      <c r="R292" s="4">
        <f>S292/D292</f>
        <v>0.444675478984108</v>
      </c>
      <c r="S292" s="2">
        <v>5988</v>
      </c>
    </row>
    <row r="293" ht="15.4" spans="1:19">
      <c r="A293" s="2" t="s">
        <v>539</v>
      </c>
      <c r="B293" s="2" t="s">
        <v>248</v>
      </c>
      <c r="C293" s="4">
        <v>46.0916666666667</v>
      </c>
      <c r="D293" s="5">
        <v>11062</v>
      </c>
      <c r="E293" s="4">
        <v>38.1666666666667</v>
      </c>
      <c r="F293" s="4">
        <v>65.0365630455321</v>
      </c>
      <c r="G293" s="2">
        <v>90</v>
      </c>
      <c r="H293" s="2">
        <v>118</v>
      </c>
      <c r="I293" s="4">
        <f>G293/H293</f>
        <v>0.76271186440678</v>
      </c>
      <c r="J293" s="4">
        <f>1/(F293/E293)</f>
        <v>0.586849379478221</v>
      </c>
      <c r="K293" s="4">
        <f>E293/C293</f>
        <v>0.828060025311879</v>
      </c>
      <c r="L293" s="4">
        <f>N293/G293</f>
        <v>101.777777777778</v>
      </c>
      <c r="M293" s="2">
        <v>277</v>
      </c>
      <c r="N293" s="2">
        <v>9160</v>
      </c>
      <c r="O293" s="4">
        <f>G293/240</f>
        <v>0.375</v>
      </c>
      <c r="P293" s="4">
        <v>0.576271186440678</v>
      </c>
      <c r="Q293" s="4">
        <v>0.38135593220339</v>
      </c>
      <c r="R293" s="4">
        <f>S293/D293</f>
        <v>0.230880491773639</v>
      </c>
      <c r="S293" s="2">
        <v>2554</v>
      </c>
    </row>
    <row r="294" ht="15.4" spans="1:19">
      <c r="A294" s="2" t="s">
        <v>540</v>
      </c>
      <c r="B294" s="2" t="s">
        <v>248</v>
      </c>
      <c r="C294" s="4">
        <v>5.57916666666667</v>
      </c>
      <c r="D294" s="5">
        <v>1339</v>
      </c>
      <c r="E294" s="4">
        <v>0.8</v>
      </c>
      <c r="F294" s="4">
        <v>11.2399466935408</v>
      </c>
      <c r="G294" s="2">
        <v>8</v>
      </c>
      <c r="H294" s="2">
        <v>67</v>
      </c>
      <c r="I294" s="4">
        <f>G294/H294</f>
        <v>0.119402985074627</v>
      </c>
      <c r="J294" s="4">
        <f>1/(F294/E294)</f>
        <v>0.0711747147750916</v>
      </c>
      <c r="K294" s="4">
        <f>E294/C294</f>
        <v>0.143390589992532</v>
      </c>
      <c r="L294" s="4">
        <f>N294/G294</f>
        <v>24</v>
      </c>
      <c r="M294" s="2">
        <v>174</v>
      </c>
      <c r="N294" s="2">
        <v>192</v>
      </c>
      <c r="O294" s="4">
        <f>G294/240</f>
        <v>0.0333333333333333</v>
      </c>
      <c r="P294" s="4">
        <v>0.0895522388059701</v>
      </c>
      <c r="Q294" s="4">
        <v>0.880597014925373</v>
      </c>
      <c r="R294" s="4">
        <f>S294/D294</f>
        <v>0.870052277819268</v>
      </c>
      <c r="S294" s="2">
        <v>1165</v>
      </c>
    </row>
    <row r="295" ht="15.4" spans="1:19">
      <c r="A295" s="2" t="s">
        <v>541</v>
      </c>
      <c r="B295" s="2" t="s">
        <v>250</v>
      </c>
      <c r="C295" s="4">
        <v>75.9625</v>
      </c>
      <c r="D295" s="5">
        <v>18231</v>
      </c>
      <c r="E295" s="4">
        <v>78.5083333333333</v>
      </c>
      <c r="F295" s="4">
        <v>13.3052327663939</v>
      </c>
      <c r="G295" s="2">
        <v>240</v>
      </c>
      <c r="H295" s="2">
        <v>240</v>
      </c>
      <c r="I295" s="4">
        <f>G295/H295</f>
        <v>1</v>
      </c>
      <c r="J295" s="4">
        <f>1/(F295/E295)</f>
        <v>5.90056068253298</v>
      </c>
      <c r="K295" s="4">
        <f>E295/C295</f>
        <v>1.03351434370029</v>
      </c>
      <c r="L295" s="4">
        <f>N295/G295</f>
        <v>78.5083333333333</v>
      </c>
      <c r="M295" s="2">
        <v>113</v>
      </c>
      <c r="N295" s="2">
        <v>18842</v>
      </c>
      <c r="O295" s="4">
        <f>G295/240</f>
        <v>1</v>
      </c>
      <c r="P295" s="4">
        <v>0.8</v>
      </c>
      <c r="Q295" s="4">
        <v>0.120833333333333</v>
      </c>
      <c r="R295" s="4">
        <f>S295/D295</f>
        <v>0.0744336569579288</v>
      </c>
      <c r="S295" s="2">
        <v>1357</v>
      </c>
    </row>
    <row r="296" ht="15.4" spans="1:19">
      <c r="A296" s="2" t="s">
        <v>542</v>
      </c>
      <c r="B296" s="2" t="s">
        <v>248</v>
      </c>
      <c r="C296" s="4">
        <v>5.13333333333333</v>
      </c>
      <c r="D296" s="5">
        <v>1232</v>
      </c>
      <c r="E296" s="4">
        <v>0.233333333333333</v>
      </c>
      <c r="F296" s="4">
        <v>0.423836499093386</v>
      </c>
      <c r="G296" s="2">
        <v>56</v>
      </c>
      <c r="H296" s="2">
        <v>83</v>
      </c>
      <c r="I296" s="4">
        <f>G296/H296</f>
        <v>0.674698795180723</v>
      </c>
      <c r="J296" s="4">
        <f>1/(F296/E296)</f>
        <v>0.55052675697456</v>
      </c>
      <c r="K296" s="4">
        <f>E296/C296</f>
        <v>0.0454545454545454</v>
      </c>
      <c r="L296" s="4">
        <f>N296/G296</f>
        <v>1</v>
      </c>
      <c r="M296" s="2">
        <v>1</v>
      </c>
      <c r="N296" s="2">
        <v>56</v>
      </c>
      <c r="O296" s="4">
        <f>G296/240</f>
        <v>0.233333333333333</v>
      </c>
      <c r="P296" s="4">
        <v>0</v>
      </c>
      <c r="Q296" s="4">
        <v>0.409638554216867</v>
      </c>
      <c r="R296" s="4">
        <f>S296/D296</f>
        <v>0.954545454545455</v>
      </c>
      <c r="S296" s="2">
        <v>1176</v>
      </c>
    </row>
    <row r="297" ht="15.4" spans="1:19">
      <c r="A297" s="2" t="s">
        <v>543</v>
      </c>
      <c r="B297" s="2" t="s">
        <v>248</v>
      </c>
      <c r="C297" s="4">
        <v>0.279166666666667</v>
      </c>
      <c r="D297" s="5">
        <v>67</v>
      </c>
      <c r="E297" s="4">
        <v>0.258333333333333</v>
      </c>
      <c r="F297" s="4">
        <v>0.802671619921979</v>
      </c>
      <c r="G297" s="2">
        <v>33</v>
      </c>
      <c r="H297" s="2">
        <v>50</v>
      </c>
      <c r="I297" s="4">
        <f>G297/H297</f>
        <v>0.66</v>
      </c>
      <c r="J297" s="4">
        <f>1/(F297/E297)</f>
        <v>0.321841867734708</v>
      </c>
      <c r="K297" s="4">
        <f>E297/C297</f>
        <v>0.925373134328356</v>
      </c>
      <c r="L297" s="4">
        <f>N297/G297</f>
        <v>1.87878787878788</v>
      </c>
      <c r="M297" s="2">
        <v>7</v>
      </c>
      <c r="N297" s="2">
        <v>62</v>
      </c>
      <c r="O297" s="4">
        <f>G297/240</f>
        <v>0.1375</v>
      </c>
      <c r="P297" s="4">
        <v>0.28</v>
      </c>
      <c r="Q297" s="4">
        <v>0.38</v>
      </c>
      <c r="R297" s="4">
        <f>S297/D297</f>
        <v>0.492537313432836</v>
      </c>
      <c r="S297" s="2">
        <v>33</v>
      </c>
    </row>
    <row r="298" ht="15.4" spans="1:19">
      <c r="A298" s="2" t="s">
        <v>544</v>
      </c>
      <c r="B298" s="2" t="s">
        <v>250</v>
      </c>
      <c r="C298" s="4">
        <v>20.3708333333333</v>
      </c>
      <c r="D298" s="5">
        <v>4889</v>
      </c>
      <c r="E298" s="4">
        <v>0.129166666666667</v>
      </c>
      <c r="F298" s="4">
        <v>0.623781937186696</v>
      </c>
      <c r="G298" s="2">
        <v>14</v>
      </c>
      <c r="H298" s="2">
        <v>74</v>
      </c>
      <c r="I298" s="4">
        <f>G298/H298</f>
        <v>0.189189189189189</v>
      </c>
      <c r="J298" s="4">
        <f>1/(F298/E298)</f>
        <v>0.207070225933791</v>
      </c>
      <c r="K298" s="4">
        <f>E298/C298</f>
        <v>0.00634076498261406</v>
      </c>
      <c r="L298" s="4">
        <f>N298/G298</f>
        <v>2.21428571428571</v>
      </c>
      <c r="M298" s="2">
        <v>6</v>
      </c>
      <c r="N298" s="2">
        <v>31</v>
      </c>
      <c r="O298" s="4">
        <f>G298/240</f>
        <v>0.0583333333333333</v>
      </c>
      <c r="P298" s="4">
        <v>0.108108108108108</v>
      </c>
      <c r="Q298" s="4">
        <v>0.837837837837838</v>
      </c>
      <c r="R298" s="4">
        <f>S298/D298</f>
        <v>0.996931887911638</v>
      </c>
      <c r="S298" s="2">
        <v>4874</v>
      </c>
    </row>
    <row r="299" ht="15.4" spans="1:19">
      <c r="A299" s="2" t="s">
        <v>545</v>
      </c>
      <c r="B299" s="2" t="s">
        <v>246</v>
      </c>
      <c r="C299" s="4">
        <v>0.2</v>
      </c>
      <c r="D299" s="5">
        <v>48</v>
      </c>
      <c r="E299" s="4">
        <v>0.2125</v>
      </c>
      <c r="F299" s="4">
        <v>1.27768504706673</v>
      </c>
      <c r="G299" s="2">
        <v>13</v>
      </c>
      <c r="H299" s="2">
        <v>17</v>
      </c>
      <c r="I299" s="4">
        <f>G299/H299</f>
        <v>0.764705882352941</v>
      </c>
      <c r="J299" s="4">
        <f>1/(F299/E299)</f>
        <v>0.166316417718006</v>
      </c>
      <c r="K299" s="4">
        <f>E299/C299</f>
        <v>1.0625</v>
      </c>
      <c r="L299" s="4">
        <f>N299/G299</f>
        <v>3.92307692307692</v>
      </c>
      <c r="M299" s="2">
        <v>12</v>
      </c>
      <c r="N299" s="2">
        <v>51</v>
      </c>
      <c r="O299" s="4">
        <f>G299/240</f>
        <v>0.0541666666666667</v>
      </c>
      <c r="P299" s="4">
        <v>0.411764705882353</v>
      </c>
      <c r="Q299" s="4">
        <v>0.235294117647059</v>
      </c>
      <c r="R299" s="4">
        <f>S299/D299</f>
        <v>0.229166666666667</v>
      </c>
      <c r="S299" s="2">
        <v>11</v>
      </c>
    </row>
    <row r="300" ht="15.4" spans="1:19">
      <c r="A300" s="2" t="s">
        <v>546</v>
      </c>
      <c r="B300" s="2" t="s">
        <v>248</v>
      </c>
      <c r="C300" s="4">
        <v>4.7</v>
      </c>
      <c r="D300" s="5">
        <v>1128</v>
      </c>
      <c r="E300" s="4">
        <v>0.258333333333333</v>
      </c>
      <c r="F300" s="4">
        <v>0.438632972130333</v>
      </c>
      <c r="G300" s="2">
        <v>62</v>
      </c>
      <c r="H300" s="2">
        <v>136</v>
      </c>
      <c r="I300" s="4">
        <f>G300/H300</f>
        <v>0.455882352941176</v>
      </c>
      <c r="J300" s="4">
        <f>1/(F300/E300)</f>
        <v>0.588951013141286</v>
      </c>
      <c r="K300" s="4">
        <f>E300/C300</f>
        <v>0.0549645390070921</v>
      </c>
      <c r="L300" s="4">
        <f>N300/G300</f>
        <v>1</v>
      </c>
      <c r="M300" s="2">
        <v>1</v>
      </c>
      <c r="N300" s="2">
        <v>62</v>
      </c>
      <c r="O300" s="4">
        <f>G300/240</f>
        <v>0.258333333333333</v>
      </c>
      <c r="P300" s="4">
        <v>0</v>
      </c>
      <c r="Q300" s="4">
        <v>0.654411764705882</v>
      </c>
      <c r="R300" s="4">
        <f>S300/D300</f>
        <v>0.945035460992908</v>
      </c>
      <c r="S300" s="2">
        <v>1066</v>
      </c>
    </row>
    <row r="301" ht="15.4" spans="1:19">
      <c r="A301" s="2" t="s">
        <v>547</v>
      </c>
      <c r="B301" s="2" t="s">
        <v>248</v>
      </c>
      <c r="C301" s="4">
        <v>1.60416666666667</v>
      </c>
      <c r="D301" s="5">
        <v>385</v>
      </c>
      <c r="E301" s="4">
        <v>1.24583333333333</v>
      </c>
      <c r="F301" s="4">
        <v>8.71887670621224</v>
      </c>
      <c r="G301" s="2">
        <v>8</v>
      </c>
      <c r="H301" s="2">
        <v>11</v>
      </c>
      <c r="I301" s="4">
        <f>G301/H301</f>
        <v>0.727272727272727</v>
      </c>
      <c r="J301" s="4">
        <f>1/(F301/E301)</f>
        <v>0.142889201821798</v>
      </c>
      <c r="K301" s="4">
        <f>E301/C301</f>
        <v>0.776623376623373</v>
      </c>
      <c r="L301" s="4">
        <f>N301/G301</f>
        <v>37.375</v>
      </c>
      <c r="M301" s="2">
        <v>96</v>
      </c>
      <c r="N301" s="2">
        <v>299</v>
      </c>
      <c r="O301" s="4">
        <f>G301/240</f>
        <v>0.0333333333333333</v>
      </c>
      <c r="P301" s="4">
        <v>0.636363636363636</v>
      </c>
      <c r="Q301" s="4">
        <v>0.363636363636364</v>
      </c>
      <c r="R301" s="4">
        <f>S301/D301</f>
        <v>0.379220779220779</v>
      </c>
      <c r="S301" s="2">
        <v>146</v>
      </c>
    </row>
    <row r="302" ht="15.4" spans="1:19">
      <c r="A302" s="2" t="s">
        <v>548</v>
      </c>
      <c r="B302" s="2" t="s">
        <v>250</v>
      </c>
      <c r="C302" s="4">
        <v>0.35</v>
      </c>
      <c r="D302" s="5">
        <v>84</v>
      </c>
      <c r="E302" s="4">
        <v>0.370833333333333</v>
      </c>
      <c r="F302" s="4">
        <v>1.37216170859443</v>
      </c>
      <c r="G302" s="2">
        <v>31</v>
      </c>
      <c r="H302" s="2">
        <v>40</v>
      </c>
      <c r="I302" s="4">
        <f>G302/H302</f>
        <v>0.775</v>
      </c>
      <c r="J302" s="4">
        <f>1/(F302/E302)</f>
        <v>0.270254832947638</v>
      </c>
      <c r="K302" s="4">
        <f>E302/C302</f>
        <v>1.05952380952381</v>
      </c>
      <c r="L302" s="4">
        <f>N302/G302</f>
        <v>2.87096774193548</v>
      </c>
      <c r="M302" s="2">
        <v>11</v>
      </c>
      <c r="N302" s="2">
        <v>89</v>
      </c>
      <c r="O302" s="4">
        <f>G302/240</f>
        <v>0.129166666666667</v>
      </c>
      <c r="P302" s="4">
        <v>0.4</v>
      </c>
      <c r="Q302" s="4">
        <v>0.25</v>
      </c>
      <c r="R302" s="4">
        <f>S302/D302</f>
        <v>0.297619047619048</v>
      </c>
      <c r="S302" s="2">
        <v>25</v>
      </c>
    </row>
    <row r="303" ht="15.4" spans="1:19">
      <c r="A303" s="2" t="s">
        <v>549</v>
      </c>
      <c r="B303" s="2" t="s">
        <v>248</v>
      </c>
      <c r="C303" s="4">
        <v>6.35</v>
      </c>
      <c r="D303" s="5">
        <v>1524</v>
      </c>
      <c r="E303" s="4">
        <v>0.245833333333333</v>
      </c>
      <c r="F303" s="4">
        <v>0.824559812408952</v>
      </c>
      <c r="G303" s="2">
        <v>25</v>
      </c>
      <c r="H303" s="2">
        <v>89</v>
      </c>
      <c r="I303" s="4">
        <f>G303/H303</f>
        <v>0.280898876404494</v>
      </c>
      <c r="J303" s="4">
        <f>1/(F303/E303)</f>
        <v>0.29813887317056</v>
      </c>
      <c r="K303" s="4">
        <f>E303/C303</f>
        <v>0.0387139107611548</v>
      </c>
      <c r="L303" s="4">
        <f>N303/G303</f>
        <v>2.36</v>
      </c>
      <c r="M303" s="2">
        <v>5</v>
      </c>
      <c r="N303" s="2">
        <v>59</v>
      </c>
      <c r="O303" s="4">
        <f>G303/240</f>
        <v>0.104166666666667</v>
      </c>
      <c r="P303" s="4">
        <v>0.123595505617978</v>
      </c>
      <c r="Q303" s="4">
        <v>0.808988764044944</v>
      </c>
      <c r="R303" s="4">
        <f>S303/D303</f>
        <v>0.975721784776903</v>
      </c>
      <c r="S303" s="2">
        <v>1487</v>
      </c>
    </row>
    <row r="304" ht="15.4" spans="1:19">
      <c r="A304" s="2" t="s">
        <v>550</v>
      </c>
      <c r="B304" s="2" t="s">
        <v>246</v>
      </c>
      <c r="C304" s="4">
        <v>0.220833333333333</v>
      </c>
      <c r="D304" s="5">
        <v>53</v>
      </c>
      <c r="E304" s="4">
        <v>0.225</v>
      </c>
      <c r="F304" s="4">
        <v>1.62852450095453</v>
      </c>
      <c r="G304" s="2">
        <v>9</v>
      </c>
      <c r="H304" s="2">
        <v>14</v>
      </c>
      <c r="I304" s="4">
        <f>G304/H304</f>
        <v>0.642857142857143</v>
      </c>
      <c r="J304" s="4">
        <f>1/(F304/E304)</f>
        <v>0.138161875899393</v>
      </c>
      <c r="K304" s="4">
        <f>E304/C304</f>
        <v>1.0188679245283</v>
      </c>
      <c r="L304" s="4">
        <f>N304/G304</f>
        <v>6</v>
      </c>
      <c r="M304" s="2">
        <v>21</v>
      </c>
      <c r="N304" s="2">
        <v>54</v>
      </c>
      <c r="O304" s="4">
        <f>G304/240</f>
        <v>0.0375</v>
      </c>
      <c r="P304" s="4">
        <v>0.5</v>
      </c>
      <c r="Q304" s="4">
        <v>0.357142857142857</v>
      </c>
      <c r="R304" s="4">
        <f>S304/D304</f>
        <v>0.207547169811321</v>
      </c>
      <c r="S304" s="2">
        <v>11</v>
      </c>
    </row>
    <row r="305" ht="15.4" spans="1:19">
      <c r="A305" s="2" t="s">
        <v>551</v>
      </c>
      <c r="B305" s="2" t="s">
        <v>248</v>
      </c>
      <c r="C305" s="4">
        <v>1.425</v>
      </c>
      <c r="D305" s="5">
        <v>342</v>
      </c>
      <c r="E305" s="4">
        <v>0.65</v>
      </c>
      <c r="F305" s="4">
        <v>1.06798210381007</v>
      </c>
      <c r="G305" s="2">
        <v>88</v>
      </c>
      <c r="H305" s="2">
        <v>100</v>
      </c>
      <c r="I305" s="4">
        <f>G305/H305</f>
        <v>0.88</v>
      </c>
      <c r="J305" s="4">
        <f>1/(F305/E305)</f>
        <v>0.608624430766301</v>
      </c>
      <c r="K305" s="4">
        <f>E305/C305</f>
        <v>0.456140350877193</v>
      </c>
      <c r="L305" s="4">
        <f>N305/G305</f>
        <v>1.77272727272727</v>
      </c>
      <c r="M305" s="2">
        <v>6</v>
      </c>
      <c r="N305" s="2">
        <v>156</v>
      </c>
      <c r="O305" s="4">
        <f>G305/240</f>
        <v>0.366666666666667</v>
      </c>
      <c r="P305" s="4">
        <v>0.4</v>
      </c>
      <c r="Q305" s="4">
        <v>0.17</v>
      </c>
      <c r="R305" s="4">
        <f>S305/D305</f>
        <v>0.777777777777778</v>
      </c>
      <c r="S305" s="2">
        <v>266</v>
      </c>
    </row>
    <row r="306" ht="15.4" spans="1:19">
      <c r="A306" s="2" t="s">
        <v>552</v>
      </c>
      <c r="B306" s="2" t="s">
        <v>250</v>
      </c>
      <c r="C306" s="4">
        <v>0.104166666666667</v>
      </c>
      <c r="D306" s="5">
        <v>25</v>
      </c>
      <c r="E306" s="4">
        <v>0.116666666666667</v>
      </c>
      <c r="F306" s="4">
        <v>0.495727913854582</v>
      </c>
      <c r="G306" s="2">
        <v>16</v>
      </c>
      <c r="H306" s="2">
        <v>20</v>
      </c>
      <c r="I306" s="4">
        <f>G306/H306</f>
        <v>0.8</v>
      </c>
      <c r="J306" s="4">
        <f>1/(F306/E306)</f>
        <v>0.235344154335619</v>
      </c>
      <c r="K306" s="4">
        <f>E306/C306</f>
        <v>1.12</v>
      </c>
      <c r="L306" s="4">
        <f>N306/G306</f>
        <v>1.75</v>
      </c>
      <c r="M306" s="2">
        <v>4</v>
      </c>
      <c r="N306" s="2">
        <v>28</v>
      </c>
      <c r="O306" s="4">
        <f>G306/240</f>
        <v>0.0666666666666667</v>
      </c>
      <c r="P306" s="4">
        <v>0.45</v>
      </c>
      <c r="Q306" s="4">
        <v>0.25</v>
      </c>
      <c r="R306" s="4">
        <f>S306/D306</f>
        <v>0.52</v>
      </c>
      <c r="S306" s="2">
        <v>13</v>
      </c>
    </row>
    <row r="307" ht="15.4" spans="1:19">
      <c r="A307" s="2" t="s">
        <v>553</v>
      </c>
      <c r="B307" s="2" t="s">
        <v>250</v>
      </c>
      <c r="C307" s="4">
        <v>523.666666666667</v>
      </c>
      <c r="D307" s="5">
        <v>125680</v>
      </c>
      <c r="E307" s="4">
        <v>525.4</v>
      </c>
      <c r="F307" s="4">
        <v>116.059745110639</v>
      </c>
      <c r="G307" s="2">
        <v>240</v>
      </c>
      <c r="H307" s="2">
        <v>240</v>
      </c>
      <c r="I307" s="4">
        <f>G307/H307</f>
        <v>1</v>
      </c>
      <c r="J307" s="4">
        <f>1/(F307/E307)</f>
        <v>4.5269787513245</v>
      </c>
      <c r="K307" s="4">
        <f>E307/C307</f>
        <v>1.00330999363463</v>
      </c>
      <c r="L307" s="4">
        <f>N307/G307</f>
        <v>525.4</v>
      </c>
      <c r="M307" s="2">
        <v>922</v>
      </c>
      <c r="N307" s="2">
        <v>126096</v>
      </c>
      <c r="O307" s="4">
        <f>G307/240</f>
        <v>1</v>
      </c>
      <c r="P307" s="4">
        <v>0.854166666666667</v>
      </c>
      <c r="Q307" s="4">
        <v>0.0458333333333333</v>
      </c>
      <c r="R307" s="4">
        <f>S307/D307</f>
        <v>0.0136378103119032</v>
      </c>
      <c r="S307" s="2">
        <v>1714</v>
      </c>
    </row>
    <row r="308" ht="15.4" spans="1:19">
      <c r="A308" s="2" t="s">
        <v>554</v>
      </c>
      <c r="B308" s="2" t="s">
        <v>248</v>
      </c>
      <c r="C308" s="4">
        <v>424.929166666667</v>
      </c>
      <c r="D308" s="5">
        <v>101983</v>
      </c>
      <c r="E308" s="4">
        <v>325.816666666667</v>
      </c>
      <c r="F308" s="4">
        <v>1478.4679477501</v>
      </c>
      <c r="G308" s="2">
        <v>171</v>
      </c>
      <c r="H308" s="2">
        <v>172</v>
      </c>
      <c r="I308" s="4">
        <f>G308/H308</f>
        <v>0.994186046511628</v>
      </c>
      <c r="J308" s="4">
        <f>1/(F308/E308)</f>
        <v>0.220374521586679</v>
      </c>
      <c r="K308" s="4">
        <f>E308/C308</f>
        <v>0.766755243520979</v>
      </c>
      <c r="L308" s="4">
        <f>N308/G308</f>
        <v>457.286549707602</v>
      </c>
      <c r="M308" s="2">
        <v>9385</v>
      </c>
      <c r="N308" s="2">
        <v>78196</v>
      </c>
      <c r="O308" s="4">
        <f>G308/240</f>
        <v>0.7125</v>
      </c>
      <c r="P308" s="4">
        <v>0.61046511627907</v>
      </c>
      <c r="Q308" s="4">
        <v>0.0290697674418605</v>
      </c>
      <c r="R308" s="4">
        <f>S308/D308</f>
        <v>0.238951589970878</v>
      </c>
      <c r="S308" s="2">
        <v>24369</v>
      </c>
    </row>
    <row r="309" ht="15.4" spans="1:19">
      <c r="A309" s="2" t="s">
        <v>555</v>
      </c>
      <c r="B309" s="2" t="s">
        <v>246</v>
      </c>
      <c r="C309" s="4">
        <v>776.158333333333</v>
      </c>
      <c r="D309" s="5">
        <v>186278</v>
      </c>
      <c r="E309" s="4">
        <v>570.825</v>
      </c>
      <c r="F309" s="4">
        <v>545.41758080181</v>
      </c>
      <c r="G309" s="2">
        <v>240</v>
      </c>
      <c r="H309" s="2">
        <v>240</v>
      </c>
      <c r="I309" s="4">
        <f>G309/H309</f>
        <v>1</v>
      </c>
      <c r="J309" s="4">
        <f>1/(F309/E309)</f>
        <v>1.04658342542028</v>
      </c>
      <c r="K309" s="4">
        <f>E309/C309</f>
        <v>0.735449167373496</v>
      </c>
      <c r="L309" s="4">
        <f>N309/G309</f>
        <v>570.825</v>
      </c>
      <c r="M309" s="2">
        <v>8181</v>
      </c>
      <c r="N309" s="2">
        <v>136998</v>
      </c>
      <c r="O309" s="4">
        <f>G309/240</f>
        <v>1</v>
      </c>
      <c r="P309" s="4">
        <v>0.829166666666667</v>
      </c>
      <c r="Q309" s="4">
        <v>0.0833333333333333</v>
      </c>
      <c r="R309" s="4">
        <f>S309/D309</f>
        <v>0.275362630047563</v>
      </c>
      <c r="S309" s="2">
        <v>51294</v>
      </c>
    </row>
    <row r="310" ht="15.4" spans="1:19">
      <c r="A310" s="2" t="s">
        <v>556</v>
      </c>
      <c r="B310" s="2" t="s">
        <v>248</v>
      </c>
      <c r="C310" s="4">
        <v>4.7375</v>
      </c>
      <c r="D310" s="5">
        <v>1137</v>
      </c>
      <c r="E310" s="4">
        <v>0.154166666666667</v>
      </c>
      <c r="F310" s="4">
        <v>0.638040388188361</v>
      </c>
      <c r="G310" s="2">
        <v>18</v>
      </c>
      <c r="H310" s="2">
        <v>27</v>
      </c>
      <c r="I310" s="4">
        <f>G310/H310</f>
        <v>0.666666666666667</v>
      </c>
      <c r="J310" s="4">
        <f>1/(F310/E310)</f>
        <v>0.241625247430503</v>
      </c>
      <c r="K310" s="4">
        <f>E310/C310</f>
        <v>0.0325417766051012</v>
      </c>
      <c r="L310" s="4">
        <f>N310/G310</f>
        <v>2.05555555555556</v>
      </c>
      <c r="M310" s="2">
        <v>4</v>
      </c>
      <c r="N310" s="2">
        <v>37</v>
      </c>
      <c r="O310" s="4">
        <f>G310/240</f>
        <v>0.075</v>
      </c>
      <c r="P310" s="4">
        <v>0.259259259259259</v>
      </c>
      <c r="Q310" s="4">
        <v>0.407407407407407</v>
      </c>
      <c r="R310" s="4">
        <f>S310/D310</f>
        <v>0.979771328056289</v>
      </c>
      <c r="S310" s="2">
        <v>1114</v>
      </c>
    </row>
    <row r="311" ht="15.4" spans="1:19">
      <c r="A311" s="2" t="s">
        <v>557</v>
      </c>
      <c r="B311" s="2" t="s">
        <v>246</v>
      </c>
      <c r="C311" s="4">
        <v>1.37916666666667</v>
      </c>
      <c r="D311" s="5">
        <v>331</v>
      </c>
      <c r="E311" s="4">
        <v>1.69166666666667</v>
      </c>
      <c r="F311" s="4">
        <v>2.11112151016549</v>
      </c>
      <c r="G311" s="2">
        <v>125</v>
      </c>
      <c r="H311" s="2">
        <v>144</v>
      </c>
      <c r="I311" s="4">
        <f>G311/H311</f>
        <v>0.868055555555556</v>
      </c>
      <c r="J311" s="4">
        <f>1/(F311/E311)</f>
        <v>0.801311842317433</v>
      </c>
      <c r="K311" s="4">
        <f>E311/C311</f>
        <v>1.22658610271903</v>
      </c>
      <c r="L311" s="4">
        <f>N311/G311</f>
        <v>3.248</v>
      </c>
      <c r="M311" s="2">
        <v>13</v>
      </c>
      <c r="N311" s="2">
        <v>406</v>
      </c>
      <c r="O311" s="4">
        <f>G311/240</f>
        <v>0.520833333333333</v>
      </c>
      <c r="P311" s="4">
        <v>0.694444444444444</v>
      </c>
      <c r="Q311" s="4">
        <v>0.1875</v>
      </c>
      <c r="R311" s="4">
        <f>S311/D311</f>
        <v>0.389728096676737</v>
      </c>
      <c r="S311" s="2">
        <v>129</v>
      </c>
    </row>
    <row r="312" ht="15.4" spans="1:19">
      <c r="A312" s="2" t="s">
        <v>558</v>
      </c>
      <c r="B312" s="2" t="s">
        <v>246</v>
      </c>
      <c r="C312" s="4">
        <v>0.775</v>
      </c>
      <c r="D312" s="5">
        <v>186</v>
      </c>
      <c r="E312" s="4">
        <v>0.270833333333333</v>
      </c>
      <c r="F312" s="4">
        <v>0.904187916312522</v>
      </c>
      <c r="G312" s="2">
        <v>31</v>
      </c>
      <c r="H312" s="2">
        <v>80</v>
      </c>
      <c r="I312" s="4">
        <f>G312/H312</f>
        <v>0.3875</v>
      </c>
      <c r="J312" s="4">
        <f>1/(F312/E312)</f>
        <v>0.29953213092899</v>
      </c>
      <c r="K312" s="4">
        <f>E312/C312</f>
        <v>0.349462365591397</v>
      </c>
      <c r="L312" s="4">
        <f>N312/G312</f>
        <v>2.09677419354839</v>
      </c>
      <c r="M312" s="2">
        <v>8</v>
      </c>
      <c r="N312" s="2">
        <v>65</v>
      </c>
      <c r="O312" s="4">
        <f>G312/240</f>
        <v>0.129166666666667</v>
      </c>
      <c r="P312" s="4">
        <v>0.1625</v>
      </c>
      <c r="Q312" s="4">
        <v>0.6875</v>
      </c>
      <c r="R312" s="4">
        <f>S312/D312</f>
        <v>0.790322580645161</v>
      </c>
      <c r="S312" s="2">
        <v>147</v>
      </c>
    </row>
    <row r="313" ht="15.4" spans="1:19">
      <c r="A313" s="2" t="s">
        <v>559</v>
      </c>
      <c r="B313" s="2" t="s">
        <v>248</v>
      </c>
      <c r="C313" s="4">
        <v>0.554166666666667</v>
      </c>
      <c r="D313" s="5">
        <v>133</v>
      </c>
      <c r="E313" s="4">
        <v>0.320833333333333</v>
      </c>
      <c r="F313" s="4">
        <v>1.00687144046746</v>
      </c>
      <c r="G313" s="2">
        <v>32</v>
      </c>
      <c r="H313" s="2">
        <v>61</v>
      </c>
      <c r="I313" s="4">
        <f>G313/H313</f>
        <v>0.524590163934426</v>
      </c>
      <c r="J313" s="4">
        <f>1/(F313/E313)</f>
        <v>0.318643791489785</v>
      </c>
      <c r="K313" s="4">
        <f>E313/C313</f>
        <v>0.578947368421052</v>
      </c>
      <c r="L313" s="4">
        <f>N313/G313</f>
        <v>2.40625</v>
      </c>
      <c r="M313" s="2">
        <v>8</v>
      </c>
      <c r="N313" s="2">
        <v>77</v>
      </c>
      <c r="O313" s="4">
        <f>G313/240</f>
        <v>0.133333333333333</v>
      </c>
      <c r="P313" s="4">
        <v>0.278688524590164</v>
      </c>
      <c r="Q313" s="4">
        <v>0.491803278688525</v>
      </c>
      <c r="R313" s="4">
        <f>S313/D313</f>
        <v>0.676691729323308</v>
      </c>
      <c r="S313" s="2">
        <v>90</v>
      </c>
    </row>
    <row r="314" ht="15.4" spans="1:19">
      <c r="A314" s="2" t="s">
        <v>560</v>
      </c>
      <c r="B314" s="2" t="s">
        <v>250</v>
      </c>
      <c r="C314" s="4">
        <v>4.24583333333333</v>
      </c>
      <c r="D314" s="5">
        <v>1019</v>
      </c>
      <c r="E314" s="4">
        <v>1.6</v>
      </c>
      <c r="F314" s="4">
        <v>6.04501938906947</v>
      </c>
      <c r="G314" s="2">
        <v>38</v>
      </c>
      <c r="H314" s="2">
        <v>69</v>
      </c>
      <c r="I314" s="4">
        <f>G314/H314</f>
        <v>0.550724637681159</v>
      </c>
      <c r="J314" s="4">
        <f>1/(F314/E314)</f>
        <v>0.264680706052507</v>
      </c>
      <c r="K314" s="4">
        <f>E314/C314</f>
        <v>0.376840039254171</v>
      </c>
      <c r="L314" s="4">
        <f>N314/G314</f>
        <v>10.1052631578947</v>
      </c>
      <c r="M314" s="2">
        <v>50</v>
      </c>
      <c r="N314" s="2">
        <v>384</v>
      </c>
      <c r="O314" s="4">
        <f>G314/240</f>
        <v>0.158333333333333</v>
      </c>
      <c r="P314" s="4">
        <v>0.333333333333333</v>
      </c>
      <c r="Q314" s="4">
        <v>0.536231884057971</v>
      </c>
      <c r="R314" s="4">
        <f>S314/D314</f>
        <v>0.727183513248283</v>
      </c>
      <c r="S314" s="2">
        <v>741</v>
      </c>
    </row>
    <row r="315" ht="15.4" spans="1:19">
      <c r="A315" s="2" t="s">
        <v>561</v>
      </c>
      <c r="B315" s="2" t="s">
        <v>250</v>
      </c>
      <c r="C315" s="4">
        <v>12.8333333333333</v>
      </c>
      <c r="D315" s="5">
        <v>3080</v>
      </c>
      <c r="E315" s="4">
        <v>6.95833333333333</v>
      </c>
      <c r="F315" s="4">
        <v>6.21497157576663</v>
      </c>
      <c r="G315" s="2">
        <v>235</v>
      </c>
      <c r="H315" s="2">
        <v>235</v>
      </c>
      <c r="I315" s="4">
        <f>G315/H315</f>
        <v>1</v>
      </c>
      <c r="J315" s="4">
        <f>1/(F315/E315)</f>
        <v>1.11960823126934</v>
      </c>
      <c r="K315" s="4">
        <f>E315/C315</f>
        <v>0.542207792207793</v>
      </c>
      <c r="L315" s="4">
        <f>N315/G315</f>
        <v>7.1063829787234</v>
      </c>
      <c r="M315" s="2">
        <v>40</v>
      </c>
      <c r="N315" s="2">
        <v>1670</v>
      </c>
      <c r="O315" s="4">
        <f>G315/240</f>
        <v>0.979166666666667</v>
      </c>
      <c r="P315" s="4">
        <v>0.723404255319149</v>
      </c>
      <c r="Q315" s="4">
        <v>0.221276595744681</v>
      </c>
      <c r="R315" s="4">
        <f>S315/D315</f>
        <v>0.633116883116883</v>
      </c>
      <c r="S315" s="2">
        <v>1950</v>
      </c>
    </row>
    <row r="316" ht="15.4" spans="1:19">
      <c r="A316" s="2" t="s">
        <v>562</v>
      </c>
      <c r="B316" s="2" t="s">
        <v>246</v>
      </c>
      <c r="C316" s="4">
        <v>1.83333333333333</v>
      </c>
      <c r="D316" s="5">
        <v>440</v>
      </c>
      <c r="E316" s="4">
        <v>0.133333333333333</v>
      </c>
      <c r="F316" s="4">
        <v>0.74241867912826</v>
      </c>
      <c r="G316" s="2">
        <v>12</v>
      </c>
      <c r="H316" s="2">
        <v>26</v>
      </c>
      <c r="I316" s="4">
        <f>G316/H316</f>
        <v>0.461538461538462</v>
      </c>
      <c r="J316" s="4">
        <f>1/(F316/E316)</f>
        <v>0.179593182501674</v>
      </c>
      <c r="K316" s="4">
        <f>E316/C316</f>
        <v>0.0727272727272727</v>
      </c>
      <c r="L316" s="4">
        <f>N316/G316</f>
        <v>2.66666666666667</v>
      </c>
      <c r="M316" s="2">
        <v>7</v>
      </c>
      <c r="N316" s="2">
        <v>32</v>
      </c>
      <c r="O316" s="4">
        <f>G316/240</f>
        <v>0.05</v>
      </c>
      <c r="P316" s="4">
        <v>0.230769230769231</v>
      </c>
      <c r="Q316" s="4">
        <v>0.576923076923077</v>
      </c>
      <c r="R316" s="4">
        <f>S316/D316</f>
        <v>0.954545454545455</v>
      </c>
      <c r="S316" s="2">
        <v>420</v>
      </c>
    </row>
    <row r="317" ht="15.4" spans="1:19">
      <c r="A317" s="2" t="s">
        <v>563</v>
      </c>
      <c r="B317" s="2" t="s">
        <v>246</v>
      </c>
      <c r="C317" s="4">
        <v>0.291666666666667</v>
      </c>
      <c r="D317" s="5">
        <v>70</v>
      </c>
      <c r="E317" s="4">
        <v>0.2875</v>
      </c>
      <c r="F317" s="4">
        <v>0.99193926963517</v>
      </c>
      <c r="G317" s="2">
        <v>28</v>
      </c>
      <c r="H317" s="2">
        <v>43</v>
      </c>
      <c r="I317" s="4">
        <f>G317/H317</f>
        <v>0.651162790697674</v>
      </c>
      <c r="J317" s="4">
        <f>1/(F317/E317)</f>
        <v>0.289836292201377</v>
      </c>
      <c r="K317" s="4">
        <f>E317/C317</f>
        <v>0.985714285714284</v>
      </c>
      <c r="L317" s="4">
        <f>N317/G317</f>
        <v>2.46428571428571</v>
      </c>
      <c r="M317" s="2">
        <v>9</v>
      </c>
      <c r="N317" s="2">
        <v>69</v>
      </c>
      <c r="O317" s="4">
        <f>G317/240</f>
        <v>0.116666666666667</v>
      </c>
      <c r="P317" s="4">
        <v>0.395348837209302</v>
      </c>
      <c r="Q317" s="4">
        <v>0.418604651162791</v>
      </c>
      <c r="R317" s="4">
        <f>S317/D317</f>
        <v>0.5</v>
      </c>
      <c r="S317" s="2">
        <v>35</v>
      </c>
    </row>
    <row r="318" ht="15.4" spans="1:19">
      <c r="A318" s="2" t="s">
        <v>564</v>
      </c>
      <c r="B318" s="2" t="s">
        <v>248</v>
      </c>
      <c r="C318" s="4">
        <v>1.29583333333333</v>
      </c>
      <c r="D318" s="5">
        <v>311</v>
      </c>
      <c r="E318" s="4">
        <v>0.120833333333333</v>
      </c>
      <c r="F318" s="4">
        <v>0.445788443235953</v>
      </c>
      <c r="G318" s="2">
        <v>21</v>
      </c>
      <c r="H318" s="2">
        <v>85</v>
      </c>
      <c r="I318" s="4">
        <f>G318/H318</f>
        <v>0.247058823529412</v>
      </c>
      <c r="J318" s="4">
        <f>1/(F318/E318)</f>
        <v>0.271055329420859</v>
      </c>
      <c r="K318" s="4">
        <f>E318/C318</f>
        <v>0.0932475884244373</v>
      </c>
      <c r="L318" s="4">
        <f>N318/G318</f>
        <v>1.38095238095238</v>
      </c>
      <c r="M318" s="2">
        <v>4</v>
      </c>
      <c r="N318" s="2">
        <v>29</v>
      </c>
      <c r="O318" s="4">
        <f>G318/240</f>
        <v>0.0875</v>
      </c>
      <c r="P318" s="4">
        <v>0.0588235294117647</v>
      </c>
      <c r="Q318" s="4">
        <v>0.8</v>
      </c>
      <c r="R318" s="4">
        <f>S318/D318</f>
        <v>0.938906752411576</v>
      </c>
      <c r="S318" s="2">
        <v>292</v>
      </c>
    </row>
    <row r="319" ht="15.4" spans="1:19">
      <c r="A319" s="2" t="s">
        <v>565</v>
      </c>
      <c r="B319" s="2" t="s">
        <v>248</v>
      </c>
      <c r="C319" s="4">
        <v>1.24583333333333</v>
      </c>
      <c r="D319" s="5">
        <v>299</v>
      </c>
      <c r="E319" s="4">
        <v>1.44166666666667</v>
      </c>
      <c r="F319" s="4">
        <v>5.54599758932592</v>
      </c>
      <c r="G319" s="2">
        <v>99</v>
      </c>
      <c r="H319" s="2">
        <v>107</v>
      </c>
      <c r="I319" s="4">
        <f>G319/H319</f>
        <v>0.925233644859813</v>
      </c>
      <c r="J319" s="4">
        <f>1/(F319/E319)</f>
        <v>0.259947222018518</v>
      </c>
      <c r="K319" s="4">
        <f>E319/C319</f>
        <v>1.15719063545151</v>
      </c>
      <c r="L319" s="4">
        <f>N319/G319</f>
        <v>3.49494949494949</v>
      </c>
      <c r="M319" s="2">
        <v>43</v>
      </c>
      <c r="N319" s="2">
        <v>346</v>
      </c>
      <c r="O319" s="4">
        <f>G319/240</f>
        <v>0.4125</v>
      </c>
      <c r="P319" s="4">
        <v>0.392523364485981</v>
      </c>
      <c r="Q319" s="4">
        <v>0.11214953271028</v>
      </c>
      <c r="R319" s="4">
        <f>S319/D319</f>
        <v>0.237458193979933</v>
      </c>
      <c r="S319" s="2">
        <v>71</v>
      </c>
    </row>
    <row r="320" ht="15.4" spans="1:19">
      <c r="A320" s="2" t="s">
        <v>566</v>
      </c>
      <c r="B320" s="2" t="s">
        <v>246</v>
      </c>
      <c r="C320" s="4">
        <v>5.99583333333333</v>
      </c>
      <c r="D320" s="5">
        <v>1439</v>
      </c>
      <c r="E320" s="4">
        <v>0.275</v>
      </c>
      <c r="F320" s="4">
        <v>0.997591241199936</v>
      </c>
      <c r="G320" s="2">
        <v>31</v>
      </c>
      <c r="H320" s="2">
        <v>71</v>
      </c>
      <c r="I320" s="4">
        <f>G320/H320</f>
        <v>0.436619718309859</v>
      </c>
      <c r="J320" s="4">
        <f>1/(F320/E320)</f>
        <v>0.275664008105385</v>
      </c>
      <c r="K320" s="4">
        <f>E320/C320</f>
        <v>0.0458651841556637</v>
      </c>
      <c r="L320" s="4">
        <f>N320/G320</f>
        <v>2.12903225806452</v>
      </c>
      <c r="M320" s="2">
        <v>9</v>
      </c>
      <c r="N320" s="2">
        <v>66</v>
      </c>
      <c r="O320" s="4">
        <f>G320/240</f>
        <v>0.129166666666667</v>
      </c>
      <c r="P320" s="4">
        <v>0.154929577464789</v>
      </c>
      <c r="Q320" s="4">
        <v>0.661971830985915</v>
      </c>
      <c r="R320" s="4">
        <f>S320/D320</f>
        <v>0.969423210562891</v>
      </c>
      <c r="S320" s="2">
        <v>1395</v>
      </c>
    </row>
    <row r="321" ht="15.4" spans="1:19">
      <c r="A321" s="2" t="s">
        <v>567</v>
      </c>
      <c r="B321" s="2" t="s">
        <v>250</v>
      </c>
      <c r="C321" s="4">
        <v>1.39583333333333</v>
      </c>
      <c r="D321" s="5">
        <v>335</v>
      </c>
      <c r="E321" s="4">
        <v>0.175</v>
      </c>
      <c r="F321" s="4">
        <v>0.692608917767243</v>
      </c>
      <c r="G321" s="2">
        <v>20</v>
      </c>
      <c r="H321" s="2">
        <v>62</v>
      </c>
      <c r="I321" s="4">
        <f>G321/H321</f>
        <v>0.32258064516129</v>
      </c>
      <c r="J321" s="4">
        <f>1/(F321/E321)</f>
        <v>0.252667841130527</v>
      </c>
      <c r="K321" s="4">
        <f>E321/C321</f>
        <v>0.125373134328359</v>
      </c>
      <c r="L321" s="4">
        <f>N321/G321</f>
        <v>2.1</v>
      </c>
      <c r="M321" s="2">
        <v>6</v>
      </c>
      <c r="N321" s="2">
        <v>42</v>
      </c>
      <c r="O321" s="4">
        <f>G321/240</f>
        <v>0.0833333333333333</v>
      </c>
      <c r="P321" s="4">
        <v>0.112903225806452</v>
      </c>
      <c r="Q321" s="4">
        <v>0.774193548387097</v>
      </c>
      <c r="R321" s="4">
        <f>S321/D321</f>
        <v>0.916417910447761</v>
      </c>
      <c r="S321" s="2">
        <v>307</v>
      </c>
    </row>
    <row r="322" ht="15.4" spans="1:19">
      <c r="A322" s="2" t="s">
        <v>568</v>
      </c>
      <c r="B322" s="2" t="s">
        <v>246</v>
      </c>
      <c r="C322" s="4">
        <v>0.125</v>
      </c>
      <c r="D322" s="5">
        <v>30</v>
      </c>
      <c r="E322" s="4">
        <v>0.1375</v>
      </c>
      <c r="F322" s="4">
        <v>1.50933289040509</v>
      </c>
      <c r="G322" s="2">
        <v>2</v>
      </c>
      <c r="H322" s="2">
        <v>12</v>
      </c>
      <c r="I322" s="4">
        <f>G322/H322</f>
        <v>0.166666666666667</v>
      </c>
      <c r="J322" s="4">
        <f>1/(F322/E322)</f>
        <v>0.0910998500556735</v>
      </c>
      <c r="K322" s="4">
        <f>E322/C322</f>
        <v>1.1</v>
      </c>
      <c r="L322" s="4">
        <f>N322/G322</f>
        <v>16.5</v>
      </c>
      <c r="M322" s="2">
        <v>18</v>
      </c>
      <c r="N322" s="2">
        <v>33</v>
      </c>
      <c r="O322" s="4">
        <f>G322/240</f>
        <v>0.00833333333333333</v>
      </c>
      <c r="P322" s="4">
        <v>0.25</v>
      </c>
      <c r="Q322" s="4">
        <v>0.833333333333333</v>
      </c>
      <c r="R322" s="4">
        <f>S322/D322</f>
        <v>0.766666666666667</v>
      </c>
      <c r="S322" s="2">
        <v>23</v>
      </c>
    </row>
    <row r="323" ht="15.4" spans="1:19">
      <c r="A323" s="2" t="s">
        <v>569</v>
      </c>
      <c r="B323" s="2" t="s">
        <v>246</v>
      </c>
      <c r="C323" s="4">
        <v>0.775</v>
      </c>
      <c r="D323" s="5">
        <v>186</v>
      </c>
      <c r="E323" s="4">
        <v>0.283333333333333</v>
      </c>
      <c r="F323" s="4">
        <v>1.0283295414147</v>
      </c>
      <c r="G323" s="2">
        <v>29</v>
      </c>
      <c r="H323" s="2">
        <v>64</v>
      </c>
      <c r="I323" s="4">
        <f>G323/H323</f>
        <v>0.453125</v>
      </c>
      <c r="J323" s="4">
        <f>1/(F323/E323)</f>
        <v>0.275527758293848</v>
      </c>
      <c r="K323" s="4">
        <f>E323/C323</f>
        <v>0.365591397849462</v>
      </c>
      <c r="L323" s="4">
        <f>N323/G323</f>
        <v>2.3448275862069</v>
      </c>
      <c r="M323" s="2">
        <v>7</v>
      </c>
      <c r="N323" s="2">
        <v>68</v>
      </c>
      <c r="O323" s="4">
        <f>G323/240</f>
        <v>0.120833333333333</v>
      </c>
      <c r="P323" s="4">
        <v>0.15625</v>
      </c>
      <c r="Q323" s="4">
        <v>0.609375</v>
      </c>
      <c r="R323" s="4">
        <f>S323/D323</f>
        <v>0.741935483870968</v>
      </c>
      <c r="S323" s="2">
        <v>138</v>
      </c>
    </row>
    <row r="324" ht="15.4" spans="1:19">
      <c r="A324" s="2" t="s">
        <v>570</v>
      </c>
      <c r="B324" s="2" t="s">
        <v>248</v>
      </c>
      <c r="C324" s="4">
        <v>5.74583333333333</v>
      </c>
      <c r="D324" s="5">
        <v>1379</v>
      </c>
      <c r="E324" s="4">
        <v>0.120833333333333</v>
      </c>
      <c r="F324" s="4">
        <v>0.730380291078241</v>
      </c>
      <c r="G324" s="2">
        <v>12</v>
      </c>
      <c r="H324" s="2">
        <v>26</v>
      </c>
      <c r="I324" s="4">
        <f>G324/H324</f>
        <v>0.461538461538462</v>
      </c>
      <c r="J324" s="4">
        <f>1/(F324/E324)</f>
        <v>0.165438929293875</v>
      </c>
      <c r="K324" s="4">
        <f>E324/C324</f>
        <v>0.0210297316896301</v>
      </c>
      <c r="L324" s="4">
        <f>N324/G324</f>
        <v>2.41666666666667</v>
      </c>
      <c r="M324" s="2">
        <v>9</v>
      </c>
      <c r="N324" s="2">
        <v>29</v>
      </c>
      <c r="O324" s="4">
        <f>G324/240</f>
        <v>0.05</v>
      </c>
      <c r="P324" s="4">
        <v>0.230769230769231</v>
      </c>
      <c r="Q324" s="4">
        <v>0.538461538461538</v>
      </c>
      <c r="R324" s="4">
        <f>S324/D324</f>
        <v>0.987672226250906</v>
      </c>
      <c r="S324" s="2">
        <v>1362</v>
      </c>
    </row>
    <row r="325" ht="15.4" spans="1:19">
      <c r="A325" s="2" t="s">
        <v>571</v>
      </c>
      <c r="B325" s="2" t="s">
        <v>246</v>
      </c>
      <c r="C325" s="4">
        <v>1.4125</v>
      </c>
      <c r="D325" s="5">
        <v>339</v>
      </c>
      <c r="E325" s="4">
        <v>1.76666666666667</v>
      </c>
      <c r="F325" s="4">
        <v>2.1520967039499</v>
      </c>
      <c r="G325" s="2">
        <v>126</v>
      </c>
      <c r="H325" s="2">
        <v>136</v>
      </c>
      <c r="I325" s="4">
        <f>G325/H325</f>
        <v>0.926470588235294</v>
      </c>
      <c r="J325" s="4">
        <f>1/(F325/E325)</f>
        <v>0.820904870782144</v>
      </c>
      <c r="K325" s="4">
        <f>E325/C325</f>
        <v>1.25073746312685</v>
      </c>
      <c r="L325" s="4">
        <f>N325/G325</f>
        <v>3.36507936507936</v>
      </c>
      <c r="M325" s="2">
        <v>12</v>
      </c>
      <c r="N325" s="2">
        <v>424</v>
      </c>
      <c r="O325" s="4">
        <f>G325/240</f>
        <v>0.525</v>
      </c>
      <c r="P325" s="4">
        <v>0.757352941176471</v>
      </c>
      <c r="Q325" s="4">
        <v>0.139705882352941</v>
      </c>
      <c r="R325" s="4">
        <f>S325/D325</f>
        <v>0.36283185840708</v>
      </c>
      <c r="S325" s="2">
        <v>123</v>
      </c>
    </row>
    <row r="326" ht="15.4" spans="1:19">
      <c r="A326" s="2" t="s">
        <v>572</v>
      </c>
      <c r="B326" s="2" t="s">
        <v>250</v>
      </c>
      <c r="C326" s="4">
        <v>2.0875</v>
      </c>
      <c r="D326" s="5">
        <v>501</v>
      </c>
      <c r="E326" s="4">
        <v>0.304166666666667</v>
      </c>
      <c r="F326" s="4">
        <v>1.09161090385331</v>
      </c>
      <c r="G326" s="2">
        <v>29</v>
      </c>
      <c r="H326" s="2">
        <v>61</v>
      </c>
      <c r="I326" s="4">
        <f>G326/H326</f>
        <v>0.475409836065574</v>
      </c>
      <c r="J326" s="4">
        <f>1/(F326/E326)</f>
        <v>0.278640187261761</v>
      </c>
      <c r="K326" s="4">
        <f>E326/C326</f>
        <v>0.145708582834331</v>
      </c>
      <c r="L326" s="4">
        <f>N326/G326</f>
        <v>2.51724137931034</v>
      </c>
      <c r="M326" s="2">
        <v>10</v>
      </c>
      <c r="N326" s="2">
        <v>73</v>
      </c>
      <c r="O326" s="4">
        <f>G326/240</f>
        <v>0.120833333333333</v>
      </c>
      <c r="P326" s="4">
        <v>0.229508196721311</v>
      </c>
      <c r="Q326" s="4">
        <v>0.60655737704918</v>
      </c>
      <c r="R326" s="4">
        <f>S326/D326</f>
        <v>0.910179640718563</v>
      </c>
      <c r="S326" s="2">
        <v>456</v>
      </c>
    </row>
    <row r="327" ht="15.4" spans="1:19">
      <c r="A327" s="2" t="s">
        <v>573</v>
      </c>
      <c r="B327" s="2" t="s">
        <v>250</v>
      </c>
      <c r="C327" s="4">
        <v>5.07083333333333</v>
      </c>
      <c r="D327" s="5">
        <v>1217</v>
      </c>
      <c r="E327" s="4">
        <v>0.341666666666667</v>
      </c>
      <c r="F327" s="4">
        <v>1.56047323223042</v>
      </c>
      <c r="G327" s="2">
        <v>30</v>
      </c>
      <c r="H327" s="2">
        <v>62</v>
      </c>
      <c r="I327" s="4">
        <f>G327/H327</f>
        <v>0.483870967741935</v>
      </c>
      <c r="J327" s="4">
        <f>1/(F327/E327)</f>
        <v>0.21895067445554</v>
      </c>
      <c r="K327" s="4">
        <f>E327/C327</f>
        <v>0.0673788003286772</v>
      </c>
      <c r="L327" s="4">
        <f>N327/G327</f>
        <v>2.73333333333333</v>
      </c>
      <c r="M327" s="2">
        <v>18</v>
      </c>
      <c r="N327" s="2">
        <v>82</v>
      </c>
      <c r="O327" s="4">
        <f>G327/240</f>
        <v>0.125</v>
      </c>
      <c r="P327" s="4">
        <v>0.145161290322581</v>
      </c>
      <c r="Q327" s="4">
        <v>0.661290322580645</v>
      </c>
      <c r="R327" s="4">
        <f>S327/D327</f>
        <v>0.958915365653246</v>
      </c>
      <c r="S327" s="2">
        <v>1167</v>
      </c>
    </row>
    <row r="328" ht="15.4" spans="1:19">
      <c r="A328" s="2" t="s">
        <v>574</v>
      </c>
      <c r="B328" s="2" t="s">
        <v>246</v>
      </c>
      <c r="C328" s="4">
        <v>0.279166666666667</v>
      </c>
      <c r="D328" s="5">
        <v>67</v>
      </c>
      <c r="E328" s="4">
        <v>0.145833333333333</v>
      </c>
      <c r="F328" s="4">
        <v>0.640004685303632</v>
      </c>
      <c r="G328" s="2">
        <v>17</v>
      </c>
      <c r="H328" s="2">
        <v>29</v>
      </c>
      <c r="I328" s="4">
        <f>G328/H328</f>
        <v>0.586206896551724</v>
      </c>
      <c r="J328" s="4">
        <f>1/(F328/E328)</f>
        <v>0.227862915197483</v>
      </c>
      <c r="K328" s="4">
        <f>E328/C328</f>
        <v>0.522388059701491</v>
      </c>
      <c r="L328" s="4">
        <f>N328/G328</f>
        <v>2.05882352941176</v>
      </c>
      <c r="M328" s="2">
        <v>5</v>
      </c>
      <c r="N328" s="2">
        <v>35</v>
      </c>
      <c r="O328" s="4">
        <f>G328/240</f>
        <v>0.0708333333333333</v>
      </c>
      <c r="P328" s="4">
        <v>0.241379310344828</v>
      </c>
      <c r="Q328" s="4">
        <v>0.482758620689655</v>
      </c>
      <c r="R328" s="4">
        <f>S328/D328</f>
        <v>0.686567164179104</v>
      </c>
      <c r="S328" s="2">
        <v>46</v>
      </c>
    </row>
    <row r="329" ht="15.4" spans="1:19">
      <c r="A329" s="2" t="s">
        <v>575</v>
      </c>
      <c r="B329" s="2" t="s">
        <v>246</v>
      </c>
      <c r="C329" s="4">
        <v>0.233333333333333</v>
      </c>
      <c r="D329" s="5">
        <v>56</v>
      </c>
      <c r="E329" s="4">
        <v>0.1375</v>
      </c>
      <c r="F329" s="4">
        <v>1.44994950135698</v>
      </c>
      <c r="G329" s="2">
        <v>4</v>
      </c>
      <c r="H329" s="2">
        <v>37</v>
      </c>
      <c r="I329" s="4">
        <f>G329/H329</f>
        <v>0.108108108108108</v>
      </c>
      <c r="J329" s="4">
        <f>1/(F329/E329)</f>
        <v>0.0948308888491057</v>
      </c>
      <c r="K329" s="4">
        <f>E329/C329</f>
        <v>0.589285714285715</v>
      </c>
      <c r="L329" s="4">
        <f>N329/G329</f>
        <v>8.25</v>
      </c>
      <c r="M329" s="2">
        <v>19</v>
      </c>
      <c r="N329" s="2">
        <v>33</v>
      </c>
      <c r="O329" s="4">
        <f>G329/240</f>
        <v>0.0166666666666667</v>
      </c>
      <c r="P329" s="4">
        <v>0.0540540540540541</v>
      </c>
      <c r="Q329" s="4">
        <v>0.918918918918919</v>
      </c>
      <c r="R329" s="4">
        <f>S329/D329</f>
        <v>0.803571428571429</v>
      </c>
      <c r="S329" s="2">
        <v>45</v>
      </c>
    </row>
    <row r="330" ht="15.4" spans="1:19">
      <c r="A330" s="2" t="s">
        <v>576</v>
      </c>
      <c r="B330" s="2" t="s">
        <v>248</v>
      </c>
      <c r="C330" s="4">
        <v>651.458333333333</v>
      </c>
      <c r="D330" s="5">
        <v>156350</v>
      </c>
      <c r="E330" s="4">
        <v>652.158333333333</v>
      </c>
      <c r="F330" s="4">
        <v>119.26620103159</v>
      </c>
      <c r="G330" s="2">
        <v>240</v>
      </c>
      <c r="H330" s="2">
        <v>240</v>
      </c>
      <c r="I330" s="4">
        <f>G330/H330</f>
        <v>1</v>
      </c>
      <c r="J330" s="4">
        <f>1/(F330/E330)</f>
        <v>5.46809010174304</v>
      </c>
      <c r="K330" s="4">
        <f>E330/C330</f>
        <v>1.00107451231212</v>
      </c>
      <c r="L330" s="4">
        <f>N330/G330</f>
        <v>652.158333333333</v>
      </c>
      <c r="M330" s="2">
        <v>971</v>
      </c>
      <c r="N330" s="2">
        <v>156518</v>
      </c>
      <c r="O330" s="4">
        <f>G330/240</f>
        <v>1</v>
      </c>
      <c r="P330" s="4">
        <v>0.85</v>
      </c>
      <c r="Q330" s="4">
        <v>0.0583333333333333</v>
      </c>
      <c r="R330" s="4">
        <f>S330/D330</f>
        <v>0.0116405500479693</v>
      </c>
      <c r="S330" s="2">
        <v>1820</v>
      </c>
    </row>
    <row r="331" ht="15.4" spans="1:19">
      <c r="A331" s="2" t="s">
        <v>577</v>
      </c>
      <c r="B331" s="2" t="s">
        <v>246</v>
      </c>
      <c r="C331" s="4">
        <v>720.75</v>
      </c>
      <c r="D331" s="5">
        <v>172980</v>
      </c>
      <c r="E331" s="4">
        <v>569.383333333333</v>
      </c>
      <c r="F331" s="4">
        <v>673.754920905895</v>
      </c>
      <c r="G331" s="2">
        <v>240</v>
      </c>
      <c r="H331" s="2">
        <v>240</v>
      </c>
      <c r="I331" s="4">
        <f>G331/H331</f>
        <v>1</v>
      </c>
      <c r="J331" s="4">
        <f>1/(F331/E331)</f>
        <v>0.845089684195212</v>
      </c>
      <c r="K331" s="4">
        <f>E331/C331</f>
        <v>0.789987281766678</v>
      </c>
      <c r="L331" s="4">
        <f>N331/G331</f>
        <v>569.383333333333</v>
      </c>
      <c r="M331" s="2">
        <v>9768</v>
      </c>
      <c r="N331" s="2">
        <v>136652</v>
      </c>
      <c r="O331" s="4">
        <f>G331/240</f>
        <v>1</v>
      </c>
      <c r="P331" s="4">
        <v>0.808333333333333</v>
      </c>
      <c r="Q331" s="4">
        <v>0.0875</v>
      </c>
      <c r="R331" s="4">
        <f>S331/D331</f>
        <v>0.221378194010868</v>
      </c>
      <c r="S331" s="2">
        <v>38294</v>
      </c>
    </row>
    <row r="332" ht="15.4" spans="1:19">
      <c r="A332" s="2" t="s">
        <v>578</v>
      </c>
      <c r="B332" s="2" t="s">
        <v>250</v>
      </c>
      <c r="C332" s="4">
        <v>0.916666666666667</v>
      </c>
      <c r="D332" s="5">
        <v>220</v>
      </c>
      <c r="E332" s="4">
        <v>0.291666666666667</v>
      </c>
      <c r="F332" s="4">
        <v>0.747613590628614</v>
      </c>
      <c r="G332" s="2">
        <v>50</v>
      </c>
      <c r="H332" s="2">
        <v>74</v>
      </c>
      <c r="I332" s="4">
        <f>G332/H332</f>
        <v>0.675675675675676</v>
      </c>
      <c r="J332" s="4">
        <f>1/(F332/E332)</f>
        <v>0.390130236157726</v>
      </c>
      <c r="K332" s="4">
        <f>E332/C332</f>
        <v>0.318181818181818</v>
      </c>
      <c r="L332" s="4">
        <f>N332/G332</f>
        <v>1.4</v>
      </c>
      <c r="M332" s="2">
        <v>5</v>
      </c>
      <c r="N332" s="2">
        <v>70</v>
      </c>
      <c r="O332" s="4">
        <f>G332/240</f>
        <v>0.208333333333333</v>
      </c>
      <c r="P332" s="4">
        <v>0.0675675675675676</v>
      </c>
      <c r="Q332" s="4">
        <v>0.486486486486487</v>
      </c>
      <c r="R332" s="4">
        <f>S332/D332</f>
        <v>0.727272727272727</v>
      </c>
      <c r="S332" s="2">
        <v>160</v>
      </c>
    </row>
    <row r="333" ht="15.4" spans="1:19">
      <c r="A333" s="2" t="s">
        <v>579</v>
      </c>
      <c r="B333" s="2" t="s">
        <v>248</v>
      </c>
      <c r="C333" s="4">
        <v>1.6</v>
      </c>
      <c r="D333" s="5">
        <v>384</v>
      </c>
      <c r="E333" s="4">
        <v>1.27083333333333</v>
      </c>
      <c r="F333" s="4">
        <v>8.98194279506271</v>
      </c>
      <c r="G333" s="2">
        <v>46</v>
      </c>
      <c r="H333" s="2">
        <v>51</v>
      </c>
      <c r="I333" s="4">
        <f>G333/H333</f>
        <v>0.901960784313726</v>
      </c>
      <c r="J333" s="4">
        <f>1/(F333/E333)</f>
        <v>0.141487578169825</v>
      </c>
      <c r="K333" s="4">
        <f>E333/C333</f>
        <v>0.794270833333331</v>
      </c>
      <c r="L333" s="4">
        <f>N333/G333</f>
        <v>6.6304347826087</v>
      </c>
      <c r="M333" s="2">
        <v>125</v>
      </c>
      <c r="N333" s="2">
        <v>305</v>
      </c>
      <c r="O333" s="4">
        <f>G333/240</f>
        <v>0.191666666666667</v>
      </c>
      <c r="P333" s="4">
        <v>0.549019607843137</v>
      </c>
      <c r="Q333" s="4">
        <v>0.0980392156862745</v>
      </c>
      <c r="R333" s="4">
        <f>S333/D333</f>
        <v>0.440104166666667</v>
      </c>
      <c r="S333" s="2">
        <v>169</v>
      </c>
    </row>
    <row r="334" ht="15.4" spans="1:19">
      <c r="A334" s="2" t="s">
        <v>580</v>
      </c>
      <c r="B334" s="2" t="s">
        <v>246</v>
      </c>
      <c r="C334" s="4">
        <v>6.37083333333333</v>
      </c>
      <c r="D334" s="5">
        <v>1529</v>
      </c>
      <c r="E334" s="4">
        <v>0.741666666666667</v>
      </c>
      <c r="F334" s="4">
        <v>1.15708357471889</v>
      </c>
      <c r="G334" s="2">
        <v>97</v>
      </c>
      <c r="H334" s="2">
        <v>124</v>
      </c>
      <c r="I334" s="4">
        <f>G334/H334</f>
        <v>0.782258064516129</v>
      </c>
      <c r="J334" s="4">
        <f>1/(F334/E334)</f>
        <v>0.640979340534544</v>
      </c>
      <c r="K334" s="4">
        <f>E334/C334</f>
        <v>0.116415958142577</v>
      </c>
      <c r="L334" s="4">
        <f>N334/G334</f>
        <v>1.83505154639175</v>
      </c>
      <c r="M334" s="2">
        <v>6</v>
      </c>
      <c r="N334" s="2">
        <v>178</v>
      </c>
      <c r="O334" s="4">
        <f>G334/240</f>
        <v>0.404166666666667</v>
      </c>
      <c r="P334" s="4">
        <v>0.32258064516129</v>
      </c>
      <c r="Q334" s="4">
        <v>0.387096774193548</v>
      </c>
      <c r="R334" s="4">
        <f>S334/D334</f>
        <v>0.935905820797907</v>
      </c>
      <c r="S334" s="2">
        <v>1431</v>
      </c>
    </row>
    <row r="335" ht="15.4" spans="1:19">
      <c r="A335" s="2" t="s">
        <v>581</v>
      </c>
      <c r="B335" s="2" t="s">
        <v>250</v>
      </c>
      <c r="C335" s="4">
        <v>9.21666666666667</v>
      </c>
      <c r="D335" s="5">
        <v>2212</v>
      </c>
      <c r="E335" s="4">
        <v>0.616666666666667</v>
      </c>
      <c r="F335" s="4">
        <v>3.03034398349403</v>
      </c>
      <c r="G335" s="2">
        <v>10</v>
      </c>
      <c r="H335" s="2">
        <v>72</v>
      </c>
      <c r="I335" s="4">
        <f>G335/H335</f>
        <v>0.138888888888889</v>
      </c>
      <c r="J335" s="4">
        <f>1/(F335/E335)</f>
        <v>0.203497249825626</v>
      </c>
      <c r="K335" s="4">
        <f>E335/C335</f>
        <v>0.0669077757685353</v>
      </c>
      <c r="L335" s="4">
        <f>N335/G335</f>
        <v>14.8</v>
      </c>
      <c r="M335" s="2">
        <v>22</v>
      </c>
      <c r="N335" s="2">
        <v>148</v>
      </c>
      <c r="O335" s="4">
        <f>G335/240</f>
        <v>0.0416666666666667</v>
      </c>
      <c r="P335" s="4">
        <v>0.0694444444444444</v>
      </c>
      <c r="Q335" s="4">
        <v>0.930555555555556</v>
      </c>
      <c r="R335" s="4">
        <f>S335/D335</f>
        <v>0.950271247739602</v>
      </c>
      <c r="S335" s="2">
        <v>2102</v>
      </c>
    </row>
    <row r="336" ht="15.4" spans="1:19">
      <c r="A336" s="2" t="s">
        <v>582</v>
      </c>
      <c r="B336" s="2" t="s">
        <v>246</v>
      </c>
      <c r="C336" s="4">
        <v>49.8833333333333</v>
      </c>
      <c r="D336" s="5">
        <v>11972</v>
      </c>
      <c r="E336" s="4">
        <v>0.208333333333333</v>
      </c>
      <c r="F336" s="4">
        <v>0.876430888212588</v>
      </c>
      <c r="G336" s="2">
        <v>18</v>
      </c>
      <c r="H336" s="2">
        <v>52</v>
      </c>
      <c r="I336" s="4">
        <f>G336/H336</f>
        <v>0.346153846153846</v>
      </c>
      <c r="J336" s="4">
        <f>1/(F336/E336)</f>
        <v>0.237706516435326</v>
      </c>
      <c r="K336" s="4">
        <f>E336/C336</f>
        <v>0.00417641162712997</v>
      </c>
      <c r="L336" s="4">
        <f>N336/G336</f>
        <v>2.77777777777778</v>
      </c>
      <c r="M336" s="2">
        <v>6</v>
      </c>
      <c r="N336" s="2">
        <v>50</v>
      </c>
      <c r="O336" s="4">
        <f>G336/240</f>
        <v>0.075</v>
      </c>
      <c r="P336" s="4">
        <v>0.211538461538462</v>
      </c>
      <c r="Q336" s="4">
        <v>0.711538461538462</v>
      </c>
      <c r="R336" s="4">
        <f>S336/D336</f>
        <v>0.997661209488807</v>
      </c>
      <c r="S336" s="2">
        <v>11944</v>
      </c>
    </row>
    <row r="337" ht="15.4" spans="1:19">
      <c r="A337" s="2" t="s">
        <v>583</v>
      </c>
      <c r="B337" s="2" t="s">
        <v>248</v>
      </c>
      <c r="C337" s="4">
        <v>0.533333333333333</v>
      </c>
      <c r="D337" s="5">
        <v>128</v>
      </c>
      <c r="E337" s="4">
        <v>0.6</v>
      </c>
      <c r="F337" s="4">
        <v>2.92271439149054</v>
      </c>
      <c r="G337" s="2">
        <v>31</v>
      </c>
      <c r="H337" s="2">
        <v>47</v>
      </c>
      <c r="I337" s="4">
        <f>G337/H337</f>
        <v>0.659574468085106</v>
      </c>
      <c r="J337" s="4">
        <f>1/(F337/E337)</f>
        <v>0.205288618602931</v>
      </c>
      <c r="K337" s="4">
        <f>E337/C337</f>
        <v>1.125</v>
      </c>
      <c r="L337" s="4">
        <f>N337/G337</f>
        <v>4.64516129032258</v>
      </c>
      <c r="M337" s="2">
        <v>29</v>
      </c>
      <c r="N337" s="2">
        <v>144</v>
      </c>
      <c r="O337" s="4">
        <f>G337/240</f>
        <v>0.129166666666667</v>
      </c>
      <c r="P337" s="4">
        <v>0.340425531914894</v>
      </c>
      <c r="Q337" s="4">
        <v>0.361702127659574</v>
      </c>
      <c r="R337" s="4">
        <f>S337/D337</f>
        <v>0.390625</v>
      </c>
      <c r="S337" s="2">
        <v>50</v>
      </c>
    </row>
    <row r="338" ht="15.4" spans="1:19">
      <c r="A338" s="2" t="s">
        <v>584</v>
      </c>
      <c r="B338" s="2" t="s">
        <v>248</v>
      </c>
      <c r="C338" s="4">
        <v>0.15</v>
      </c>
      <c r="D338" s="5">
        <v>36</v>
      </c>
      <c r="E338" s="4">
        <v>0.15</v>
      </c>
      <c r="F338" s="4">
        <v>0.543504820162386</v>
      </c>
      <c r="G338" s="2">
        <v>22</v>
      </c>
      <c r="H338" s="2">
        <v>30</v>
      </c>
      <c r="I338" s="4">
        <f>G338/H338</f>
        <v>0.733333333333333</v>
      </c>
      <c r="J338" s="4">
        <f>1/(F338/E338)</f>
        <v>0.275986512787842</v>
      </c>
      <c r="K338" s="4">
        <f>E338/C338</f>
        <v>1</v>
      </c>
      <c r="L338" s="4">
        <f>N338/G338</f>
        <v>1.63636363636364</v>
      </c>
      <c r="M338" s="2">
        <v>4</v>
      </c>
      <c r="N338" s="2">
        <v>36</v>
      </c>
      <c r="O338" s="4">
        <f>G338/240</f>
        <v>0.0916666666666667</v>
      </c>
      <c r="P338" s="4">
        <v>0.3</v>
      </c>
      <c r="Q338" s="4">
        <v>0.3</v>
      </c>
      <c r="R338" s="4">
        <f>S338/D338</f>
        <v>0.5</v>
      </c>
      <c r="S338" s="2">
        <v>18</v>
      </c>
    </row>
    <row r="339" ht="15.4" spans="1:19">
      <c r="A339" s="2" t="s">
        <v>585</v>
      </c>
      <c r="B339" s="2" t="s">
        <v>246</v>
      </c>
      <c r="C339" s="4">
        <v>159.05</v>
      </c>
      <c r="D339" s="5">
        <v>38172</v>
      </c>
      <c r="E339" s="4">
        <v>125.454166666667</v>
      </c>
      <c r="F339" s="4">
        <v>427.264772916086</v>
      </c>
      <c r="G339" s="2">
        <v>204</v>
      </c>
      <c r="H339" s="2">
        <v>204</v>
      </c>
      <c r="I339" s="4">
        <f>G339/H339</f>
        <v>1</v>
      </c>
      <c r="J339" s="4">
        <f>1/(F339/E339)</f>
        <v>0.293621600981614</v>
      </c>
      <c r="K339" s="4">
        <f>E339/C339</f>
        <v>0.788771874672537</v>
      </c>
      <c r="L339" s="4">
        <f>N339/G339</f>
        <v>147.593137254902</v>
      </c>
      <c r="M339" s="2">
        <v>2081</v>
      </c>
      <c r="N339" s="2">
        <v>30109</v>
      </c>
      <c r="O339" s="4">
        <f>G339/240</f>
        <v>0.85</v>
      </c>
      <c r="P339" s="4">
        <v>0.833333333333333</v>
      </c>
      <c r="Q339" s="4">
        <v>0.0588235294117647</v>
      </c>
      <c r="R339" s="4">
        <f>S339/D339</f>
        <v>0.222702504453526</v>
      </c>
      <c r="S339" s="2">
        <v>8501</v>
      </c>
    </row>
    <row r="340" ht="15.4" spans="1:19">
      <c r="A340" s="2" t="s">
        <v>586</v>
      </c>
      <c r="B340" s="2" t="s">
        <v>250</v>
      </c>
      <c r="C340" s="4">
        <v>2.3875</v>
      </c>
      <c r="D340" s="5">
        <v>573</v>
      </c>
      <c r="E340" s="4">
        <v>0.183333333333333</v>
      </c>
      <c r="F340" s="4">
        <v>0.387748210872555</v>
      </c>
      <c r="G340" s="2">
        <v>44</v>
      </c>
      <c r="H340" s="2">
        <v>72</v>
      </c>
      <c r="I340" s="4">
        <f>G340/H340</f>
        <v>0.611111111111111</v>
      </c>
      <c r="J340" s="4">
        <f>1/(F340/E340)</f>
        <v>0.472815420400717</v>
      </c>
      <c r="K340" s="4">
        <f>E340/C340</f>
        <v>0.0767888307155321</v>
      </c>
      <c r="L340" s="4">
        <f>N340/G340</f>
        <v>1</v>
      </c>
      <c r="M340" s="2">
        <v>1</v>
      </c>
      <c r="N340" s="2">
        <v>44</v>
      </c>
      <c r="O340" s="4">
        <f>G340/240</f>
        <v>0.183333333333333</v>
      </c>
      <c r="P340" s="4">
        <v>0</v>
      </c>
      <c r="Q340" s="4">
        <v>0.416666666666667</v>
      </c>
      <c r="R340" s="4">
        <f>S340/D340</f>
        <v>0.923211169284468</v>
      </c>
      <c r="S340" s="2">
        <v>529</v>
      </c>
    </row>
    <row r="341" ht="15.4" spans="1:19">
      <c r="A341" s="2" t="s">
        <v>587</v>
      </c>
      <c r="B341" s="2" t="s">
        <v>246</v>
      </c>
      <c r="C341" s="4">
        <v>716.666666666667</v>
      </c>
      <c r="D341" s="5">
        <v>172000</v>
      </c>
      <c r="E341" s="4">
        <v>714.275</v>
      </c>
      <c r="F341" s="4">
        <v>159.586571644899</v>
      </c>
      <c r="G341" s="2">
        <v>240</v>
      </c>
      <c r="H341" s="2">
        <v>240</v>
      </c>
      <c r="I341" s="4">
        <f>G341/H341</f>
        <v>1</v>
      </c>
      <c r="J341" s="4">
        <f>1/(F341/E341)</f>
        <v>4.47578384971735</v>
      </c>
      <c r="K341" s="4">
        <f>E341/C341</f>
        <v>0.996662790697674</v>
      </c>
      <c r="L341" s="4">
        <f>N341/G341</f>
        <v>714.275</v>
      </c>
      <c r="M341" s="2">
        <v>1181</v>
      </c>
      <c r="N341" s="2">
        <v>171426</v>
      </c>
      <c r="O341" s="4">
        <f>G341/240</f>
        <v>1</v>
      </c>
      <c r="P341" s="4">
        <v>0.833333333333333</v>
      </c>
      <c r="Q341" s="4">
        <v>0.0583333333333333</v>
      </c>
      <c r="R341" s="4">
        <f>S341/D341</f>
        <v>0.0149651162790698</v>
      </c>
      <c r="S341" s="2">
        <v>2574</v>
      </c>
    </row>
    <row r="342" ht="15.4" spans="1:19">
      <c r="A342" s="2" t="s">
        <v>588</v>
      </c>
      <c r="B342" s="2" t="s">
        <v>248</v>
      </c>
      <c r="C342" s="4">
        <v>5.98333333333333</v>
      </c>
      <c r="D342" s="5">
        <v>1436</v>
      </c>
      <c r="E342" s="4">
        <v>0.2625</v>
      </c>
      <c r="F342" s="4">
        <v>0.947276430606854</v>
      </c>
      <c r="G342" s="2">
        <v>27</v>
      </c>
      <c r="H342" s="2">
        <v>60</v>
      </c>
      <c r="I342" s="4">
        <f>G342/H342</f>
        <v>0.45</v>
      </c>
      <c r="J342" s="4">
        <f>1/(F342/E342)</f>
        <v>0.277110241022079</v>
      </c>
      <c r="K342" s="4">
        <f>E342/C342</f>
        <v>0.0438718662952646</v>
      </c>
      <c r="L342" s="4">
        <f>N342/G342</f>
        <v>2.33333333333333</v>
      </c>
      <c r="M342" s="2">
        <v>8</v>
      </c>
      <c r="N342" s="2">
        <v>63</v>
      </c>
      <c r="O342" s="4">
        <f>G342/240</f>
        <v>0.1125</v>
      </c>
      <c r="P342" s="4">
        <v>0.2</v>
      </c>
      <c r="Q342" s="4">
        <v>0.65</v>
      </c>
      <c r="R342" s="4">
        <f>S342/D342</f>
        <v>0.972841225626741</v>
      </c>
      <c r="S342" s="2">
        <v>1397</v>
      </c>
    </row>
    <row r="343" ht="15.4" spans="1:19">
      <c r="A343" s="2" t="s">
        <v>589</v>
      </c>
      <c r="B343" s="2" t="s">
        <v>250</v>
      </c>
      <c r="C343" s="4">
        <v>0.733333333333333</v>
      </c>
      <c r="D343" s="5">
        <v>176</v>
      </c>
      <c r="E343" s="4">
        <v>0.933333333333333</v>
      </c>
      <c r="F343" s="4">
        <v>2.830595937471</v>
      </c>
      <c r="G343" s="2">
        <v>39</v>
      </c>
      <c r="H343" s="2">
        <v>40</v>
      </c>
      <c r="I343" s="4">
        <f>G343/H343</f>
        <v>0.975</v>
      </c>
      <c r="J343" s="4">
        <f>1/(F343/E343)</f>
        <v>0.329730330273568</v>
      </c>
      <c r="K343" s="4">
        <f>E343/C343</f>
        <v>1.27272727272727</v>
      </c>
      <c r="L343" s="4">
        <f>N343/G343</f>
        <v>5.74358974358974</v>
      </c>
      <c r="M343" s="2">
        <v>16</v>
      </c>
      <c r="N343" s="2">
        <v>224</v>
      </c>
      <c r="O343" s="4">
        <f>G343/240</f>
        <v>0.1625</v>
      </c>
      <c r="P343" s="4">
        <v>0.8</v>
      </c>
      <c r="Q343" s="4">
        <v>0.025</v>
      </c>
      <c r="R343" s="4">
        <f>S343/D343</f>
        <v>0.284090909090909</v>
      </c>
      <c r="S343" s="2">
        <v>50</v>
      </c>
    </row>
    <row r="344" ht="15.4" spans="1:19">
      <c r="A344" s="2" t="s">
        <v>590</v>
      </c>
      <c r="B344" s="2" t="s">
        <v>250</v>
      </c>
      <c r="C344" s="4">
        <v>12.5083333333333</v>
      </c>
      <c r="D344" s="5">
        <v>3002</v>
      </c>
      <c r="E344" s="4">
        <v>0.116666666666667</v>
      </c>
      <c r="F344" s="4">
        <v>0.629582226271819</v>
      </c>
      <c r="G344" s="2">
        <v>11</v>
      </c>
      <c r="H344" s="2">
        <v>70</v>
      </c>
      <c r="I344" s="4">
        <f>G344/H344</f>
        <v>0.157142857142857</v>
      </c>
      <c r="J344" s="4">
        <f>1/(F344/E344)</f>
        <v>0.185308069062764</v>
      </c>
      <c r="K344" s="4">
        <f>E344/C344</f>
        <v>0.00932711525649572</v>
      </c>
      <c r="L344" s="4">
        <f>N344/G344</f>
        <v>2.54545454545455</v>
      </c>
      <c r="M344" s="2">
        <v>6</v>
      </c>
      <c r="N344" s="2">
        <v>28</v>
      </c>
      <c r="O344" s="4">
        <f>G344/240</f>
        <v>0.0458333333333333</v>
      </c>
      <c r="P344" s="4">
        <v>0.0857142857142857</v>
      </c>
      <c r="Q344" s="4">
        <v>0.885714285714286</v>
      </c>
      <c r="R344" s="4">
        <f>S344/D344</f>
        <v>0.994670219853431</v>
      </c>
      <c r="S344" s="2">
        <v>2986</v>
      </c>
    </row>
    <row r="345" ht="15.4" spans="1:19">
      <c r="A345" s="2" t="s">
        <v>591</v>
      </c>
      <c r="B345" s="2" t="s">
        <v>246</v>
      </c>
      <c r="C345" s="4">
        <v>0.941666666666667</v>
      </c>
      <c r="D345" s="5">
        <v>226</v>
      </c>
      <c r="E345" s="4">
        <v>0.225</v>
      </c>
      <c r="F345" s="4">
        <v>2.37477151510499</v>
      </c>
      <c r="G345" s="2">
        <v>9</v>
      </c>
      <c r="H345" s="2">
        <v>45</v>
      </c>
      <c r="I345" s="4">
        <f>G345/H345</f>
        <v>0.2</v>
      </c>
      <c r="J345" s="4">
        <f>1/(F345/E345)</f>
        <v>0.0947459570610744</v>
      </c>
      <c r="K345" s="4">
        <f>E345/C345</f>
        <v>0.238938053097345</v>
      </c>
      <c r="L345" s="4">
        <f>N345/G345</f>
        <v>6</v>
      </c>
      <c r="M345" s="2">
        <v>36</v>
      </c>
      <c r="N345" s="2">
        <v>54</v>
      </c>
      <c r="O345" s="4">
        <f>G345/240</f>
        <v>0.0375</v>
      </c>
      <c r="P345" s="4">
        <v>0.0888888888888889</v>
      </c>
      <c r="Q345" s="4">
        <v>0.888888888888889</v>
      </c>
      <c r="R345" s="4">
        <f>S345/D345</f>
        <v>0.84070796460177</v>
      </c>
      <c r="S345" s="2">
        <v>190</v>
      </c>
    </row>
    <row r="346" ht="15.4" spans="1:19">
      <c r="A346" s="2" t="s">
        <v>592</v>
      </c>
      <c r="B346" s="2" t="s">
        <v>250</v>
      </c>
      <c r="C346" s="4">
        <v>0.425</v>
      </c>
      <c r="D346" s="5">
        <v>102</v>
      </c>
      <c r="E346" s="4">
        <v>0.3625</v>
      </c>
      <c r="F346" s="4">
        <v>2.54947898525058</v>
      </c>
      <c r="G346" s="2">
        <v>14</v>
      </c>
      <c r="H346" s="2">
        <v>33</v>
      </c>
      <c r="I346" s="4">
        <f>G346/H346</f>
        <v>0.424242424242424</v>
      </c>
      <c r="J346" s="4">
        <f>1/(F346/E346)</f>
        <v>0.142185914101336</v>
      </c>
      <c r="K346" s="4">
        <f>E346/C346</f>
        <v>0.852941176470588</v>
      </c>
      <c r="L346" s="4">
        <f>N346/G346</f>
        <v>6.21428571428571</v>
      </c>
      <c r="M346" s="2">
        <v>24</v>
      </c>
      <c r="N346" s="2">
        <v>87</v>
      </c>
      <c r="O346" s="4">
        <f>G346/240</f>
        <v>0.0583333333333333</v>
      </c>
      <c r="P346" s="4">
        <v>0.242424242424242</v>
      </c>
      <c r="Q346" s="4">
        <v>0.606060606060606</v>
      </c>
      <c r="R346" s="4">
        <f>S346/D346</f>
        <v>0.362745098039216</v>
      </c>
      <c r="S346" s="2">
        <v>37</v>
      </c>
    </row>
    <row r="347" ht="15.4" spans="1:19">
      <c r="A347" s="2" t="s">
        <v>593</v>
      </c>
      <c r="B347" s="2" t="s">
        <v>246</v>
      </c>
      <c r="C347" s="4">
        <v>102.958333333333</v>
      </c>
      <c r="D347" s="5">
        <v>24710</v>
      </c>
      <c r="E347" s="4">
        <v>96.8333333333333</v>
      </c>
      <c r="F347" s="4">
        <v>17.296495561728</v>
      </c>
      <c r="G347" s="2">
        <v>240</v>
      </c>
      <c r="H347" s="2">
        <v>240</v>
      </c>
      <c r="I347" s="4">
        <f>G347/H347</f>
        <v>1</v>
      </c>
      <c r="J347" s="4">
        <f>1/(F347/E347)</f>
        <v>5.59843657275851</v>
      </c>
      <c r="K347" s="4">
        <f>E347/C347</f>
        <v>0.940509915014167</v>
      </c>
      <c r="L347" s="4">
        <f>N347/G347</f>
        <v>96.8333333333333</v>
      </c>
      <c r="M347" s="2">
        <v>162</v>
      </c>
      <c r="N347" s="2">
        <v>23240</v>
      </c>
      <c r="O347" s="4">
        <f>G347/240</f>
        <v>1</v>
      </c>
      <c r="P347" s="4">
        <v>0.808333333333333</v>
      </c>
      <c r="Q347" s="4">
        <v>0.129166666666667</v>
      </c>
      <c r="R347" s="4">
        <f>S347/D347</f>
        <v>0.135896398219344</v>
      </c>
      <c r="S347" s="2">
        <v>3358</v>
      </c>
    </row>
    <row r="348" ht="15.4" spans="1:19">
      <c r="A348" s="2" t="s">
        <v>594</v>
      </c>
      <c r="B348" s="2" t="s">
        <v>250</v>
      </c>
      <c r="C348" s="4">
        <v>0.445833333333333</v>
      </c>
      <c r="D348" s="5">
        <v>107</v>
      </c>
      <c r="E348" s="4">
        <v>0.341666666666667</v>
      </c>
      <c r="F348" s="4">
        <v>1.76434151350868</v>
      </c>
      <c r="G348" s="2">
        <v>28</v>
      </c>
      <c r="H348" s="2">
        <v>69</v>
      </c>
      <c r="I348" s="4">
        <f>G348/H348</f>
        <v>0.405797101449275</v>
      </c>
      <c r="J348" s="4">
        <f>1/(F348/E348)</f>
        <v>0.1936510953524</v>
      </c>
      <c r="K348" s="4">
        <f>E348/C348</f>
        <v>0.766355140186917</v>
      </c>
      <c r="L348" s="4">
        <f>N348/G348</f>
        <v>2.92857142857143</v>
      </c>
      <c r="M348" s="2">
        <v>25</v>
      </c>
      <c r="N348" s="2">
        <v>82</v>
      </c>
      <c r="O348" s="4">
        <f>G348/240</f>
        <v>0.116666666666667</v>
      </c>
      <c r="P348" s="4">
        <v>0.231884057971014</v>
      </c>
      <c r="Q348" s="4">
        <v>0.652173913043478</v>
      </c>
      <c r="R348" s="4">
        <f>S348/D348</f>
        <v>0.607476635514019</v>
      </c>
      <c r="S348" s="2">
        <v>65</v>
      </c>
    </row>
    <row r="349" ht="15.4" spans="1:19">
      <c r="A349" s="2" t="s">
        <v>595</v>
      </c>
      <c r="B349" s="2" t="s">
        <v>248</v>
      </c>
      <c r="C349" s="4">
        <v>696.2875</v>
      </c>
      <c r="D349" s="5">
        <v>167109</v>
      </c>
      <c r="E349" s="4">
        <v>385.0875</v>
      </c>
      <c r="F349" s="4">
        <v>2630.58154885925</v>
      </c>
      <c r="G349" s="2">
        <v>194</v>
      </c>
      <c r="H349" s="2">
        <v>199</v>
      </c>
      <c r="I349" s="4">
        <f>G349/H349</f>
        <v>0.974874371859296</v>
      </c>
      <c r="J349" s="4">
        <f>1/(F349/E349)</f>
        <v>0.146388733003542</v>
      </c>
      <c r="K349" s="4">
        <f>E349/C349</f>
        <v>0.553058183580777</v>
      </c>
      <c r="L349" s="4">
        <f>N349/G349</f>
        <v>476.396907216495</v>
      </c>
      <c r="M349" s="2">
        <v>36972</v>
      </c>
      <c r="N349" s="2">
        <v>92421</v>
      </c>
      <c r="O349" s="4">
        <f>G349/240</f>
        <v>0.808333333333333</v>
      </c>
      <c r="P349" s="4">
        <v>0.819095477386935</v>
      </c>
      <c r="Q349" s="4">
        <v>0.0804020100502513</v>
      </c>
      <c r="R349" s="4">
        <f>S349/D349</f>
        <v>0.455140058285311</v>
      </c>
      <c r="S349" s="2">
        <v>76058</v>
      </c>
    </row>
    <row r="350" ht="15.4" spans="1:19">
      <c r="A350" s="2" t="s">
        <v>596</v>
      </c>
      <c r="B350" s="2" t="s">
        <v>250</v>
      </c>
      <c r="C350" s="4">
        <v>0.2</v>
      </c>
      <c r="D350" s="5">
        <v>48</v>
      </c>
      <c r="E350" s="4">
        <v>0.175</v>
      </c>
      <c r="F350" s="4">
        <v>0.635919260157554</v>
      </c>
      <c r="G350" s="2">
        <v>23</v>
      </c>
      <c r="H350" s="2">
        <v>35</v>
      </c>
      <c r="I350" s="4">
        <f>G350/H350</f>
        <v>0.657142857142857</v>
      </c>
      <c r="J350" s="4">
        <f>1/(F350/E350)</f>
        <v>0.275192168195444</v>
      </c>
      <c r="K350" s="4">
        <f>E350/C350</f>
        <v>0.875</v>
      </c>
      <c r="L350" s="4">
        <f>N350/G350</f>
        <v>1.82608695652174</v>
      </c>
      <c r="M350" s="2">
        <v>5</v>
      </c>
      <c r="N350" s="2">
        <v>42</v>
      </c>
      <c r="O350" s="4">
        <f>G350/240</f>
        <v>0.0958333333333333</v>
      </c>
      <c r="P350" s="4">
        <v>0.257142857142857</v>
      </c>
      <c r="Q350" s="4">
        <v>0.428571428571429</v>
      </c>
      <c r="R350" s="4">
        <f>S350/D350</f>
        <v>0.5</v>
      </c>
      <c r="S350" s="2">
        <v>24</v>
      </c>
    </row>
    <row r="351" ht="15.4" spans="1:19">
      <c r="A351" s="2" t="s">
        <v>597</v>
      </c>
      <c r="B351" s="2" t="s">
        <v>248</v>
      </c>
      <c r="C351" s="4">
        <v>5.1375</v>
      </c>
      <c r="D351" s="5">
        <v>1233</v>
      </c>
      <c r="E351" s="4">
        <v>0.1625</v>
      </c>
      <c r="F351" s="4">
        <v>0.635960381387519</v>
      </c>
      <c r="G351" s="2">
        <v>20</v>
      </c>
      <c r="H351" s="2">
        <v>75</v>
      </c>
      <c r="I351" s="4">
        <f>G351/H351</f>
        <v>0.266666666666667</v>
      </c>
      <c r="J351" s="4">
        <f>1/(F351/E351)</f>
        <v>0.255519061809263</v>
      </c>
      <c r="K351" s="4">
        <f>E351/C351</f>
        <v>0.0316301703163017</v>
      </c>
      <c r="L351" s="4">
        <f>N351/G351</f>
        <v>1.95</v>
      </c>
      <c r="M351" s="2">
        <v>5</v>
      </c>
      <c r="N351" s="2">
        <v>39</v>
      </c>
      <c r="O351" s="4">
        <f>G351/240</f>
        <v>0.0833333333333333</v>
      </c>
      <c r="P351" s="4">
        <v>0.0933333333333333</v>
      </c>
      <c r="Q351" s="4">
        <v>0.773333333333333</v>
      </c>
      <c r="R351" s="4">
        <f>S351/D351</f>
        <v>0.979724249797242</v>
      </c>
      <c r="S351" s="2">
        <v>1208</v>
      </c>
    </row>
    <row r="352" ht="15.4" spans="1:19">
      <c r="A352" s="2" t="s">
        <v>598</v>
      </c>
      <c r="B352" s="2" t="s">
        <v>250</v>
      </c>
      <c r="C352" s="4">
        <v>0.1625</v>
      </c>
      <c r="D352" s="5">
        <v>39</v>
      </c>
      <c r="E352" s="4">
        <v>0.183333333333333</v>
      </c>
      <c r="F352" s="4">
        <v>0.457084325800622</v>
      </c>
      <c r="G352" s="2">
        <v>37</v>
      </c>
      <c r="H352" s="2">
        <v>39</v>
      </c>
      <c r="I352" s="4">
        <f>G352/H352</f>
        <v>0.948717948717949</v>
      </c>
      <c r="J352" s="4">
        <f>1/(F352/E352)</f>
        <v>0.40109302153866</v>
      </c>
      <c r="K352" s="4">
        <f>E352/C352</f>
        <v>1.12820512820513</v>
      </c>
      <c r="L352" s="4">
        <f>N352/G352</f>
        <v>1.18918918918919</v>
      </c>
      <c r="M352" s="2">
        <v>2</v>
      </c>
      <c r="N352" s="2">
        <v>44</v>
      </c>
      <c r="O352" s="4">
        <f>G352/240</f>
        <v>0.154166666666667</v>
      </c>
      <c r="P352" s="4">
        <v>0.205128205128205</v>
      </c>
      <c r="Q352" s="4">
        <v>0.0512820512820513</v>
      </c>
      <c r="R352" s="4">
        <f>S352/D352</f>
        <v>0.230769230769231</v>
      </c>
      <c r="S352" s="2">
        <v>9</v>
      </c>
    </row>
    <row r="353" ht="15.4" spans="1:19">
      <c r="A353" s="2" t="s">
        <v>599</v>
      </c>
      <c r="B353" s="2" t="s">
        <v>248</v>
      </c>
      <c r="C353" s="4">
        <v>372.083333333333</v>
      </c>
      <c r="D353" s="5">
        <v>89300</v>
      </c>
      <c r="E353" s="4">
        <v>370.9625</v>
      </c>
      <c r="F353" s="4">
        <v>144.512897927362</v>
      </c>
      <c r="G353" s="2">
        <v>240</v>
      </c>
      <c r="H353" s="2">
        <v>240</v>
      </c>
      <c r="I353" s="4">
        <f>G353/H353</f>
        <v>1</v>
      </c>
      <c r="J353" s="4">
        <f>1/(F353/E353)</f>
        <v>2.56698540628851</v>
      </c>
      <c r="K353" s="4">
        <f>E353/C353</f>
        <v>0.996987681970886</v>
      </c>
      <c r="L353" s="4">
        <f>N353/G353</f>
        <v>370.9625</v>
      </c>
      <c r="M353" s="2">
        <v>699</v>
      </c>
      <c r="N353" s="2">
        <v>89031</v>
      </c>
      <c r="O353" s="4">
        <f>G353/240</f>
        <v>1</v>
      </c>
      <c r="P353" s="4">
        <v>0.808333333333333</v>
      </c>
      <c r="Q353" s="4">
        <v>0.0833333333333333</v>
      </c>
      <c r="R353" s="4">
        <f>S353/D353</f>
        <v>0.02498320268757</v>
      </c>
      <c r="S353" s="2">
        <v>2231</v>
      </c>
    </row>
    <row r="354" ht="15.4" spans="1:19">
      <c r="A354" s="2" t="s">
        <v>600</v>
      </c>
      <c r="B354" s="2" t="s">
        <v>246</v>
      </c>
      <c r="C354" s="4">
        <v>0.245833333333333</v>
      </c>
      <c r="D354" s="5">
        <v>59</v>
      </c>
      <c r="E354" s="4">
        <v>0.283333333333333</v>
      </c>
      <c r="F354" s="4">
        <v>0.916454267265336</v>
      </c>
      <c r="G354" s="2">
        <v>33</v>
      </c>
      <c r="H354" s="2">
        <v>40</v>
      </c>
      <c r="I354" s="4">
        <f>G354/H354</f>
        <v>0.825</v>
      </c>
      <c r="J354" s="4">
        <f>1/(F354/E354)</f>
        <v>0.309162544661163</v>
      </c>
      <c r="K354" s="4">
        <f>E354/C354</f>
        <v>1.15254237288136</v>
      </c>
      <c r="L354" s="4">
        <f>N354/G354</f>
        <v>2.06060606060606</v>
      </c>
      <c r="M354" s="2">
        <v>7</v>
      </c>
      <c r="N354" s="2">
        <v>68</v>
      </c>
      <c r="O354" s="4">
        <f>G354/240</f>
        <v>0.1375</v>
      </c>
      <c r="P354" s="4">
        <v>0.425</v>
      </c>
      <c r="Q354" s="4">
        <v>0.175</v>
      </c>
      <c r="R354" s="4">
        <f>S354/D354</f>
        <v>0.389830508474576</v>
      </c>
      <c r="S354" s="2">
        <v>23</v>
      </c>
    </row>
    <row r="355" ht="15.4" spans="1:19">
      <c r="A355" s="2" t="s">
        <v>601</v>
      </c>
      <c r="B355" s="2" t="s">
        <v>248</v>
      </c>
      <c r="C355" s="4">
        <v>9.75</v>
      </c>
      <c r="D355" s="5">
        <v>2340</v>
      </c>
      <c r="E355" s="4">
        <v>0.2375</v>
      </c>
      <c r="F355" s="4">
        <v>0.87614241023509</v>
      </c>
      <c r="G355" s="2">
        <v>23</v>
      </c>
      <c r="H355" s="2">
        <v>64</v>
      </c>
      <c r="I355" s="4">
        <f>G355/H355</f>
        <v>0.359375</v>
      </c>
      <c r="J355" s="4">
        <f>1/(F355/E355)</f>
        <v>0.271074653190539</v>
      </c>
      <c r="K355" s="4">
        <f>E355/C355</f>
        <v>0.0243589743589744</v>
      </c>
      <c r="L355" s="4">
        <f>N355/G355</f>
        <v>2.47826086956522</v>
      </c>
      <c r="M355" s="2">
        <v>6</v>
      </c>
      <c r="N355" s="2">
        <v>57</v>
      </c>
      <c r="O355" s="4">
        <f>G355/240</f>
        <v>0.0958333333333333</v>
      </c>
      <c r="P355" s="4">
        <v>0.15625</v>
      </c>
      <c r="Q355" s="4">
        <v>0.734375</v>
      </c>
      <c r="R355" s="4">
        <f>S355/D355</f>
        <v>0.984188034188034</v>
      </c>
      <c r="S355" s="2">
        <v>2303</v>
      </c>
    </row>
    <row r="356" ht="15.4" spans="1:19">
      <c r="A356" s="2" t="s">
        <v>602</v>
      </c>
      <c r="B356" s="2" t="s">
        <v>250</v>
      </c>
      <c r="C356" s="4">
        <v>3.95833333333333</v>
      </c>
      <c r="D356" s="5">
        <v>950</v>
      </c>
      <c r="E356" s="4">
        <v>0.129166666666667</v>
      </c>
      <c r="F356" s="4">
        <v>1.1109870339834</v>
      </c>
      <c r="G356" s="2">
        <v>7</v>
      </c>
      <c r="H356" s="2">
        <v>27</v>
      </c>
      <c r="I356" s="4">
        <f>G356/H356</f>
        <v>0.259259259259259</v>
      </c>
      <c r="J356" s="4">
        <f>1/(F356/E356)</f>
        <v>0.116262983019293</v>
      </c>
      <c r="K356" s="4">
        <f>E356/C356</f>
        <v>0.0326315789473685</v>
      </c>
      <c r="L356" s="4">
        <f>N356/G356</f>
        <v>4.42857142857143</v>
      </c>
      <c r="M356" s="2">
        <v>12</v>
      </c>
      <c r="N356" s="2">
        <v>31</v>
      </c>
      <c r="O356" s="4">
        <f>G356/240</f>
        <v>0.0291666666666667</v>
      </c>
      <c r="P356" s="4">
        <v>0.148148148148148</v>
      </c>
      <c r="Q356" s="4">
        <v>0.740740740740741</v>
      </c>
      <c r="R356" s="4">
        <f>S356/D356</f>
        <v>0.98</v>
      </c>
      <c r="S356" s="2">
        <v>931</v>
      </c>
    </row>
    <row r="357" ht="15.4" spans="1:19">
      <c r="A357" s="2" t="s">
        <v>603</v>
      </c>
      <c r="B357" s="2" t="s">
        <v>250</v>
      </c>
      <c r="C357" s="4">
        <v>552.55</v>
      </c>
      <c r="D357" s="5">
        <v>132612</v>
      </c>
      <c r="E357" s="4">
        <v>542.945833333333</v>
      </c>
      <c r="F357" s="4">
        <v>354.207668419959</v>
      </c>
      <c r="G357" s="2">
        <v>240</v>
      </c>
      <c r="H357" s="2">
        <v>240</v>
      </c>
      <c r="I357" s="4">
        <f>G357/H357</f>
        <v>1</v>
      </c>
      <c r="J357" s="4">
        <f>1/(F357/E357)</f>
        <v>1.53284607234872</v>
      </c>
      <c r="K357" s="4">
        <f>E357/C357</f>
        <v>0.982618465900521</v>
      </c>
      <c r="L357" s="4">
        <f>N357/G357</f>
        <v>542.945833333333</v>
      </c>
      <c r="M357" s="2">
        <v>1788</v>
      </c>
      <c r="N357" s="2">
        <v>130307</v>
      </c>
      <c r="O357" s="4">
        <f>G357/240</f>
        <v>1</v>
      </c>
      <c r="P357" s="4">
        <v>0.841666666666667</v>
      </c>
      <c r="Q357" s="4">
        <v>0.05</v>
      </c>
      <c r="R357" s="4">
        <f>S357/D357</f>
        <v>0.0323877175519561</v>
      </c>
      <c r="S357" s="2">
        <v>4295</v>
      </c>
    </row>
    <row r="358" ht="15.4" spans="1:19">
      <c r="A358" s="2" t="s">
        <v>604</v>
      </c>
      <c r="B358" s="2" t="s">
        <v>250</v>
      </c>
      <c r="C358" s="4">
        <v>0.858333333333333</v>
      </c>
      <c r="D358" s="5">
        <v>206</v>
      </c>
      <c r="E358" s="4">
        <v>0.916666666666667</v>
      </c>
      <c r="F358" s="4">
        <v>3.67869208459713</v>
      </c>
      <c r="G358" s="2">
        <v>54</v>
      </c>
      <c r="H358" s="2">
        <v>68</v>
      </c>
      <c r="I358" s="4">
        <f>G358/H358</f>
        <v>0.794117647058823</v>
      </c>
      <c r="J358" s="4">
        <f>1/(F358/E358)</f>
        <v>0.249182765392297</v>
      </c>
      <c r="K358" s="4">
        <f>E358/C358</f>
        <v>1.06796116504854</v>
      </c>
      <c r="L358" s="4">
        <f>N358/G358</f>
        <v>4.07407407407407</v>
      </c>
      <c r="M358" s="2">
        <v>47</v>
      </c>
      <c r="N358" s="2">
        <v>220</v>
      </c>
      <c r="O358" s="4">
        <f>G358/240</f>
        <v>0.225</v>
      </c>
      <c r="P358" s="4">
        <v>0.485294117647059</v>
      </c>
      <c r="Q358" s="4">
        <v>0.25</v>
      </c>
      <c r="R358" s="4">
        <f>S358/D358</f>
        <v>0.310679611650485</v>
      </c>
      <c r="S358" s="2">
        <v>64</v>
      </c>
    </row>
    <row r="359" ht="15.4" spans="1:19">
      <c r="A359" s="2" t="s">
        <v>605</v>
      </c>
      <c r="B359" s="2" t="s">
        <v>246</v>
      </c>
      <c r="C359" s="4">
        <v>0.120833333333333</v>
      </c>
      <c r="D359" s="5">
        <v>29</v>
      </c>
      <c r="E359" s="4">
        <v>0.141666666666667</v>
      </c>
      <c r="F359" s="4">
        <v>1.12257797547348</v>
      </c>
      <c r="G359" s="2">
        <v>10</v>
      </c>
      <c r="H359" s="2">
        <v>15</v>
      </c>
      <c r="I359" s="4">
        <f>G359/H359</f>
        <v>0.666666666666667</v>
      </c>
      <c r="J359" s="4">
        <f>1/(F359/E359)</f>
        <v>0.126197618127075</v>
      </c>
      <c r="K359" s="4">
        <f>E359/C359</f>
        <v>1.17241379310345</v>
      </c>
      <c r="L359" s="4">
        <f>N359/G359</f>
        <v>3.4</v>
      </c>
      <c r="M359" s="2">
        <v>16</v>
      </c>
      <c r="N359" s="2">
        <v>34</v>
      </c>
      <c r="O359" s="4">
        <f>G359/240</f>
        <v>0.0416666666666667</v>
      </c>
      <c r="P359" s="4">
        <v>0.4</v>
      </c>
      <c r="Q359" s="4">
        <v>0.333333333333333</v>
      </c>
      <c r="R359" s="4">
        <f>S359/D359</f>
        <v>0.517241379310345</v>
      </c>
      <c r="S359" s="2">
        <v>15</v>
      </c>
    </row>
    <row r="360" ht="15.4" spans="1:19">
      <c r="A360" s="2" t="s">
        <v>606</v>
      </c>
      <c r="B360" s="2" t="s">
        <v>250</v>
      </c>
      <c r="C360" s="4">
        <v>0.770833333333333</v>
      </c>
      <c r="D360" s="5">
        <v>185</v>
      </c>
      <c r="E360" s="4">
        <v>0.358333333333333</v>
      </c>
      <c r="F360" s="4">
        <v>1.21218246643755</v>
      </c>
      <c r="G360" s="2">
        <v>33</v>
      </c>
      <c r="H360" s="2">
        <v>48</v>
      </c>
      <c r="I360" s="4">
        <f>G360/H360</f>
        <v>0.6875</v>
      </c>
      <c r="J360" s="4">
        <f>1/(F360/E360)</f>
        <v>0.295610061401423</v>
      </c>
      <c r="K360" s="4">
        <f>E360/C360</f>
        <v>0.464864864864865</v>
      </c>
      <c r="L360" s="4">
        <f>N360/G360</f>
        <v>2.60606060606061</v>
      </c>
      <c r="M360" s="2">
        <v>10</v>
      </c>
      <c r="N360" s="2">
        <v>86</v>
      </c>
      <c r="O360" s="4">
        <f>G360/240</f>
        <v>0.1375</v>
      </c>
      <c r="P360" s="4">
        <v>0.333333333333333</v>
      </c>
      <c r="Q360" s="4">
        <v>0.354166666666667</v>
      </c>
      <c r="R360" s="4">
        <f>S360/D360</f>
        <v>0.708108108108108</v>
      </c>
      <c r="S360" s="2">
        <v>131</v>
      </c>
    </row>
    <row r="361" ht="15.4" spans="1:19">
      <c r="A361" s="2" t="s">
        <v>607</v>
      </c>
      <c r="B361" s="2" t="s">
        <v>246</v>
      </c>
      <c r="C361" s="4">
        <v>1.80416666666667</v>
      </c>
      <c r="D361" s="5">
        <v>433</v>
      </c>
      <c r="E361" s="4">
        <v>1.6875</v>
      </c>
      <c r="F361" s="4">
        <v>1.94867458442482</v>
      </c>
      <c r="G361" s="2">
        <v>131</v>
      </c>
      <c r="H361" s="2">
        <v>151</v>
      </c>
      <c r="I361" s="4">
        <f>G361/H361</f>
        <v>0.867549668874172</v>
      </c>
      <c r="J361" s="4">
        <f>1/(F361/E361)</f>
        <v>0.865973217636074</v>
      </c>
      <c r="K361" s="4">
        <f>E361/C361</f>
        <v>0.935334872979213</v>
      </c>
      <c r="L361" s="4">
        <f>N361/G361</f>
        <v>3.09160305343511</v>
      </c>
      <c r="M361" s="2">
        <v>8</v>
      </c>
      <c r="N361" s="2">
        <v>405</v>
      </c>
      <c r="O361" s="4">
        <f>G361/240</f>
        <v>0.545833333333333</v>
      </c>
      <c r="P361" s="4">
        <v>0.549668874172185</v>
      </c>
      <c r="Q361" s="4">
        <v>0.317880794701987</v>
      </c>
      <c r="R361" s="4">
        <f>S361/D361</f>
        <v>0.452655889145497</v>
      </c>
      <c r="S361" s="2">
        <v>196</v>
      </c>
    </row>
    <row r="362" ht="15.4" spans="1:19">
      <c r="A362" s="2" t="s">
        <v>608</v>
      </c>
      <c r="B362" s="2" t="s">
        <v>250</v>
      </c>
      <c r="C362" s="4">
        <v>1389.38333333333</v>
      </c>
      <c r="D362" s="5">
        <v>333452</v>
      </c>
      <c r="E362" s="4">
        <v>1367</v>
      </c>
      <c r="F362" s="4">
        <v>402.76729994868</v>
      </c>
      <c r="G362" s="2">
        <v>240</v>
      </c>
      <c r="H362" s="2">
        <v>240</v>
      </c>
      <c r="I362" s="4">
        <f>G362/H362</f>
        <v>1</v>
      </c>
      <c r="J362" s="4">
        <f>1/(F362/E362)</f>
        <v>3.39401932623175</v>
      </c>
      <c r="K362" s="4">
        <f>E362/C362</f>
        <v>0.983889735254252</v>
      </c>
      <c r="L362" s="4">
        <f>N362/G362</f>
        <v>1367</v>
      </c>
      <c r="M362" s="2">
        <v>2816</v>
      </c>
      <c r="N362" s="2">
        <v>328080</v>
      </c>
      <c r="O362" s="4">
        <f>G362/240</f>
        <v>1</v>
      </c>
      <c r="P362" s="4">
        <v>0.758333333333333</v>
      </c>
      <c r="Q362" s="4">
        <v>0.120833333333333</v>
      </c>
      <c r="R362" s="4">
        <f>S362/D362</f>
        <v>0.0217902426736082</v>
      </c>
      <c r="S362" s="2">
        <v>7266</v>
      </c>
    </row>
    <row r="363" ht="15.4" spans="1:19">
      <c r="A363" s="2" t="s">
        <v>609</v>
      </c>
      <c r="B363" s="2" t="s">
        <v>250</v>
      </c>
      <c r="C363" s="4">
        <v>0.333333333333333</v>
      </c>
      <c r="D363" s="5">
        <v>80</v>
      </c>
      <c r="E363" s="4">
        <v>0.379166666666667</v>
      </c>
      <c r="F363" s="4">
        <v>0.727510322385276</v>
      </c>
      <c r="G363" s="2">
        <v>69</v>
      </c>
      <c r="H363" s="2">
        <v>70</v>
      </c>
      <c r="I363" s="4">
        <f>G363/H363</f>
        <v>0.985714285714286</v>
      </c>
      <c r="J363" s="4">
        <f>1/(F363/E363)</f>
        <v>0.52118389938922</v>
      </c>
      <c r="K363" s="4">
        <f>E363/C363</f>
        <v>1.1375</v>
      </c>
      <c r="L363" s="4">
        <f>N363/G363</f>
        <v>1.31884057971015</v>
      </c>
      <c r="M363" s="2">
        <v>5</v>
      </c>
      <c r="N363" s="2">
        <v>91</v>
      </c>
      <c r="O363" s="4">
        <f>G363/240</f>
        <v>0.2875</v>
      </c>
      <c r="P363" s="4">
        <v>0.171428571428571</v>
      </c>
      <c r="Q363" s="4">
        <v>0.0142857142857143</v>
      </c>
      <c r="R363" s="4">
        <f>S363/D363</f>
        <v>0.1625</v>
      </c>
      <c r="S363" s="2">
        <v>13</v>
      </c>
    </row>
    <row r="364" ht="15.4" spans="1:19">
      <c r="A364" s="2" t="s">
        <v>610</v>
      </c>
      <c r="B364" s="2" t="s">
        <v>248</v>
      </c>
      <c r="C364" s="4">
        <v>0.4</v>
      </c>
      <c r="D364" s="5">
        <v>96</v>
      </c>
      <c r="E364" s="4">
        <v>0.233333333333333</v>
      </c>
      <c r="F364" s="4">
        <v>1.21175092607105</v>
      </c>
      <c r="G364" s="2">
        <v>19</v>
      </c>
      <c r="H364" s="2">
        <v>46</v>
      </c>
      <c r="I364" s="4">
        <f>G364/H364</f>
        <v>0.41304347826087</v>
      </c>
      <c r="J364" s="4">
        <f>1/(F364/E364)</f>
        <v>0.192558824023256</v>
      </c>
      <c r="K364" s="4">
        <f>E364/C364</f>
        <v>0.583333333333332</v>
      </c>
      <c r="L364" s="4">
        <f>N364/G364</f>
        <v>2.94736842105263</v>
      </c>
      <c r="M364" s="2">
        <v>14</v>
      </c>
      <c r="N364" s="2">
        <v>56</v>
      </c>
      <c r="O364" s="4">
        <f>G364/240</f>
        <v>0.0791666666666667</v>
      </c>
      <c r="P364" s="4">
        <v>0.152173913043478</v>
      </c>
      <c r="Q364" s="4">
        <v>0.652173913043478</v>
      </c>
      <c r="R364" s="4">
        <f>S364/D364</f>
        <v>0.625</v>
      </c>
      <c r="S364" s="2">
        <v>60</v>
      </c>
    </row>
    <row r="365" ht="15.4" spans="1:19">
      <c r="A365" s="2" t="s">
        <v>611</v>
      </c>
      <c r="B365" s="2" t="s">
        <v>246</v>
      </c>
      <c r="C365" s="4">
        <v>120.958333333333</v>
      </c>
      <c r="D365" s="5">
        <v>29030</v>
      </c>
      <c r="E365" s="4">
        <v>119.845833333333</v>
      </c>
      <c r="F365" s="4">
        <v>100.569826194168</v>
      </c>
      <c r="G365" s="2">
        <v>240</v>
      </c>
      <c r="H365" s="2">
        <v>240</v>
      </c>
      <c r="I365" s="4">
        <f>G365/H365</f>
        <v>1</v>
      </c>
      <c r="J365" s="4">
        <f>1/(F365/E365)</f>
        <v>1.19166789750585</v>
      </c>
      <c r="K365" s="4">
        <f>E365/C365</f>
        <v>0.990802617981399</v>
      </c>
      <c r="L365" s="4">
        <f>N365/G365</f>
        <v>119.845833333333</v>
      </c>
      <c r="M365" s="2">
        <v>618</v>
      </c>
      <c r="N365" s="2">
        <v>28763</v>
      </c>
      <c r="O365" s="4">
        <f>G365/240</f>
        <v>1</v>
      </c>
      <c r="P365" s="4">
        <v>0.875</v>
      </c>
      <c r="Q365" s="4">
        <v>0.0583333333333333</v>
      </c>
      <c r="R365" s="4">
        <f>S365/D365</f>
        <v>0.0822252841887702</v>
      </c>
      <c r="S365" s="2">
        <v>2387</v>
      </c>
    </row>
    <row r="366" ht="15.4" spans="1:19">
      <c r="A366" s="2" t="s">
        <v>612</v>
      </c>
      <c r="B366" s="2" t="s">
        <v>250</v>
      </c>
      <c r="C366" s="4">
        <v>170.666666666667</v>
      </c>
      <c r="D366" s="5">
        <v>40960</v>
      </c>
      <c r="E366" s="4">
        <v>173.4625</v>
      </c>
      <c r="F366" s="4">
        <v>64.4779376655821</v>
      </c>
      <c r="G366" s="2">
        <v>240</v>
      </c>
      <c r="H366" s="2">
        <v>240</v>
      </c>
      <c r="I366" s="4">
        <f>G366/H366</f>
        <v>1</v>
      </c>
      <c r="J366" s="4">
        <f>1/(F366/E366)</f>
        <v>2.69026129371059</v>
      </c>
      <c r="K366" s="4">
        <f>E366/C366</f>
        <v>1.0163818359375</v>
      </c>
      <c r="L366" s="4">
        <f>N366/G366</f>
        <v>173.4625</v>
      </c>
      <c r="M366" s="2">
        <v>381</v>
      </c>
      <c r="N366" s="2">
        <v>41631</v>
      </c>
      <c r="O366" s="4">
        <f>G366/240</f>
        <v>1</v>
      </c>
      <c r="P366" s="4">
        <v>0.85</v>
      </c>
      <c r="Q366" s="4">
        <v>0.05</v>
      </c>
      <c r="R366" s="4">
        <f>S366/D366</f>
        <v>0.0327880859375</v>
      </c>
      <c r="S366" s="2">
        <v>1343</v>
      </c>
    </row>
    <row r="367" ht="15.4" spans="1:19">
      <c r="A367" s="2" t="s">
        <v>613</v>
      </c>
      <c r="B367" s="2" t="s">
        <v>246</v>
      </c>
      <c r="C367" s="4">
        <v>0.2625</v>
      </c>
      <c r="D367" s="5">
        <v>63</v>
      </c>
      <c r="E367" s="4">
        <v>0.204166666666667</v>
      </c>
      <c r="F367" s="4">
        <v>0.403933760121939</v>
      </c>
      <c r="G367" s="2">
        <v>49</v>
      </c>
      <c r="H367" s="2">
        <v>61</v>
      </c>
      <c r="I367" s="4">
        <f>G367/H367</f>
        <v>0.80327868852459</v>
      </c>
      <c r="J367" s="4">
        <f>1/(F367/E367)</f>
        <v>0.505445909262532</v>
      </c>
      <c r="K367" s="4">
        <f>E367/C367</f>
        <v>0.777777777777779</v>
      </c>
      <c r="L367" s="4">
        <f>N367/G367</f>
        <v>1</v>
      </c>
      <c r="M367" s="2">
        <v>1</v>
      </c>
      <c r="N367" s="2">
        <v>49</v>
      </c>
      <c r="O367" s="4">
        <f>G367/240</f>
        <v>0.204166666666667</v>
      </c>
      <c r="P367" s="4">
        <v>0</v>
      </c>
      <c r="Q367" s="4">
        <v>0.229508196721311</v>
      </c>
      <c r="R367" s="4">
        <f>S367/D367</f>
        <v>0.222222222222222</v>
      </c>
      <c r="S367" s="2">
        <v>14</v>
      </c>
    </row>
    <row r="368" ht="15.4" spans="1:19">
      <c r="A368" s="2" t="s">
        <v>614</v>
      </c>
      <c r="B368" s="2" t="s">
        <v>246</v>
      </c>
      <c r="C368" s="4">
        <v>115.166666666667</v>
      </c>
      <c r="D368" s="5">
        <v>27640</v>
      </c>
      <c r="E368" s="4">
        <v>109.729166666667</v>
      </c>
      <c r="F368" s="4">
        <v>66.5300572533281</v>
      </c>
      <c r="G368" s="2">
        <v>240</v>
      </c>
      <c r="H368" s="2">
        <v>240</v>
      </c>
      <c r="I368" s="4">
        <f>G368/H368</f>
        <v>1</v>
      </c>
      <c r="J368" s="4">
        <f>1/(F368/E368)</f>
        <v>1.64931718379331</v>
      </c>
      <c r="K368" s="4">
        <f>E368/C368</f>
        <v>0.952785817655572</v>
      </c>
      <c r="L368" s="4">
        <f>N368/G368</f>
        <v>109.729166666667</v>
      </c>
      <c r="M368" s="2">
        <v>597</v>
      </c>
      <c r="N368" s="2">
        <v>26335</v>
      </c>
      <c r="O368" s="4">
        <f>G368/240</f>
        <v>1</v>
      </c>
      <c r="P368" s="4">
        <v>0.8</v>
      </c>
      <c r="Q368" s="4">
        <v>0.1</v>
      </c>
      <c r="R368" s="4">
        <f>S368/D368</f>
        <v>0.120730824891462</v>
      </c>
      <c r="S368" s="2">
        <v>3337</v>
      </c>
    </row>
    <row r="369" ht="15.4" spans="1:19">
      <c r="A369" s="2" t="s">
        <v>615</v>
      </c>
      <c r="B369" s="2" t="s">
        <v>250</v>
      </c>
      <c r="C369" s="4">
        <v>0.5375</v>
      </c>
      <c r="D369" s="5">
        <v>129</v>
      </c>
      <c r="E369" s="4">
        <v>0.358333333333333</v>
      </c>
      <c r="F369" s="4">
        <v>2.3812230370174</v>
      </c>
      <c r="G369" s="2">
        <v>13</v>
      </c>
      <c r="H369" s="2">
        <v>30</v>
      </c>
      <c r="I369" s="4">
        <f>G369/H369</f>
        <v>0.433333333333333</v>
      </c>
      <c r="J369" s="4">
        <f>1/(F369/E369)</f>
        <v>0.15048289377469</v>
      </c>
      <c r="K369" s="4">
        <f>E369/C369</f>
        <v>0.666666666666666</v>
      </c>
      <c r="L369" s="4">
        <f>N369/G369</f>
        <v>6.61538461538461</v>
      </c>
      <c r="M369" s="2">
        <v>25</v>
      </c>
      <c r="N369" s="2">
        <v>86</v>
      </c>
      <c r="O369" s="4">
        <f>G369/240</f>
        <v>0.0541666666666667</v>
      </c>
      <c r="P369" s="4">
        <v>0.233333333333333</v>
      </c>
      <c r="Q369" s="4">
        <v>0.633333333333333</v>
      </c>
      <c r="R369" s="4">
        <f>S369/D369</f>
        <v>0.503875968992248</v>
      </c>
      <c r="S369" s="2">
        <v>65</v>
      </c>
    </row>
    <row r="370" ht="15.4" spans="1:19">
      <c r="A370" s="2" t="s">
        <v>616</v>
      </c>
      <c r="B370" s="2" t="s">
        <v>250</v>
      </c>
      <c r="C370" s="4">
        <v>8.79166666666667</v>
      </c>
      <c r="D370" s="5">
        <v>2110</v>
      </c>
      <c r="E370" s="4">
        <v>0.608333333333333</v>
      </c>
      <c r="F370" s="4">
        <v>3.03479358540203</v>
      </c>
      <c r="G370" s="2">
        <v>26</v>
      </c>
      <c r="H370" s="2">
        <v>67</v>
      </c>
      <c r="I370" s="4">
        <f>G370/H370</f>
        <v>0.388059701492537</v>
      </c>
      <c r="J370" s="4">
        <f>1/(F370/E370)</f>
        <v>0.200452952141305</v>
      </c>
      <c r="K370" s="4">
        <f>E370/C370</f>
        <v>0.0691943127962085</v>
      </c>
      <c r="L370" s="4">
        <f>N370/G370</f>
        <v>5.61538461538461</v>
      </c>
      <c r="M370" s="2">
        <v>29</v>
      </c>
      <c r="N370" s="2">
        <v>146</v>
      </c>
      <c r="O370" s="4">
        <f>G370/240</f>
        <v>0.108333333333333</v>
      </c>
      <c r="P370" s="4">
        <v>0.208955223880597</v>
      </c>
      <c r="Q370" s="4">
        <v>0.671641791044776</v>
      </c>
      <c r="R370" s="4">
        <f>S370/D370</f>
        <v>0.962085308056872</v>
      </c>
      <c r="S370" s="2">
        <v>2030</v>
      </c>
    </row>
    <row r="371" ht="15.4" spans="1:19">
      <c r="A371" s="2" t="s">
        <v>617</v>
      </c>
      <c r="B371" s="2" t="s">
        <v>248</v>
      </c>
      <c r="C371" s="4">
        <v>1.5375</v>
      </c>
      <c r="D371" s="5">
        <v>369</v>
      </c>
      <c r="E371" s="4">
        <v>0.241666666666667</v>
      </c>
      <c r="F371" s="4">
        <v>0.914740590919107</v>
      </c>
      <c r="G371" s="2">
        <v>25</v>
      </c>
      <c r="H371" s="2">
        <v>50</v>
      </c>
      <c r="I371" s="4">
        <f>G371/H371</f>
        <v>0.5</v>
      </c>
      <c r="J371" s="4">
        <f>1/(F371/E371)</f>
        <v>0.264191475775495</v>
      </c>
      <c r="K371" s="4">
        <f>E371/C371</f>
        <v>0.157181571815718</v>
      </c>
      <c r="L371" s="4">
        <f>N371/G371</f>
        <v>2.32</v>
      </c>
      <c r="M371" s="2">
        <v>8</v>
      </c>
      <c r="N371" s="2">
        <v>58</v>
      </c>
      <c r="O371" s="4">
        <f>G371/240</f>
        <v>0.104166666666667</v>
      </c>
      <c r="P371" s="4">
        <v>0.24</v>
      </c>
      <c r="Q371" s="4">
        <v>0.52</v>
      </c>
      <c r="R371" s="4">
        <f>S371/D371</f>
        <v>0.907859078590786</v>
      </c>
      <c r="S371" s="2">
        <v>335</v>
      </c>
    </row>
    <row r="372" ht="15.4" spans="1:19">
      <c r="A372" s="2" t="s">
        <v>618</v>
      </c>
      <c r="B372" s="2" t="s">
        <v>246</v>
      </c>
      <c r="C372" s="4">
        <v>12.0333333333333</v>
      </c>
      <c r="D372" s="5">
        <v>2888</v>
      </c>
      <c r="E372" s="4">
        <v>0.225</v>
      </c>
      <c r="F372" s="4">
        <v>0.914435601132876</v>
      </c>
      <c r="G372" s="2">
        <v>24</v>
      </c>
      <c r="H372" s="2">
        <v>70</v>
      </c>
      <c r="I372" s="4">
        <f>G372/H372</f>
        <v>0.342857142857143</v>
      </c>
      <c r="J372" s="4">
        <f>1/(F372/E372)</f>
        <v>0.246053412313838</v>
      </c>
      <c r="K372" s="4">
        <f>E372/C372</f>
        <v>0.0186980609418283</v>
      </c>
      <c r="L372" s="4">
        <f>N372/G372</f>
        <v>2.25</v>
      </c>
      <c r="M372" s="2">
        <v>9</v>
      </c>
      <c r="N372" s="2">
        <v>54</v>
      </c>
      <c r="O372" s="4">
        <f>G372/240</f>
        <v>0.1</v>
      </c>
      <c r="P372" s="4">
        <v>0.128571428571429</v>
      </c>
      <c r="Q372" s="4">
        <v>0.757142857142857</v>
      </c>
      <c r="R372" s="4">
        <f>S372/D372</f>
        <v>0.987534626038781</v>
      </c>
      <c r="S372" s="2">
        <v>2852</v>
      </c>
    </row>
    <row r="373" ht="15.4" spans="1:19">
      <c r="A373" s="2" t="s">
        <v>619</v>
      </c>
      <c r="B373" s="2" t="s">
        <v>248</v>
      </c>
      <c r="C373" s="4">
        <v>3.32083333333333</v>
      </c>
      <c r="D373" s="5">
        <v>797</v>
      </c>
      <c r="E373" s="4">
        <v>0.120833333333333</v>
      </c>
      <c r="F373" s="4">
        <v>0.651666140532769</v>
      </c>
      <c r="G373" s="2">
        <v>10</v>
      </c>
      <c r="H373" s="2">
        <v>39</v>
      </c>
      <c r="I373" s="4">
        <f>G373/H373</f>
        <v>0.256410256410256</v>
      </c>
      <c r="J373" s="4">
        <f>1/(F373/E373)</f>
        <v>0.185422144588555</v>
      </c>
      <c r="K373" s="4">
        <f>E373/C373</f>
        <v>0.0363864491844416</v>
      </c>
      <c r="L373" s="4">
        <f>N373/G373</f>
        <v>2.9</v>
      </c>
      <c r="M373" s="2">
        <v>6</v>
      </c>
      <c r="N373" s="2">
        <v>29</v>
      </c>
      <c r="O373" s="4">
        <f>G373/240</f>
        <v>0.0416666666666667</v>
      </c>
      <c r="P373" s="4">
        <v>0.179487179487179</v>
      </c>
      <c r="Q373" s="4">
        <v>0.743589743589744</v>
      </c>
      <c r="R373" s="4">
        <f>S373/D373</f>
        <v>0.983688833124216</v>
      </c>
      <c r="S373" s="2">
        <v>784</v>
      </c>
    </row>
    <row r="374" ht="15.4" spans="1:19">
      <c r="A374" s="2" t="s">
        <v>620</v>
      </c>
      <c r="B374" s="2" t="s">
        <v>248</v>
      </c>
      <c r="C374" s="4">
        <v>3.22083333333333</v>
      </c>
      <c r="D374" s="5">
        <v>773</v>
      </c>
      <c r="E374" s="4">
        <v>0.125</v>
      </c>
      <c r="F374" s="4">
        <v>0.579460144080165</v>
      </c>
      <c r="G374" s="2">
        <v>15</v>
      </c>
      <c r="H374" s="2">
        <v>71</v>
      </c>
      <c r="I374" s="4">
        <f>G374/H374</f>
        <v>0.211267605633803</v>
      </c>
      <c r="J374" s="4">
        <f>1/(F374/E374)</f>
        <v>0.215718028715202</v>
      </c>
      <c r="K374" s="4">
        <f>E374/C374</f>
        <v>0.0388098318240621</v>
      </c>
      <c r="L374" s="4">
        <f>N374/G374</f>
        <v>2</v>
      </c>
      <c r="M374" s="2">
        <v>4</v>
      </c>
      <c r="N374" s="2">
        <v>30</v>
      </c>
      <c r="O374" s="4">
        <f>G374/240</f>
        <v>0.0625</v>
      </c>
      <c r="P374" s="4">
        <v>0.0704225352112676</v>
      </c>
      <c r="Q374" s="4">
        <v>0.830985915492958</v>
      </c>
      <c r="R374" s="4">
        <f>S374/D374</f>
        <v>0.974126778783959</v>
      </c>
      <c r="S374" s="2">
        <v>753</v>
      </c>
    </row>
    <row r="375" ht="15.4" spans="1:19">
      <c r="A375" s="2" t="s">
        <v>621</v>
      </c>
      <c r="B375" s="2" t="s">
        <v>250</v>
      </c>
      <c r="C375" s="4">
        <v>202.554166666667</v>
      </c>
      <c r="D375" s="5">
        <v>48613</v>
      </c>
      <c r="E375" s="4">
        <v>205.1</v>
      </c>
      <c r="F375" s="4">
        <v>1793.60721084028</v>
      </c>
      <c r="G375" s="2">
        <v>240</v>
      </c>
      <c r="H375" s="2">
        <v>240</v>
      </c>
      <c r="I375" s="4">
        <f>G375/H375</f>
        <v>1</v>
      </c>
      <c r="J375" s="4">
        <f>1/(F375/E375)</f>
        <v>0.114350566144253</v>
      </c>
      <c r="K375" s="4">
        <f>E375/C375</f>
        <v>1.01256865447514</v>
      </c>
      <c r="L375" s="4">
        <f>N375/G375</f>
        <v>205.1</v>
      </c>
      <c r="M375" s="2">
        <v>23695</v>
      </c>
      <c r="N375" s="2">
        <v>49224</v>
      </c>
      <c r="O375" s="4">
        <f>G375/240</f>
        <v>1</v>
      </c>
      <c r="P375" s="4">
        <v>0.783333333333333</v>
      </c>
      <c r="Q375" s="4">
        <v>0.00416666666666667</v>
      </c>
      <c r="R375" s="4">
        <f>S375/D375</f>
        <v>0.0126097957336515</v>
      </c>
      <c r="S375" s="2">
        <v>613</v>
      </c>
    </row>
    <row r="376" ht="15.4" spans="1:19">
      <c r="A376" s="2" t="s">
        <v>622</v>
      </c>
      <c r="B376" s="2" t="s">
        <v>246</v>
      </c>
      <c r="C376" s="4">
        <v>2.075</v>
      </c>
      <c r="D376" s="5">
        <v>498</v>
      </c>
      <c r="E376" s="4">
        <v>0.466666666666667</v>
      </c>
      <c r="F376" s="4">
        <v>6.07337743999098</v>
      </c>
      <c r="G376" s="2">
        <v>13</v>
      </c>
      <c r="H376" s="2">
        <v>61</v>
      </c>
      <c r="I376" s="4">
        <f>G376/H376</f>
        <v>0.213114754098361</v>
      </c>
      <c r="J376" s="4">
        <f>1/(F376/E376)</f>
        <v>0.0768380808335469</v>
      </c>
      <c r="K376" s="4">
        <f>E376/C376</f>
        <v>0.224899598393574</v>
      </c>
      <c r="L376" s="4">
        <f>N376/G376</f>
        <v>8.61538461538461</v>
      </c>
      <c r="M376" s="2">
        <v>94</v>
      </c>
      <c r="N376" s="2">
        <v>112</v>
      </c>
      <c r="O376" s="4">
        <f>G376/240</f>
        <v>0.0541666666666667</v>
      </c>
      <c r="P376" s="4">
        <v>0.0655737704918033</v>
      </c>
      <c r="Q376" s="4">
        <v>0.868852459016393</v>
      </c>
      <c r="R376" s="4">
        <f>S376/D376</f>
        <v>0.803212851405622</v>
      </c>
      <c r="S376" s="2">
        <v>400</v>
      </c>
    </row>
    <row r="377" ht="15.4" spans="1:19">
      <c r="A377" s="2" t="s">
        <v>623</v>
      </c>
      <c r="B377" s="2" t="s">
        <v>246</v>
      </c>
      <c r="C377" s="4">
        <v>3.12083333333333</v>
      </c>
      <c r="D377" s="5">
        <v>749</v>
      </c>
      <c r="E377" s="4">
        <v>1.49166666666667</v>
      </c>
      <c r="F377" s="4">
        <v>1.78321243349878</v>
      </c>
      <c r="G377" s="2">
        <v>121</v>
      </c>
      <c r="H377" s="2">
        <v>138</v>
      </c>
      <c r="I377" s="4">
        <f>G377/H377</f>
        <v>0.876811594202899</v>
      </c>
      <c r="J377" s="4">
        <f>1/(F377/E377)</f>
        <v>0.836505308422464</v>
      </c>
      <c r="K377" s="4">
        <f>E377/C377</f>
        <v>0.477970627503339</v>
      </c>
      <c r="L377" s="4">
        <f>N377/G377</f>
        <v>2.95867768595041</v>
      </c>
      <c r="M377" s="2">
        <v>7</v>
      </c>
      <c r="N377" s="2">
        <v>358</v>
      </c>
      <c r="O377" s="4">
        <f>G377/240</f>
        <v>0.504166666666667</v>
      </c>
      <c r="P377" s="4">
        <v>0.652173913043478</v>
      </c>
      <c r="Q377" s="4">
        <v>0.210144927536232</v>
      </c>
      <c r="R377" s="4">
        <f>S377/D377</f>
        <v>0.76502002670227</v>
      </c>
      <c r="S377" s="2">
        <v>573</v>
      </c>
    </row>
    <row r="378" ht="15.4" spans="1:19">
      <c r="A378" s="2" t="s">
        <v>624</v>
      </c>
      <c r="B378" s="2" t="s">
        <v>250</v>
      </c>
      <c r="C378" s="4">
        <v>0.354166666666667</v>
      </c>
      <c r="D378" s="5">
        <v>85</v>
      </c>
      <c r="E378" s="4">
        <v>0.295833333333333</v>
      </c>
      <c r="F378" s="4">
        <v>0.985237972938206</v>
      </c>
      <c r="G378" s="2">
        <v>31</v>
      </c>
      <c r="H378" s="2">
        <v>57</v>
      </c>
      <c r="I378" s="4">
        <f>G378/H378</f>
        <v>0.543859649122807</v>
      </c>
      <c r="J378" s="4">
        <f>1/(F378/E378)</f>
        <v>0.300265866175549</v>
      </c>
      <c r="K378" s="4">
        <f>E378/C378</f>
        <v>0.835294117647057</v>
      </c>
      <c r="L378" s="4">
        <f>N378/G378</f>
        <v>2.29032258064516</v>
      </c>
      <c r="M378" s="2">
        <v>8</v>
      </c>
      <c r="N378" s="2">
        <v>71</v>
      </c>
      <c r="O378" s="4">
        <f>G378/240</f>
        <v>0.129166666666667</v>
      </c>
      <c r="P378" s="4">
        <v>0.263157894736842</v>
      </c>
      <c r="Q378" s="4">
        <v>0.508771929824561</v>
      </c>
      <c r="R378" s="4">
        <f>S378/D378</f>
        <v>0.517647058823529</v>
      </c>
      <c r="S378" s="2">
        <v>44</v>
      </c>
    </row>
    <row r="379" ht="15.4" spans="1:19">
      <c r="A379" s="2" t="s">
        <v>625</v>
      </c>
      <c r="B379" s="2" t="s">
        <v>246</v>
      </c>
      <c r="C379" s="4">
        <v>0.904166666666667</v>
      </c>
      <c r="D379" s="5">
        <v>217</v>
      </c>
      <c r="E379" s="4">
        <v>0.204166666666667</v>
      </c>
      <c r="F379" s="4">
        <v>0.889256737577939</v>
      </c>
      <c r="G379" s="2">
        <v>21</v>
      </c>
      <c r="H379" s="2">
        <v>55</v>
      </c>
      <c r="I379" s="4">
        <f>G379/H379</f>
        <v>0.381818181818182</v>
      </c>
      <c r="J379" s="4">
        <f>1/(F379/E379)</f>
        <v>0.229592487792394</v>
      </c>
      <c r="K379" s="4">
        <f>E379/C379</f>
        <v>0.225806451612903</v>
      </c>
      <c r="L379" s="4">
        <f>N379/G379</f>
        <v>2.33333333333333</v>
      </c>
      <c r="M379" s="2">
        <v>10</v>
      </c>
      <c r="N379" s="2">
        <v>49</v>
      </c>
      <c r="O379" s="4">
        <f>G379/240</f>
        <v>0.0875</v>
      </c>
      <c r="P379" s="4">
        <v>0.163636363636364</v>
      </c>
      <c r="Q379" s="4">
        <v>0.690909090909091</v>
      </c>
      <c r="R379" s="4">
        <f>S379/D379</f>
        <v>0.857142857142857</v>
      </c>
      <c r="S379" s="2">
        <v>186</v>
      </c>
    </row>
    <row r="380" ht="15.4" spans="1:19">
      <c r="A380" s="2" t="s">
        <v>626</v>
      </c>
      <c r="B380" s="2" t="s">
        <v>250</v>
      </c>
      <c r="C380" s="4">
        <v>0.9125</v>
      </c>
      <c r="D380" s="5">
        <v>219</v>
      </c>
      <c r="E380" s="4">
        <v>1.0375</v>
      </c>
      <c r="F380" s="4">
        <v>5.79231293365087</v>
      </c>
      <c r="G380" s="2">
        <v>36</v>
      </c>
      <c r="H380" s="2">
        <v>37</v>
      </c>
      <c r="I380" s="4">
        <f>G380/H380</f>
        <v>0.972972972972973</v>
      </c>
      <c r="J380" s="4">
        <f>1/(F380/E380)</f>
        <v>0.179116703790737</v>
      </c>
      <c r="K380" s="4">
        <f>E380/C380</f>
        <v>1.13698630136986</v>
      </c>
      <c r="L380" s="4">
        <f>N380/G380</f>
        <v>6.91666666666667</v>
      </c>
      <c r="M380" s="2">
        <v>55</v>
      </c>
      <c r="N380" s="2">
        <v>249</v>
      </c>
      <c r="O380" s="4">
        <f>G380/240</f>
        <v>0.15</v>
      </c>
      <c r="P380" s="4">
        <v>0.594594594594595</v>
      </c>
      <c r="Q380" s="4">
        <v>0.027027027027027</v>
      </c>
      <c r="R380" s="4">
        <f>S380/D380</f>
        <v>0.146118721461187</v>
      </c>
      <c r="S380" s="2">
        <v>32</v>
      </c>
    </row>
    <row r="381" ht="15.4" spans="1:19">
      <c r="A381" s="2" t="s">
        <v>627</v>
      </c>
      <c r="B381" s="2" t="s">
        <v>250</v>
      </c>
      <c r="C381" s="4">
        <v>8.375</v>
      </c>
      <c r="D381" s="5">
        <v>2010</v>
      </c>
      <c r="E381" s="4">
        <v>0.354166666666667</v>
      </c>
      <c r="F381" s="4">
        <v>1.47346946807908</v>
      </c>
      <c r="G381" s="2">
        <v>25</v>
      </c>
      <c r="H381" s="2">
        <v>50</v>
      </c>
      <c r="I381" s="4">
        <f>G381/H381</f>
        <v>0.5</v>
      </c>
      <c r="J381" s="4">
        <f>1/(F381/E381)</f>
        <v>0.240362406102913</v>
      </c>
      <c r="K381" s="4">
        <f>E381/C381</f>
        <v>0.0422885572139304</v>
      </c>
      <c r="L381" s="4">
        <f>N381/G381</f>
        <v>3.4</v>
      </c>
      <c r="M381" s="2">
        <v>16</v>
      </c>
      <c r="N381" s="2">
        <v>85</v>
      </c>
      <c r="O381" s="4">
        <f>G381/240</f>
        <v>0.104166666666667</v>
      </c>
      <c r="P381" s="4">
        <v>0.3</v>
      </c>
      <c r="Q381" s="4">
        <v>0.54</v>
      </c>
      <c r="R381" s="4">
        <f>S381/D381</f>
        <v>0.972636815920398</v>
      </c>
      <c r="S381" s="2">
        <v>1955</v>
      </c>
    </row>
    <row r="382" ht="15.4" spans="1:19">
      <c r="A382" s="2" t="s">
        <v>628</v>
      </c>
      <c r="B382" s="2" t="s">
        <v>248</v>
      </c>
      <c r="C382" s="4">
        <v>0.858333333333333</v>
      </c>
      <c r="D382" s="5">
        <v>206</v>
      </c>
      <c r="E382" s="4">
        <v>0.8375</v>
      </c>
      <c r="F382" s="4">
        <v>4.30561689193126</v>
      </c>
      <c r="G382" s="2">
        <v>28</v>
      </c>
      <c r="H382" s="2">
        <v>32</v>
      </c>
      <c r="I382" s="4">
        <f>G382/H382</f>
        <v>0.875</v>
      </c>
      <c r="J382" s="4">
        <f>1/(F382/E382)</f>
        <v>0.194513358020654</v>
      </c>
      <c r="K382" s="4">
        <f>E382/C382</f>
        <v>0.975728155339806</v>
      </c>
      <c r="L382" s="4">
        <f>N382/G382</f>
        <v>7.17857142857143</v>
      </c>
      <c r="M382" s="2">
        <v>42</v>
      </c>
      <c r="N382" s="2">
        <v>201</v>
      </c>
      <c r="O382" s="4">
        <f>G382/240</f>
        <v>0.116666666666667</v>
      </c>
      <c r="P382" s="4">
        <v>0.5625</v>
      </c>
      <c r="Q382" s="4">
        <v>0.15625</v>
      </c>
      <c r="R382" s="4">
        <f>S382/D382</f>
        <v>0.402912621359223</v>
      </c>
      <c r="S382" s="2">
        <v>83</v>
      </c>
    </row>
    <row r="383" ht="15.4" spans="1:19">
      <c r="A383" s="2" t="s">
        <v>629</v>
      </c>
      <c r="B383" s="2" t="s">
        <v>250</v>
      </c>
      <c r="C383" s="4">
        <v>1.01666666666667</v>
      </c>
      <c r="D383" s="5">
        <v>244</v>
      </c>
      <c r="E383" s="4">
        <v>0.116666666666667</v>
      </c>
      <c r="F383" s="4">
        <v>0.536271543864411</v>
      </c>
      <c r="G383" s="2">
        <v>15</v>
      </c>
      <c r="H383" s="2">
        <v>37</v>
      </c>
      <c r="I383" s="4">
        <f>G383/H383</f>
        <v>0.405405405405405</v>
      </c>
      <c r="J383" s="4">
        <f>1/(F383/E383)</f>
        <v>0.217551477421231</v>
      </c>
      <c r="K383" s="4">
        <f>E383/C383</f>
        <v>0.114754098360656</v>
      </c>
      <c r="L383" s="4">
        <f>N383/G383</f>
        <v>1.86666666666667</v>
      </c>
      <c r="M383" s="2">
        <v>4</v>
      </c>
      <c r="N383" s="2">
        <v>28</v>
      </c>
      <c r="O383" s="4">
        <f>G383/240</f>
        <v>0.0625</v>
      </c>
      <c r="P383" s="4">
        <v>0.162162162162162</v>
      </c>
      <c r="Q383" s="4">
        <v>0.621621621621622</v>
      </c>
      <c r="R383" s="4">
        <f>S383/D383</f>
        <v>0.934426229508197</v>
      </c>
      <c r="S383" s="2">
        <v>228</v>
      </c>
    </row>
    <row r="384" ht="15.4" spans="1:19">
      <c r="A384" s="2" t="s">
        <v>630</v>
      </c>
      <c r="B384" s="2" t="s">
        <v>250</v>
      </c>
      <c r="C384" s="4">
        <v>0.6</v>
      </c>
      <c r="D384" s="5">
        <v>144</v>
      </c>
      <c r="E384" s="4">
        <v>0.6125</v>
      </c>
      <c r="F384" s="4">
        <v>2.7144141049321</v>
      </c>
      <c r="G384" s="2">
        <v>27</v>
      </c>
      <c r="H384" s="2">
        <v>34</v>
      </c>
      <c r="I384" s="4">
        <f>G384/H384</f>
        <v>0.794117647058823</v>
      </c>
      <c r="J384" s="4">
        <f>1/(F384/E384)</f>
        <v>0.225647221213258</v>
      </c>
      <c r="K384" s="4">
        <f>E384/C384</f>
        <v>1.02083333333333</v>
      </c>
      <c r="L384" s="4">
        <f>N384/G384</f>
        <v>5.44444444444444</v>
      </c>
      <c r="M384" s="2">
        <v>22</v>
      </c>
      <c r="N384" s="2">
        <v>147</v>
      </c>
      <c r="O384" s="4">
        <f>G384/240</f>
        <v>0.1125</v>
      </c>
      <c r="P384" s="4">
        <v>0.5</v>
      </c>
      <c r="Q384" s="4">
        <v>0.264705882352941</v>
      </c>
      <c r="R384" s="4">
        <f>S384/D384</f>
        <v>0.3125</v>
      </c>
      <c r="S384" s="2">
        <v>45</v>
      </c>
    </row>
    <row r="385" ht="15.4" spans="1:19">
      <c r="A385" s="2" t="s">
        <v>631</v>
      </c>
      <c r="B385" s="2" t="s">
        <v>250</v>
      </c>
      <c r="C385" s="4">
        <v>0.445833333333333</v>
      </c>
      <c r="D385" s="5">
        <v>107</v>
      </c>
      <c r="E385" s="4">
        <v>0.370833333333333</v>
      </c>
      <c r="F385" s="4">
        <v>2.48341429950475</v>
      </c>
      <c r="G385" s="2">
        <v>19</v>
      </c>
      <c r="H385" s="2">
        <v>46</v>
      </c>
      <c r="I385" s="4">
        <f>G385/H385</f>
        <v>0.41304347826087</v>
      </c>
      <c r="J385" s="4">
        <f>1/(F385/E385)</f>
        <v>0.149323990526786</v>
      </c>
      <c r="K385" s="4">
        <f>E385/C385</f>
        <v>0.831775700934579</v>
      </c>
      <c r="L385" s="4">
        <f>N385/G385</f>
        <v>4.68421052631579</v>
      </c>
      <c r="M385" s="2">
        <v>35</v>
      </c>
      <c r="N385" s="2">
        <v>89</v>
      </c>
      <c r="O385" s="4">
        <f>G385/240</f>
        <v>0.0791666666666667</v>
      </c>
      <c r="P385" s="4">
        <v>0.195652173913043</v>
      </c>
      <c r="Q385" s="4">
        <v>0.673913043478261</v>
      </c>
      <c r="R385" s="4">
        <f>S385/D385</f>
        <v>0.411214953271028</v>
      </c>
      <c r="S385" s="2">
        <v>44</v>
      </c>
    </row>
    <row r="386" ht="15.4" spans="1:19">
      <c r="A386" s="2" t="s">
        <v>632</v>
      </c>
      <c r="B386" s="2" t="s">
        <v>246</v>
      </c>
      <c r="C386" s="4">
        <v>1.07916666666667</v>
      </c>
      <c r="D386" s="5">
        <v>259</v>
      </c>
      <c r="E386" s="4">
        <v>0.220833333333333</v>
      </c>
      <c r="F386" s="4">
        <v>0.816400491732447</v>
      </c>
      <c r="G386" s="2">
        <v>24</v>
      </c>
      <c r="H386" s="2">
        <v>82</v>
      </c>
      <c r="I386" s="4">
        <f>G386/H386</f>
        <v>0.292682926829268</v>
      </c>
      <c r="J386" s="4">
        <f>1/(F386/E386)</f>
        <v>0.270496325724538</v>
      </c>
      <c r="K386" s="4">
        <f>E386/C386</f>
        <v>0.204633204633204</v>
      </c>
      <c r="L386" s="4">
        <f>N386/G386</f>
        <v>2.20833333333333</v>
      </c>
      <c r="M386" s="2">
        <v>7</v>
      </c>
      <c r="N386" s="2">
        <v>53</v>
      </c>
      <c r="O386" s="4">
        <f>G386/240</f>
        <v>0.1</v>
      </c>
      <c r="P386" s="4">
        <v>0.134146341463415</v>
      </c>
      <c r="Q386" s="4">
        <v>0.75609756097561</v>
      </c>
      <c r="R386" s="4">
        <f>S386/D386</f>
        <v>0.88030888030888</v>
      </c>
      <c r="S386" s="2">
        <v>228</v>
      </c>
    </row>
    <row r="387" ht="15.4" spans="1:19">
      <c r="A387" s="2" t="s">
        <v>633</v>
      </c>
      <c r="B387" s="2" t="s">
        <v>246</v>
      </c>
      <c r="C387" s="4">
        <v>0.458333333333333</v>
      </c>
      <c r="D387" s="5">
        <v>110</v>
      </c>
      <c r="E387" s="4">
        <v>0.495833333333333</v>
      </c>
      <c r="F387" s="4">
        <v>1.72114080263138</v>
      </c>
      <c r="G387" s="2">
        <v>41</v>
      </c>
      <c r="H387" s="2">
        <v>54</v>
      </c>
      <c r="I387" s="4">
        <f>G387/H387</f>
        <v>0.759259259259259</v>
      </c>
      <c r="J387" s="4">
        <f>1/(F387/E387)</f>
        <v>0.288084119890293</v>
      </c>
      <c r="K387" s="4">
        <f>E387/C387</f>
        <v>1.08181818181818</v>
      </c>
      <c r="L387" s="4">
        <f>N387/G387</f>
        <v>2.90243902439024</v>
      </c>
      <c r="M387" s="2">
        <v>14</v>
      </c>
      <c r="N387" s="2">
        <v>119</v>
      </c>
      <c r="O387" s="4">
        <f>G387/240</f>
        <v>0.170833333333333</v>
      </c>
      <c r="P387" s="4">
        <v>0.388888888888889</v>
      </c>
      <c r="Q387" s="4">
        <v>0.296296296296296</v>
      </c>
      <c r="R387" s="4">
        <f>S387/D387</f>
        <v>0.372727272727273</v>
      </c>
      <c r="S387" s="2">
        <v>41</v>
      </c>
    </row>
    <row r="388" ht="15.4" spans="1:19">
      <c r="A388" s="2" t="s">
        <v>634</v>
      </c>
      <c r="B388" s="2" t="s">
        <v>246</v>
      </c>
      <c r="C388" s="4">
        <v>8.5375</v>
      </c>
      <c r="D388" s="5">
        <v>2049</v>
      </c>
      <c r="E388" s="4">
        <v>0.1375</v>
      </c>
      <c r="F388" s="4">
        <v>0.755627423633683</v>
      </c>
      <c r="G388" s="2">
        <v>13</v>
      </c>
      <c r="H388" s="2">
        <v>76</v>
      </c>
      <c r="I388" s="4">
        <f>G388/H388</f>
        <v>0.171052631578947</v>
      </c>
      <c r="J388" s="4">
        <f>1/(F388/E388)</f>
        <v>0.181967985411099</v>
      </c>
      <c r="K388" s="4">
        <f>E388/C388</f>
        <v>0.0161054172767204</v>
      </c>
      <c r="L388" s="4">
        <f>N388/G388</f>
        <v>2.53846153846154</v>
      </c>
      <c r="M388" s="2">
        <v>7</v>
      </c>
      <c r="N388" s="2">
        <v>33</v>
      </c>
      <c r="O388" s="4">
        <f>G388/240</f>
        <v>0.0541666666666667</v>
      </c>
      <c r="P388" s="4">
        <v>0.0921052631578947</v>
      </c>
      <c r="Q388" s="4">
        <v>0.828947368421053</v>
      </c>
      <c r="R388" s="4">
        <f>S388/D388</f>
        <v>0.990727183992191</v>
      </c>
      <c r="S388" s="2">
        <v>2030</v>
      </c>
    </row>
    <row r="389" ht="15.4" spans="1:19">
      <c r="A389" s="2" t="s">
        <v>635</v>
      </c>
      <c r="B389" s="2" t="s">
        <v>246</v>
      </c>
      <c r="C389" s="4">
        <v>2.12916666666667</v>
      </c>
      <c r="D389" s="5">
        <v>511</v>
      </c>
      <c r="E389" s="4">
        <v>0.475</v>
      </c>
      <c r="F389" s="4">
        <v>1.35351703653882</v>
      </c>
      <c r="G389" s="2">
        <v>64</v>
      </c>
      <c r="H389" s="2">
        <v>71</v>
      </c>
      <c r="I389" s="4">
        <f>G389/H389</f>
        <v>0.901408450704225</v>
      </c>
      <c r="J389" s="4">
        <f>1/(F389/E389)</f>
        <v>0.350937584956195</v>
      </c>
      <c r="K389" s="4">
        <f>E389/C389</f>
        <v>0.223091976516634</v>
      </c>
      <c r="L389" s="4">
        <f>N389/G389</f>
        <v>1.78125</v>
      </c>
      <c r="M389" s="2">
        <v>11</v>
      </c>
      <c r="N389" s="2">
        <v>114</v>
      </c>
      <c r="O389" s="4">
        <f>G389/240</f>
        <v>0.266666666666667</v>
      </c>
      <c r="P389" s="4">
        <v>0.126760563380282</v>
      </c>
      <c r="Q389" s="4">
        <v>0.0985915492957746</v>
      </c>
      <c r="R389" s="4">
        <f>S389/D389</f>
        <v>0.812133072407045</v>
      </c>
      <c r="S389" s="2">
        <v>415</v>
      </c>
    </row>
    <row r="390" ht="15.4" spans="1:19">
      <c r="A390" s="2" t="s">
        <v>636</v>
      </c>
      <c r="B390" s="2" t="s">
        <v>246</v>
      </c>
      <c r="C390" s="4">
        <v>2.1875</v>
      </c>
      <c r="D390" s="5">
        <v>525</v>
      </c>
      <c r="E390" s="4">
        <v>0.2875</v>
      </c>
      <c r="F390" s="4">
        <v>0.912861380266245</v>
      </c>
      <c r="G390" s="2">
        <v>31</v>
      </c>
      <c r="H390" s="2">
        <v>46</v>
      </c>
      <c r="I390" s="4">
        <f>G390/H390</f>
        <v>0.673913043478261</v>
      </c>
      <c r="J390" s="4">
        <f>1/(F390/E390)</f>
        <v>0.314943764973547</v>
      </c>
      <c r="K390" s="4">
        <f>E390/C390</f>
        <v>0.131428571428571</v>
      </c>
      <c r="L390" s="4">
        <f>N390/G390</f>
        <v>2.2258064516129</v>
      </c>
      <c r="M390" s="2">
        <v>6</v>
      </c>
      <c r="N390" s="2">
        <v>69</v>
      </c>
      <c r="O390" s="4">
        <f>G390/240</f>
        <v>0.129166666666667</v>
      </c>
      <c r="P390" s="4">
        <v>0.369565217391304</v>
      </c>
      <c r="Q390" s="4">
        <v>0.456521739130435</v>
      </c>
      <c r="R390" s="4">
        <f>S390/D390</f>
        <v>0.933333333333333</v>
      </c>
      <c r="S390" s="2">
        <v>490</v>
      </c>
    </row>
    <row r="391" ht="15.4" spans="1:19">
      <c r="A391" s="2" t="s">
        <v>637</v>
      </c>
      <c r="B391" s="2" t="s">
        <v>246</v>
      </c>
      <c r="C391" s="4">
        <v>1.07083333333333</v>
      </c>
      <c r="D391" s="5">
        <v>257</v>
      </c>
      <c r="E391" s="4">
        <v>0.275</v>
      </c>
      <c r="F391" s="4">
        <v>2.0206569212277</v>
      </c>
      <c r="G391" s="2">
        <v>13</v>
      </c>
      <c r="H391" s="2">
        <v>49</v>
      </c>
      <c r="I391" s="4">
        <f>G391/H391</f>
        <v>0.26530612244898</v>
      </c>
      <c r="J391" s="4">
        <f>1/(F391/E391)</f>
        <v>0.13609435481651</v>
      </c>
      <c r="K391" s="4">
        <f>E391/C391</f>
        <v>0.256809338521402</v>
      </c>
      <c r="L391" s="4">
        <f>N391/G391</f>
        <v>5.07692307692308</v>
      </c>
      <c r="M391" s="2">
        <v>27</v>
      </c>
      <c r="N391" s="2">
        <v>66</v>
      </c>
      <c r="O391" s="4">
        <f>G391/240</f>
        <v>0.0541666666666667</v>
      </c>
      <c r="P391" s="4">
        <v>0.142857142857143</v>
      </c>
      <c r="Q391" s="4">
        <v>0.795918367346939</v>
      </c>
      <c r="R391" s="4">
        <f>S391/D391</f>
        <v>0.867704280155642</v>
      </c>
      <c r="S391" s="2">
        <v>223</v>
      </c>
    </row>
    <row r="392" ht="15.4" spans="1:19">
      <c r="A392" s="2" t="s">
        <v>638</v>
      </c>
      <c r="B392" s="2" t="s">
        <v>250</v>
      </c>
      <c r="C392" s="4">
        <v>3.75</v>
      </c>
      <c r="D392" s="5">
        <v>900</v>
      </c>
      <c r="E392" s="4">
        <v>0.291666666666667</v>
      </c>
      <c r="F392" s="4">
        <v>0.940896335165885</v>
      </c>
      <c r="G392" s="2">
        <v>31</v>
      </c>
      <c r="H392" s="2">
        <v>79</v>
      </c>
      <c r="I392" s="4">
        <f>G392/H392</f>
        <v>0.392405063291139</v>
      </c>
      <c r="J392" s="4">
        <f>1/(F392/E392)</f>
        <v>0.309988099395928</v>
      </c>
      <c r="K392" s="4">
        <f>E392/C392</f>
        <v>0.0777777777777779</v>
      </c>
      <c r="L392" s="4">
        <f>N392/G392</f>
        <v>2.25806451612903</v>
      </c>
      <c r="M392" s="2">
        <v>7</v>
      </c>
      <c r="N392" s="2">
        <v>70</v>
      </c>
      <c r="O392" s="4">
        <f>G392/240</f>
        <v>0.129166666666667</v>
      </c>
      <c r="P392" s="4">
        <v>0.177215189873418</v>
      </c>
      <c r="Q392" s="4">
        <v>0.69620253164557</v>
      </c>
      <c r="R392" s="4">
        <f>S392/D392</f>
        <v>0.953333333333333</v>
      </c>
      <c r="S392" s="2">
        <v>858</v>
      </c>
    </row>
    <row r="393" ht="15.4" spans="1:19">
      <c r="A393" s="2" t="s">
        <v>639</v>
      </c>
      <c r="B393" s="2" t="s">
        <v>246</v>
      </c>
      <c r="C393" s="4">
        <v>1.40833333333333</v>
      </c>
      <c r="D393" s="5">
        <v>338</v>
      </c>
      <c r="E393" s="4">
        <v>1.71666666666667</v>
      </c>
      <c r="F393" s="4">
        <v>2.06052084788643</v>
      </c>
      <c r="G393" s="2">
        <v>129</v>
      </c>
      <c r="H393" s="2">
        <v>138</v>
      </c>
      <c r="I393" s="4">
        <f>G393/H393</f>
        <v>0.934782608695652</v>
      </c>
      <c r="J393" s="4">
        <f>1/(F393/E393)</f>
        <v>0.833122687609559</v>
      </c>
      <c r="K393" s="4">
        <f>E393/C393</f>
        <v>1.21893491124261</v>
      </c>
      <c r="L393" s="4">
        <f>N393/G393</f>
        <v>3.1937984496124</v>
      </c>
      <c r="M393" s="2">
        <v>11</v>
      </c>
      <c r="N393" s="2">
        <v>412</v>
      </c>
      <c r="O393" s="4">
        <f>G393/240</f>
        <v>0.5375</v>
      </c>
      <c r="P393" s="4">
        <v>0.695652173913043</v>
      </c>
      <c r="Q393" s="4">
        <v>0.152173913043478</v>
      </c>
      <c r="R393" s="4">
        <f>S393/D393</f>
        <v>0.343195266272189</v>
      </c>
      <c r="S393" s="2">
        <v>116</v>
      </c>
    </row>
    <row r="394" ht="15.4" spans="1:19">
      <c r="A394" s="2" t="s">
        <v>640</v>
      </c>
      <c r="B394" s="2" t="s">
        <v>246</v>
      </c>
      <c r="C394" s="4">
        <v>0.3</v>
      </c>
      <c r="D394" s="5">
        <v>72</v>
      </c>
      <c r="E394" s="4">
        <v>0.1375</v>
      </c>
      <c r="F394" s="4">
        <v>2.13014084041409</v>
      </c>
      <c r="G394" s="2">
        <v>1</v>
      </c>
      <c r="H394" s="2">
        <v>33</v>
      </c>
      <c r="I394" s="4">
        <f>G394/H394</f>
        <v>0.0303030303030303</v>
      </c>
      <c r="J394" s="4">
        <f>1/(F394/E394)</f>
        <v>0.06454972243679</v>
      </c>
      <c r="K394" s="4">
        <f>E394/C394</f>
        <v>0.458333333333333</v>
      </c>
      <c r="L394" s="4">
        <f>N394/G394</f>
        <v>33</v>
      </c>
      <c r="M394" s="2">
        <v>33</v>
      </c>
      <c r="N394" s="2">
        <v>33</v>
      </c>
      <c r="O394" s="4">
        <f>G394/240</f>
        <v>0.00416666666666667</v>
      </c>
      <c r="P394" s="4">
        <v>0</v>
      </c>
      <c r="Q394" s="4">
        <v>1</v>
      </c>
      <c r="R394" s="4">
        <f>S394/D394</f>
        <v>0.541666666666667</v>
      </c>
      <c r="S394" s="2">
        <v>39</v>
      </c>
    </row>
    <row r="395" ht="15.4" spans="1:19">
      <c r="A395" s="2" t="s">
        <v>641</v>
      </c>
      <c r="B395" s="2" t="s">
        <v>248</v>
      </c>
      <c r="C395" s="4">
        <v>3.575</v>
      </c>
      <c r="D395" s="5">
        <v>858</v>
      </c>
      <c r="E395" s="4">
        <v>0.6</v>
      </c>
      <c r="F395" s="4">
        <v>3.05020748316841</v>
      </c>
      <c r="G395" s="2">
        <v>10</v>
      </c>
      <c r="H395" s="2">
        <v>66</v>
      </c>
      <c r="I395" s="4">
        <f>G395/H395</f>
        <v>0.151515151515152</v>
      </c>
      <c r="J395" s="4">
        <f>1/(F395/E395)</f>
        <v>0.196707929972275</v>
      </c>
      <c r="K395" s="4">
        <f>E395/C395</f>
        <v>0.167832167832168</v>
      </c>
      <c r="L395" s="4">
        <f>N395/G395</f>
        <v>14.4</v>
      </c>
      <c r="M395" s="2">
        <v>23</v>
      </c>
      <c r="N395" s="2">
        <v>144</v>
      </c>
      <c r="O395" s="4">
        <f>G395/240</f>
        <v>0.0416666666666667</v>
      </c>
      <c r="P395" s="4">
        <v>0.121212121212121</v>
      </c>
      <c r="Q395" s="4">
        <v>0.863636363636364</v>
      </c>
      <c r="R395" s="4">
        <f>S395/D395</f>
        <v>0.897435897435897</v>
      </c>
      <c r="S395" s="2">
        <v>770</v>
      </c>
    </row>
    <row r="396" ht="15.4" spans="1:19">
      <c r="A396" s="2" t="s">
        <v>642</v>
      </c>
      <c r="B396" s="2" t="s">
        <v>248</v>
      </c>
      <c r="C396" s="4">
        <v>439.316666666667</v>
      </c>
      <c r="D396" s="5">
        <v>105436</v>
      </c>
      <c r="E396" s="4">
        <v>316.0125</v>
      </c>
      <c r="F396" s="4">
        <v>986.319176875087</v>
      </c>
      <c r="G396" s="2">
        <v>74</v>
      </c>
      <c r="H396" s="2">
        <v>84</v>
      </c>
      <c r="I396" s="4">
        <f>G396/H396</f>
        <v>0.880952380952381</v>
      </c>
      <c r="J396" s="4">
        <f>1/(F396/E396)</f>
        <v>0.320395777968354</v>
      </c>
      <c r="K396" s="4">
        <f>E396/C396</f>
        <v>0.719327364467544</v>
      </c>
      <c r="L396" s="4">
        <f>N396/G396</f>
        <v>1024.90540540541</v>
      </c>
      <c r="M396" s="2">
        <v>7661</v>
      </c>
      <c r="N396" s="2">
        <v>75843</v>
      </c>
      <c r="O396" s="4">
        <f>G396/240</f>
        <v>0.308333333333333</v>
      </c>
      <c r="P396" s="4">
        <v>0.761904761904762</v>
      </c>
      <c r="Q396" s="4">
        <v>0.130952380952381</v>
      </c>
      <c r="R396" s="4">
        <f>S396/D396</f>
        <v>0.286496073447399</v>
      </c>
      <c r="S396" s="2">
        <v>30207</v>
      </c>
    </row>
    <row r="397" ht="15.4" spans="1:19">
      <c r="A397" s="2" t="s">
        <v>643</v>
      </c>
      <c r="B397" s="2" t="s">
        <v>248</v>
      </c>
      <c r="C397" s="4">
        <v>4.38333333333333</v>
      </c>
      <c r="D397" s="5">
        <v>1052</v>
      </c>
      <c r="E397" s="4">
        <v>0.158333333333333</v>
      </c>
      <c r="F397" s="4">
        <v>0.54880369451977</v>
      </c>
      <c r="G397" s="2">
        <v>25</v>
      </c>
      <c r="H397" s="2">
        <v>91</v>
      </c>
      <c r="I397" s="4">
        <f>G397/H397</f>
        <v>0.274725274725275</v>
      </c>
      <c r="J397" s="4">
        <f>1/(F397/E397)</f>
        <v>0.288506318223463</v>
      </c>
      <c r="K397" s="4">
        <f>E397/C397</f>
        <v>0.0361216730038022</v>
      </c>
      <c r="L397" s="4">
        <f>N397/G397</f>
        <v>1.52</v>
      </c>
      <c r="M397" s="2">
        <v>4</v>
      </c>
      <c r="N397" s="2">
        <v>38</v>
      </c>
      <c r="O397" s="4">
        <f>G397/240</f>
        <v>0.104166666666667</v>
      </c>
      <c r="P397" s="4">
        <v>0.0549450549450549</v>
      </c>
      <c r="Q397" s="4">
        <v>0.78021978021978</v>
      </c>
      <c r="R397" s="4">
        <f>S397/D397</f>
        <v>0.973384030418251</v>
      </c>
      <c r="S397" s="2">
        <v>1024</v>
      </c>
    </row>
    <row r="398" ht="15.4" spans="1:19">
      <c r="A398" s="2" t="s">
        <v>644</v>
      </c>
      <c r="B398" s="2" t="s">
        <v>246</v>
      </c>
      <c r="C398" s="4">
        <v>0.25</v>
      </c>
      <c r="D398" s="5">
        <v>60</v>
      </c>
      <c r="E398" s="4">
        <v>0.216666666666667</v>
      </c>
      <c r="F398" s="4">
        <v>0.412834539547305</v>
      </c>
      <c r="G398" s="2">
        <v>52</v>
      </c>
      <c r="H398" s="2">
        <v>59</v>
      </c>
      <c r="I398" s="4">
        <f>G398/H398</f>
        <v>0.88135593220339</v>
      </c>
      <c r="J398" s="4">
        <f>1/(F398/E398)</f>
        <v>0.524826888041523</v>
      </c>
      <c r="K398" s="4">
        <f>E398/C398</f>
        <v>0.866666666666668</v>
      </c>
      <c r="L398" s="4">
        <f>N398/G398</f>
        <v>1</v>
      </c>
      <c r="M398" s="2">
        <v>1</v>
      </c>
      <c r="N398" s="2">
        <v>52</v>
      </c>
      <c r="O398" s="4">
        <f>G398/240</f>
        <v>0.216666666666667</v>
      </c>
      <c r="P398" s="4">
        <v>0</v>
      </c>
      <c r="Q398" s="4">
        <v>0.135593220338983</v>
      </c>
      <c r="R398" s="4">
        <f>S398/D398</f>
        <v>0.133333333333333</v>
      </c>
      <c r="S398" s="2">
        <v>8</v>
      </c>
    </row>
    <row r="399" ht="15.4" spans="1:19">
      <c r="A399" s="2" t="s">
        <v>645</v>
      </c>
      <c r="B399" s="2" t="s">
        <v>250</v>
      </c>
      <c r="C399" s="4">
        <v>0.829166666666667</v>
      </c>
      <c r="D399" s="5">
        <v>199</v>
      </c>
      <c r="E399" s="4">
        <v>0.170833333333333</v>
      </c>
      <c r="F399" s="4">
        <v>0.765347388331378</v>
      </c>
      <c r="G399" s="2">
        <v>16</v>
      </c>
      <c r="H399" s="2">
        <v>40</v>
      </c>
      <c r="I399" s="4">
        <f>G399/H399</f>
        <v>0.4</v>
      </c>
      <c r="J399" s="4">
        <f>1/(F399/E399)</f>
        <v>0.223210186560885</v>
      </c>
      <c r="K399" s="4">
        <f>E399/C399</f>
        <v>0.206030150753768</v>
      </c>
      <c r="L399" s="4">
        <f>N399/G399</f>
        <v>2.5625</v>
      </c>
      <c r="M399" s="2">
        <v>5</v>
      </c>
      <c r="N399" s="2">
        <v>41</v>
      </c>
      <c r="O399" s="4">
        <f>G399/240</f>
        <v>0.0666666666666667</v>
      </c>
      <c r="P399" s="4">
        <v>0.15</v>
      </c>
      <c r="Q399" s="4">
        <v>0.65</v>
      </c>
      <c r="R399" s="4">
        <f>S399/D399</f>
        <v>0.85427135678392</v>
      </c>
      <c r="S399" s="2">
        <v>170</v>
      </c>
    </row>
    <row r="400" ht="15.4" spans="1:19">
      <c r="A400" s="2" t="s">
        <v>646</v>
      </c>
      <c r="B400" s="2" t="s">
        <v>246</v>
      </c>
      <c r="C400" s="4">
        <v>1.19166666666667</v>
      </c>
      <c r="D400" s="5">
        <v>286</v>
      </c>
      <c r="E400" s="4">
        <v>0.270833333333333</v>
      </c>
      <c r="F400" s="4">
        <v>0.846839641233061</v>
      </c>
      <c r="G400" s="2">
        <v>30</v>
      </c>
      <c r="H400" s="2">
        <v>61</v>
      </c>
      <c r="I400" s="4">
        <f>G400/H400</f>
        <v>0.491803278688525</v>
      </c>
      <c r="J400" s="4">
        <f>1/(F400/E400)</f>
        <v>0.319816551028456</v>
      </c>
      <c r="K400" s="4">
        <f>E400/C400</f>
        <v>0.227272727272726</v>
      </c>
      <c r="L400" s="4">
        <f>N400/G400</f>
        <v>2.16666666666667</v>
      </c>
      <c r="M400" s="2">
        <v>5</v>
      </c>
      <c r="N400" s="2">
        <v>65</v>
      </c>
      <c r="O400" s="4">
        <f>G400/240</f>
        <v>0.125</v>
      </c>
      <c r="P400" s="4">
        <v>0.229508196721311</v>
      </c>
      <c r="Q400" s="4">
        <v>0.639344262295082</v>
      </c>
      <c r="R400" s="4">
        <f>S400/D400</f>
        <v>0.870629370629371</v>
      </c>
      <c r="S400" s="2">
        <v>249</v>
      </c>
    </row>
    <row r="401" ht="15.4" spans="1:19">
      <c r="A401" s="2" t="s">
        <v>647</v>
      </c>
      <c r="B401" s="2" t="s">
        <v>246</v>
      </c>
      <c r="C401" s="4">
        <v>3.35833333333333</v>
      </c>
      <c r="D401" s="5">
        <v>806</v>
      </c>
      <c r="E401" s="4">
        <v>0.220833333333333</v>
      </c>
      <c r="F401" s="4">
        <v>1.47970345515655</v>
      </c>
      <c r="G401" s="2">
        <v>13</v>
      </c>
      <c r="H401" s="2">
        <v>72</v>
      </c>
      <c r="I401" s="4">
        <f>G401/H401</f>
        <v>0.180555555555556</v>
      </c>
      <c r="J401" s="4">
        <f>1/(F401/E401)</f>
        <v>0.149241614976137</v>
      </c>
      <c r="K401" s="4">
        <f>E401/C401</f>
        <v>0.0657568238213399</v>
      </c>
      <c r="L401" s="4">
        <f>N401/G401</f>
        <v>4.07692307692308</v>
      </c>
      <c r="M401" s="2">
        <v>16</v>
      </c>
      <c r="N401" s="2">
        <v>53</v>
      </c>
      <c r="O401" s="4">
        <f>G401/240</f>
        <v>0.0541666666666667</v>
      </c>
      <c r="P401" s="4">
        <v>0.125</v>
      </c>
      <c r="Q401" s="4">
        <v>0.833333333333333</v>
      </c>
      <c r="R401" s="4">
        <f>S401/D401</f>
        <v>0.978908188585608</v>
      </c>
      <c r="S401" s="2">
        <v>789</v>
      </c>
    </row>
    <row r="402" ht="15.4" spans="1:19">
      <c r="A402" s="2" t="s">
        <v>648</v>
      </c>
      <c r="B402" s="2" t="s">
        <v>246</v>
      </c>
      <c r="C402" s="4">
        <v>0.833333333333333</v>
      </c>
      <c r="D402" s="5">
        <v>200</v>
      </c>
      <c r="E402" s="4">
        <v>0.279166666666667</v>
      </c>
      <c r="F402" s="4">
        <v>0.968749859405219</v>
      </c>
      <c r="G402" s="2">
        <v>29</v>
      </c>
      <c r="H402" s="2">
        <v>67</v>
      </c>
      <c r="I402" s="4">
        <f>G402/H402</f>
        <v>0.432835820895522</v>
      </c>
      <c r="J402" s="4">
        <f>1/(F402/E402)</f>
        <v>0.288172084833196</v>
      </c>
      <c r="K402" s="4">
        <f>E402/C402</f>
        <v>0.335000000000001</v>
      </c>
      <c r="L402" s="4">
        <f>N402/G402</f>
        <v>2.31034482758621</v>
      </c>
      <c r="M402" s="2">
        <v>8</v>
      </c>
      <c r="N402" s="2">
        <v>67</v>
      </c>
      <c r="O402" s="4">
        <f>G402/240</f>
        <v>0.120833333333333</v>
      </c>
      <c r="P402" s="4">
        <v>0.194029850746269</v>
      </c>
      <c r="Q402" s="4">
        <v>0.626865671641791</v>
      </c>
      <c r="R402" s="4">
        <f>S402/D402</f>
        <v>0.795</v>
      </c>
      <c r="S402" s="2">
        <v>159</v>
      </c>
    </row>
    <row r="403" ht="15.4" spans="1:19">
      <c r="A403" s="2" t="s">
        <v>649</v>
      </c>
      <c r="B403" s="2" t="s">
        <v>246</v>
      </c>
      <c r="C403" s="4">
        <v>3.99166666666667</v>
      </c>
      <c r="D403" s="5">
        <v>958</v>
      </c>
      <c r="E403" s="4">
        <v>0.145833333333333</v>
      </c>
      <c r="F403" s="4">
        <v>1.34739145677727</v>
      </c>
      <c r="G403" s="2">
        <v>8</v>
      </c>
      <c r="H403" s="2">
        <v>73</v>
      </c>
      <c r="I403" s="4">
        <f>G403/H403</f>
        <v>0.10958904109589</v>
      </c>
      <c r="J403" s="4">
        <f>1/(F403/E403)</f>
        <v>0.108233826628337</v>
      </c>
      <c r="K403" s="4">
        <f>E403/C403</f>
        <v>0.0365344467640917</v>
      </c>
      <c r="L403" s="4">
        <f>N403/G403</f>
        <v>4.375</v>
      </c>
      <c r="M403" s="2">
        <v>20</v>
      </c>
      <c r="N403" s="2">
        <v>35</v>
      </c>
      <c r="O403" s="4">
        <f>G403/240</f>
        <v>0.0333333333333333</v>
      </c>
      <c r="P403" s="4">
        <v>0.0273972602739726</v>
      </c>
      <c r="Q403" s="4">
        <v>0.945205479452055</v>
      </c>
      <c r="R403" s="4">
        <f>S403/D403</f>
        <v>0.967640918580376</v>
      </c>
      <c r="S403" s="2">
        <v>927</v>
      </c>
    </row>
    <row r="404" ht="15.4" spans="1:6">
      <c r="A404" s="6"/>
      <c r="B404" s="6"/>
      <c r="C404" s="6"/>
      <c r="D404" s="6"/>
      <c r="E404" s="6"/>
      <c r="F404" s="6"/>
    </row>
    <row r="405" ht="15.4" spans="1:6">
      <c r="A405" s="6"/>
      <c r="B405" s="6"/>
      <c r="C405" s="6"/>
      <c r="D405" s="6"/>
      <c r="E405" s="6"/>
      <c r="F405" s="6"/>
    </row>
  </sheetData>
  <autoFilter xmlns:etc="http://www.wps.cn/officeDocument/2017/etCustomData" ref="A1:S403" etc:filterBottomFollowUsedRange="0">
    <sortState ref="A2:S403">
      <sortCondition ref="A1"/>
    </sortState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企业的订货量（m³）</vt:lpstr>
      <vt:lpstr>供应商的供货量（m³）</vt:lpstr>
      <vt:lpstr>评价矩阵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廖朝正</cp:lastModifiedBy>
  <dcterms:created xsi:type="dcterms:W3CDTF">2021-06-26T03:51:00Z</dcterms:created>
  <dcterms:modified xsi:type="dcterms:W3CDTF">2025-08-13T09:17:17Z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05B7DA624AD7476AAC7BFA26AEB0BC09_13</vt:lpwstr>
  </property>
  <property fmtid="{D5CDD505-2E9C-101B-9397-08002B2CF9AE}" pid="3" name="KSOProductBuildVer">
    <vt:lpwstr>2052-12.1.0.21915</vt:lpwstr>
  </property>
</Properties>
</file>