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astra.sharepoint.com/teams/eac/tracking_datasets/Shared Documents/EA Roadmaps &amp; Indicators -Evidence/FY 22/SUM/MTP/"/>
    </mc:Choice>
  </mc:AlternateContent>
  <xr:revisionPtr revIDLastSave="5" documentId="13_ncr:1_{6B11CFA6-EF74-4352-855B-177EFF820C75}" xr6:coauthVersionLast="45" xr6:coauthVersionMax="47" xr10:uidLastSave="{0C9DCEA8-5875-457F-80A7-DCF8828520EA}"/>
  <bookViews>
    <workbookView xWindow="-108" yWindow="-108" windowWidth="23256" windowHeight="12576" activeTab="3" xr2:uid="{E0F713A6-EC14-46B4-BF9F-A256ED646BE0}"/>
  </bookViews>
  <sheets>
    <sheet name="simple burnout" sheetId="5" r:id="rId1"/>
    <sheet name="broken burnout" sheetId="4" r:id="rId2"/>
    <sheet name="simple explained" sheetId="6" r:id="rId3"/>
    <sheet name="broken explained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7" l="1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J12" i="6" l="1"/>
  <c r="I12" i="6"/>
  <c r="H12" i="6"/>
  <c r="J5" i="5"/>
  <c r="J6" i="5" s="1"/>
  <c r="L40" i="7"/>
  <c r="K40" i="7"/>
  <c r="J40" i="7"/>
  <c r="F12" i="6"/>
  <c r="J4" i="5"/>
  <c r="F14" i="5"/>
  <c r="K12" i="6" l="1"/>
  <c r="G12" i="6"/>
  <c r="H44" i="4"/>
  <c r="I40" i="7"/>
  <c r="M40" i="7"/>
  <c r="L7" i="4"/>
  <c r="L6" i="4"/>
  <c r="L5" i="4"/>
  <c r="L4" i="4"/>
  <c r="L3" i="4"/>
  <c r="H40" i="7" l="1"/>
</calcChain>
</file>

<file path=xl/sharedStrings.xml><?xml version="1.0" encoding="utf-8"?>
<sst xmlns="http://schemas.openxmlformats.org/spreadsheetml/2006/main" count="208" uniqueCount="79">
  <si>
    <t>Posting Label</t>
  </si>
  <si>
    <t>JourneyPlan</t>
  </si>
  <si>
    <t>JourneyInvestment</t>
  </si>
  <si>
    <t>product</t>
  </si>
  <si>
    <t>Big Rock</t>
  </si>
  <si>
    <t>Effort (md)</t>
  </si>
  <si>
    <t>Period</t>
  </si>
  <si>
    <t>Incremental</t>
  </si>
  <si>
    <t>Cumulative</t>
  </si>
  <si>
    <t>journey</t>
  </si>
  <si>
    <t>Modernization</t>
  </si>
  <si>
    <t>FY 2021</t>
  </si>
  <si>
    <t>planType</t>
  </si>
  <si>
    <t>Marathon</t>
  </si>
  <si>
    <t>FY 2022</t>
  </si>
  <si>
    <t>variant</t>
  </si>
  <si>
    <t>simple; burnout</t>
  </si>
  <si>
    <t>FY 2023</t>
  </si>
  <si>
    <t>scenario</t>
  </si>
  <si>
    <t>FY 2024</t>
  </si>
  <si>
    <t>environment</t>
  </si>
  <si>
    <t>Production</t>
  </si>
  <si>
    <t>FY 2025</t>
  </si>
  <si>
    <t>scoringCycle</t>
  </si>
  <si>
    <t>scoringMaturity</t>
  </si>
  <si>
    <t>estimatedBy</t>
  </si>
  <si>
    <t>estimatedOn</t>
  </si>
  <si>
    <t>recordedBy</t>
  </si>
  <si>
    <t xml:space="preserve">Breakdown </t>
  </si>
  <si>
    <t>Breakdown 2</t>
  </si>
  <si>
    <t>FY21</t>
  </si>
  <si>
    <t>FY22</t>
  </si>
  <si>
    <t>FY23</t>
  </si>
  <si>
    <t>FY24</t>
  </si>
  <si>
    <t>FY25</t>
  </si>
  <si>
    <t>simple; explained</t>
  </si>
  <si>
    <t>broken; explained</t>
  </si>
  <si>
    <t>T-Shirt Size Effort (person-days)</t>
  </si>
  <si>
    <t>Cloud operating model</t>
  </si>
  <si>
    <t>Rest API</t>
  </si>
  <si>
    <t>Functional REST API</t>
  </si>
  <si>
    <t>Decomposition to microservices</t>
  </si>
  <si>
    <t>Scalability &amp; HA</t>
  </si>
  <si>
    <t>UX capabilities extension</t>
  </si>
  <si>
    <t>Streamlining upgrades</t>
  </si>
  <si>
    <t>FFDC selected APIs</t>
  </si>
  <si>
    <t>Fusion Operate</t>
  </si>
  <si>
    <t>TOTAL</t>
  </si>
  <si>
    <t>FusionSummit</t>
  </si>
  <si>
    <t>Performance - outbound APIs (Read)</t>
  </si>
  <si>
    <t>Client SDK for REST interface extendibility</t>
  </si>
  <si>
    <t>Inbound interface through REST (Write + STD Action)</t>
  </si>
  <si>
    <t>Inbound performance/Parallel writes</t>
  </si>
  <si>
    <t>position management APIs</t>
  </si>
  <si>
    <t>risk management</t>
  </si>
  <si>
    <t>Microservice for curve generation using Summit core functionality</t>
  </si>
  <si>
    <t>Microservice for collateral connectivity</t>
  </si>
  <si>
    <t>Microservice for trade affirmation</t>
  </si>
  <si>
    <t>Sequencer: deployment, performance/stress testing</t>
  </si>
  <si>
    <t>Config management server</t>
  </si>
  <si>
    <t xml:space="preserve">FT Middle + ETKWS + Springboot (axis2 out) + WS </t>
  </si>
  <si>
    <t>Load balancing (STP, ETK)</t>
  </si>
  <si>
    <t>API Gateway</t>
  </si>
  <si>
    <t>ASB / additional JMS providers</t>
  </si>
  <si>
    <t>Extend to equities position manager</t>
  </si>
  <si>
    <t>Workflow for pre-deal trade management</t>
  </si>
  <si>
    <t>UXP upgrade</t>
  </si>
  <si>
    <t>Customer extensions on Kubernetes deployment</t>
  </si>
  <si>
    <t>Enablement for inbound interfaces for trades import. </t>
  </si>
  <si>
    <t>Enablement for risk and positions management. </t>
  </si>
  <si>
    <t>FFCC support </t>
  </si>
  <si>
    <t>Solution wide Configuration management &amp; Service discovery</t>
  </si>
  <si>
    <t>Solution wide Orchestration monitoring and health check (open tracing, etc) </t>
  </si>
  <si>
    <t>Azure SQL database</t>
  </si>
  <si>
    <t>Automation for development operations</t>
  </si>
  <si>
    <t>Settlement affirmation</t>
  </si>
  <si>
    <t>Settlement affirmation platform</t>
  </si>
  <si>
    <t xml:space="preserve">Market data </t>
  </si>
  <si>
    <t>Curve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</si>
</sst>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BFBFB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3" borderId="6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7" xfId="0" applyBorder="1" applyAlignment="1">
      <alignment vertical="top" wrapText="1"/>
    </xf>
    <xf numFmtId="0" fontId="3" fillId="4" borderId="7" xfId="0" applyFont="1" applyFill="1" applyBorder="1" applyAlignment="1">
      <alignment horizontal="center" vertical="top" wrapText="1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17" fontId="0" fillId="3" borderId="1" xfId="0" quotePrefix="1" applyNumberFormat="1" applyFill="1" applyBorder="1" applyAlignment="1">
      <alignment vertical="top"/>
    </xf>
    <xf numFmtId="0" fontId="4" fillId="6" borderId="11" xfId="0" applyFont="1" applyFill="1" applyBorder="1" applyAlignment="1">
      <alignment horizontal="center"/>
    </xf>
    <xf numFmtId="0" fontId="4" fillId="6" borderId="0" xfId="0" applyFont="1" applyFill="1" applyAlignment="1">
      <alignment horizontal="center" wrapText="1"/>
    </xf>
    <xf numFmtId="0" fontId="5" fillId="0" borderId="0" xfId="0" applyFont="1"/>
    <xf numFmtId="0" fontId="0" fillId="7" borderId="0" xfId="0" applyFill="1" applyAlignment="1">
      <alignment vertical="top" wrapText="1"/>
    </xf>
    <xf numFmtId="0" fontId="3" fillId="4" borderId="2" xfId="0" applyFont="1" applyFill="1" applyBorder="1" applyAlignment="1">
      <alignment horizontal="center" vertical="top" wrapText="1"/>
    </xf>
    <xf numFmtId="0" fontId="4" fillId="5" borderId="12" xfId="0" applyFont="1" applyFill="1" applyBorder="1"/>
    <xf numFmtId="0" fontId="6" fillId="0" borderId="12" xfId="0" applyFont="1" applyBorder="1"/>
    <xf numFmtId="0" fontId="5" fillId="0" borderId="12" xfId="0" applyFont="1" applyBorder="1"/>
    <xf numFmtId="0" fontId="3" fillId="4" borderId="0" xfId="0" applyFont="1" applyFill="1" applyBorder="1" applyAlignment="1">
      <alignment horizontal="right" vertical="top" wrapText="1"/>
    </xf>
    <xf numFmtId="0" fontId="0" fillId="3" borderId="0" xfId="0" applyFill="1" applyBorder="1" applyAlignment="1">
      <alignment vertical="top"/>
    </xf>
    <xf numFmtId="0" fontId="0" fillId="8" borderId="0" xfId="0" applyFill="1" applyAlignment="1">
      <alignment vertical="top" wrapText="1"/>
    </xf>
    <xf numFmtId="0" fontId="3" fillId="8" borderId="1" xfId="0" applyFont="1" applyFill="1" applyBorder="1" applyAlignment="1">
      <alignment horizontal="center" vertical="top" wrapText="1"/>
    </xf>
    <xf numFmtId="0" fontId="0" fillId="8" borderId="1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8" borderId="4" xfId="0" applyFill="1" applyBorder="1" applyAlignment="1">
      <alignment vertical="top"/>
    </xf>
    <xf numFmtId="0" fontId="0" fillId="8" borderId="2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14"/>
  <sheetViews>
    <sheetView zoomScale="85" workbookViewId="0">
      <selection activeCell="F4" sqref="F4:F12"/>
    </sheetView>
  </sheetViews>
  <sheetFormatPr defaultColWidth="8.88671875" defaultRowHeight="14.4" x14ac:dyDescent="0.3"/>
  <cols>
    <col min="1" max="1" width="4.6640625" style="3" customWidth="1"/>
    <col min="2" max="2" width="15.6640625" style="3" customWidth="1"/>
    <col min="3" max="3" width="34" style="3" customWidth="1"/>
    <col min="4" max="4" width="6.33203125" style="3" customWidth="1"/>
    <col min="5" max="5" width="43.33203125" style="3" customWidth="1"/>
    <col min="6" max="6" width="17.6640625" style="3" customWidth="1"/>
    <col min="7" max="7" width="5.5546875" style="3" customWidth="1"/>
    <col min="8" max="8" width="8.88671875" style="3"/>
    <col min="9" max="9" width="11.33203125" style="3" customWidth="1"/>
    <col min="10" max="10" width="12.44140625" style="3" customWidth="1"/>
    <col min="11" max="16384" width="8.88671875" style="3"/>
  </cols>
  <sheetData>
    <row r="1" spans="2:11" x14ac:dyDescent="0.3">
      <c r="B1" s="1" t="s">
        <v>0</v>
      </c>
      <c r="C1" s="2"/>
      <c r="E1" s="1" t="s">
        <v>1</v>
      </c>
      <c r="H1" s="1" t="s">
        <v>2</v>
      </c>
      <c r="I1" s="2"/>
      <c r="J1" s="2"/>
    </row>
    <row r="2" spans="2:11" x14ac:dyDescent="0.3">
      <c r="B2" s="6" t="s">
        <v>3</v>
      </c>
      <c r="C2" s="20" t="s">
        <v>48</v>
      </c>
      <c r="E2" s="17" t="s">
        <v>4</v>
      </c>
      <c r="F2" s="17" t="s">
        <v>5</v>
      </c>
      <c r="G2" s="4"/>
      <c r="H2" s="31" t="s">
        <v>6</v>
      </c>
      <c r="I2" s="31" t="s">
        <v>7</v>
      </c>
      <c r="J2" s="31" t="s">
        <v>8</v>
      </c>
      <c r="K2" s="4"/>
    </row>
    <row r="3" spans="2:11" ht="28.8" x14ac:dyDescent="0.3">
      <c r="B3" s="6" t="s">
        <v>9</v>
      </c>
      <c r="C3" s="20" t="s">
        <v>10</v>
      </c>
      <c r="E3" s="27" t="s">
        <v>4</v>
      </c>
      <c r="F3" s="28" t="s">
        <v>37</v>
      </c>
      <c r="H3" s="32" t="s">
        <v>11</v>
      </c>
      <c r="I3" s="33">
        <v>3000</v>
      </c>
      <c r="J3" s="33">
        <v>3000</v>
      </c>
    </row>
    <row r="4" spans="2:11" x14ac:dyDescent="0.3">
      <c r="B4" s="6" t="s">
        <v>12</v>
      </c>
      <c r="C4" s="20" t="s">
        <v>13</v>
      </c>
      <c r="E4" s="29" t="s">
        <v>38</v>
      </c>
      <c r="F4" s="29">
        <v>570</v>
      </c>
      <c r="H4" s="32" t="s">
        <v>14</v>
      </c>
      <c r="I4" s="12">
        <v>2930</v>
      </c>
      <c r="J4" s="34">
        <f>J3+I4</f>
        <v>5930</v>
      </c>
    </row>
    <row r="5" spans="2:11" x14ac:dyDescent="0.3">
      <c r="B5" s="6" t="s">
        <v>15</v>
      </c>
      <c r="C5" s="20" t="s">
        <v>16</v>
      </c>
      <c r="E5" s="29" t="s">
        <v>39</v>
      </c>
      <c r="F5" s="29">
        <v>1100</v>
      </c>
      <c r="H5" s="32" t="s">
        <v>17</v>
      </c>
      <c r="I5" s="12">
        <v>2830</v>
      </c>
      <c r="J5" s="34">
        <f t="shared" ref="J5:J6" si="0">J4+I5</f>
        <v>8760</v>
      </c>
    </row>
    <row r="6" spans="2:11" x14ac:dyDescent="0.3">
      <c r="B6" s="6" t="s">
        <v>18</v>
      </c>
      <c r="C6" s="20"/>
      <c r="E6" s="29" t="s">
        <v>40</v>
      </c>
      <c r="F6" s="29">
        <v>980</v>
      </c>
      <c r="H6" s="32" t="s">
        <v>19</v>
      </c>
      <c r="I6" s="12">
        <v>2650</v>
      </c>
      <c r="J6" s="34">
        <f t="shared" si="0"/>
        <v>11410</v>
      </c>
    </row>
    <row r="7" spans="2:11" x14ac:dyDescent="0.3">
      <c r="B7" s="6" t="s">
        <v>20</v>
      </c>
      <c r="C7" s="20"/>
      <c r="E7" s="29" t="s">
        <v>41</v>
      </c>
      <c r="F7" s="29">
        <v>700</v>
      </c>
      <c r="H7" s="32" t="s">
        <v>22</v>
      </c>
      <c r="I7" s="34"/>
      <c r="J7" s="34"/>
    </row>
    <row r="8" spans="2:11" x14ac:dyDescent="0.3">
      <c r="B8" s="6" t="s">
        <v>23</v>
      </c>
      <c r="C8" s="20"/>
      <c r="E8" s="29" t="s">
        <v>42</v>
      </c>
      <c r="F8" s="29">
        <v>1640</v>
      </c>
      <c r="H8" s="5"/>
      <c r="I8" s="2"/>
      <c r="J8" s="2"/>
    </row>
    <row r="9" spans="2:11" x14ac:dyDescent="0.3">
      <c r="B9" s="6" t="s">
        <v>24</v>
      </c>
      <c r="C9" s="20"/>
      <c r="E9" s="29" t="s">
        <v>43</v>
      </c>
      <c r="F9" s="29">
        <v>2120</v>
      </c>
      <c r="J9" s="2"/>
    </row>
    <row r="10" spans="2:11" x14ac:dyDescent="0.3">
      <c r="B10" s="6" t="s">
        <v>25</v>
      </c>
      <c r="C10" s="20"/>
      <c r="E10" s="29" t="s">
        <v>44</v>
      </c>
      <c r="F10" s="29">
        <v>500</v>
      </c>
    </row>
    <row r="11" spans="2:11" x14ac:dyDescent="0.3">
      <c r="B11" s="6" t="s">
        <v>26</v>
      </c>
      <c r="C11" s="19"/>
      <c r="E11" s="29" t="s">
        <v>45</v>
      </c>
      <c r="F11" s="29">
        <v>400</v>
      </c>
    </row>
    <row r="12" spans="2:11" x14ac:dyDescent="0.3">
      <c r="B12" s="6" t="s">
        <v>27</v>
      </c>
      <c r="C12" s="20"/>
      <c r="E12" s="29" t="s">
        <v>46</v>
      </c>
      <c r="F12" s="29">
        <v>400</v>
      </c>
    </row>
    <row r="14" spans="2:11" x14ac:dyDescent="0.3">
      <c r="E14" s="30" t="s">
        <v>47</v>
      </c>
      <c r="F14" s="30">
        <f>SUM(F4:F13)</f>
        <v>8410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6CE9-51AA-42B1-87BC-E89D5D1A97C1}">
  <dimension ref="B1:M44"/>
  <sheetViews>
    <sheetView topLeftCell="A29" zoomScale="90" zoomScaleNormal="90" workbookViewId="0">
      <selection activeCell="H34" sqref="H34:H37"/>
    </sheetView>
  </sheetViews>
  <sheetFormatPr defaultColWidth="8.88671875" defaultRowHeight="14.4" x14ac:dyDescent="0.3"/>
  <cols>
    <col min="1" max="1" width="4.6640625" style="3" customWidth="1"/>
    <col min="2" max="2" width="15.6640625" style="3" customWidth="1"/>
    <col min="3" max="3" width="22.21875" style="3" customWidth="1"/>
    <col min="4" max="4" width="5.109375" style="3" customWidth="1"/>
    <col min="5" max="5" width="40.6640625" style="3" customWidth="1"/>
    <col min="6" max="6" width="47.77734375" style="3" customWidth="1"/>
    <col min="7" max="7" width="25.6640625" style="3" customWidth="1"/>
    <col min="8" max="8" width="10.6640625" style="3" customWidth="1"/>
    <col min="9" max="9" width="5.44140625" style="3" customWidth="1"/>
    <col min="10" max="10" width="8.88671875" style="3"/>
    <col min="11" max="11" width="12.6640625" style="3" customWidth="1"/>
    <col min="12" max="12" width="12.44140625" style="3" customWidth="1"/>
    <col min="13" max="16384" width="8.88671875" style="3"/>
  </cols>
  <sheetData>
    <row r="1" spans="2:13" x14ac:dyDescent="0.3">
      <c r="B1" s="1" t="s">
        <v>0</v>
      </c>
      <c r="C1" s="23"/>
      <c r="D1" s="24"/>
      <c r="E1" s="1" t="s">
        <v>1</v>
      </c>
      <c r="J1" s="1" t="s">
        <v>2</v>
      </c>
      <c r="K1" s="2"/>
      <c r="L1" s="2"/>
    </row>
    <row r="2" spans="2:13" x14ac:dyDescent="0.3">
      <c r="B2" s="6" t="s">
        <v>3</v>
      </c>
      <c r="C2" s="26" t="s">
        <v>48</v>
      </c>
      <c r="D2" s="25"/>
      <c r="E2" s="22" t="s">
        <v>4</v>
      </c>
      <c r="F2" s="18" t="s">
        <v>28</v>
      </c>
      <c r="G2" s="18" t="s">
        <v>29</v>
      </c>
      <c r="H2" s="17" t="s">
        <v>5</v>
      </c>
      <c r="I2" s="4"/>
      <c r="J2" s="17" t="s">
        <v>6</v>
      </c>
      <c r="K2" s="17" t="s">
        <v>7</v>
      </c>
      <c r="L2" s="17" t="s">
        <v>8</v>
      </c>
      <c r="M2" s="4"/>
    </row>
    <row r="3" spans="2:13" ht="28.8" x14ac:dyDescent="0.3">
      <c r="B3" s="6" t="s">
        <v>9</v>
      </c>
      <c r="C3" s="26" t="s">
        <v>10</v>
      </c>
      <c r="E3" s="7" t="s">
        <v>38</v>
      </c>
      <c r="F3" s="7" t="s">
        <v>71</v>
      </c>
      <c r="G3" s="7"/>
      <c r="H3" s="7">
        <v>100</v>
      </c>
      <c r="J3" s="9" t="s">
        <v>11</v>
      </c>
      <c r="K3" s="41">
        <v>3000</v>
      </c>
      <c r="L3" s="42">
        <f>SUM(K$3:K3)</f>
        <v>3000</v>
      </c>
    </row>
    <row r="4" spans="2:13" ht="28.8" x14ac:dyDescent="0.3">
      <c r="B4" s="6" t="s">
        <v>12</v>
      </c>
      <c r="C4" s="26" t="s">
        <v>13</v>
      </c>
      <c r="E4" s="7"/>
      <c r="F4" s="7" t="s">
        <v>72</v>
      </c>
      <c r="G4" s="7"/>
      <c r="H4" s="7">
        <v>300</v>
      </c>
      <c r="J4" s="10" t="s">
        <v>14</v>
      </c>
      <c r="K4" s="12">
        <v>2930</v>
      </c>
      <c r="L4" s="13">
        <f>SUM(K$3:K4)</f>
        <v>5930</v>
      </c>
    </row>
    <row r="5" spans="2:13" x14ac:dyDescent="0.3">
      <c r="B5" s="6" t="s">
        <v>15</v>
      </c>
      <c r="C5" s="26" t="s">
        <v>16</v>
      </c>
      <c r="D5" s="21"/>
      <c r="E5" s="7"/>
      <c r="F5" s="7" t="s">
        <v>73</v>
      </c>
      <c r="G5" s="7"/>
      <c r="H5" s="7">
        <v>40</v>
      </c>
      <c r="J5" s="10" t="s">
        <v>17</v>
      </c>
      <c r="K5" s="12">
        <v>2830</v>
      </c>
      <c r="L5" s="13">
        <f>SUM(K$3:K5)</f>
        <v>8760</v>
      </c>
    </row>
    <row r="6" spans="2:13" x14ac:dyDescent="0.3">
      <c r="B6" s="6" t="s">
        <v>18</v>
      </c>
      <c r="C6" s="26"/>
      <c r="E6" s="7"/>
      <c r="F6" s="7" t="s">
        <v>74</v>
      </c>
      <c r="G6" s="7"/>
      <c r="H6" s="7">
        <v>130</v>
      </c>
      <c r="J6" s="10" t="s">
        <v>19</v>
      </c>
      <c r="K6" s="12">
        <v>2650</v>
      </c>
      <c r="L6" s="13">
        <f>SUM(K$3:K6)</f>
        <v>11410</v>
      </c>
    </row>
    <row r="7" spans="2:13" x14ac:dyDescent="0.3">
      <c r="B7" s="6" t="s">
        <v>20</v>
      </c>
      <c r="C7" s="26" t="s">
        <v>21</v>
      </c>
      <c r="E7" s="7" t="s">
        <v>39</v>
      </c>
      <c r="F7" s="7" t="s">
        <v>49</v>
      </c>
      <c r="G7" s="7"/>
      <c r="H7" s="7">
        <v>300</v>
      </c>
      <c r="J7" s="11" t="s">
        <v>22</v>
      </c>
      <c r="K7" s="16"/>
      <c r="L7" s="14">
        <f>SUM(K$3:K7)</f>
        <v>11410</v>
      </c>
    </row>
    <row r="8" spans="2:13" x14ac:dyDescent="0.3">
      <c r="B8" s="6" t="s">
        <v>23</v>
      </c>
      <c r="C8" s="26"/>
      <c r="E8" s="7"/>
      <c r="F8" s="7" t="s">
        <v>50</v>
      </c>
      <c r="G8" s="7"/>
      <c r="H8" s="7">
        <v>100</v>
      </c>
      <c r="J8" s="5"/>
      <c r="K8" s="2"/>
      <c r="L8" s="15"/>
    </row>
    <row r="9" spans="2:13" x14ac:dyDescent="0.3">
      <c r="B9" s="6" t="s">
        <v>24</v>
      </c>
      <c r="C9" s="26"/>
      <c r="E9" s="7"/>
      <c r="F9" s="7" t="s">
        <v>51</v>
      </c>
      <c r="G9" s="7"/>
      <c r="H9" s="7">
        <v>400</v>
      </c>
      <c r="L9" s="2"/>
    </row>
    <row r="10" spans="2:13" x14ac:dyDescent="0.3">
      <c r="B10" s="6" t="s">
        <v>25</v>
      </c>
      <c r="C10" s="20"/>
      <c r="E10" s="7"/>
      <c r="F10" s="7" t="s">
        <v>52</v>
      </c>
      <c r="G10" s="7"/>
      <c r="H10" s="7">
        <v>300</v>
      </c>
    </row>
    <row r="11" spans="2:13" x14ac:dyDescent="0.3">
      <c r="B11" s="6" t="s">
        <v>26</v>
      </c>
      <c r="C11" s="19"/>
      <c r="E11" s="7" t="s">
        <v>40</v>
      </c>
      <c r="F11" s="7"/>
      <c r="G11" s="7"/>
      <c r="H11" s="7"/>
    </row>
    <row r="12" spans="2:13" x14ac:dyDescent="0.3">
      <c r="B12" s="6" t="s">
        <v>27</v>
      </c>
      <c r="C12" s="20"/>
      <c r="E12" s="7"/>
      <c r="F12" s="7" t="s">
        <v>77</v>
      </c>
      <c r="G12" s="7"/>
      <c r="H12" s="7">
        <v>200</v>
      </c>
    </row>
    <row r="13" spans="2:13" x14ac:dyDescent="0.3">
      <c r="E13" s="7"/>
      <c r="F13" s="7" t="s">
        <v>78</v>
      </c>
      <c r="G13" s="7"/>
      <c r="H13" s="7">
        <v>200</v>
      </c>
    </row>
    <row r="14" spans="2:13" x14ac:dyDescent="0.3">
      <c r="E14" s="7"/>
      <c r="F14" s="7" t="s">
        <v>54</v>
      </c>
      <c r="G14" s="7"/>
      <c r="H14" s="7">
        <v>200</v>
      </c>
    </row>
    <row r="15" spans="2:13" x14ac:dyDescent="0.3">
      <c r="E15" s="7"/>
      <c r="F15" s="7" t="s">
        <v>53</v>
      </c>
      <c r="G15" s="7"/>
      <c r="H15" s="7">
        <v>200</v>
      </c>
    </row>
    <row r="16" spans="2:13" x14ac:dyDescent="0.3">
      <c r="E16" s="7"/>
      <c r="F16" s="7" t="s">
        <v>75</v>
      </c>
      <c r="G16" s="7"/>
      <c r="H16" s="7">
        <v>180</v>
      </c>
    </row>
    <row r="17" spans="5:8" x14ac:dyDescent="0.3">
      <c r="E17" s="7" t="s">
        <v>41</v>
      </c>
      <c r="F17" s="7"/>
      <c r="G17" s="7"/>
      <c r="H17" s="7"/>
    </row>
    <row r="18" spans="5:8" ht="28.8" x14ac:dyDescent="0.3">
      <c r="E18" s="7"/>
      <c r="F18" s="7" t="s">
        <v>55</v>
      </c>
      <c r="G18" s="7"/>
      <c r="H18" s="7">
        <v>400</v>
      </c>
    </row>
    <row r="19" spans="5:8" x14ac:dyDescent="0.3">
      <c r="E19" s="7"/>
      <c r="F19" s="7" t="s">
        <v>56</v>
      </c>
      <c r="G19" s="7"/>
      <c r="H19" s="7">
        <v>100</v>
      </c>
    </row>
    <row r="20" spans="5:8" ht="13.8" customHeight="1" x14ac:dyDescent="0.3">
      <c r="E20" s="7"/>
      <c r="F20" s="7" t="s">
        <v>57</v>
      </c>
      <c r="G20" s="7"/>
      <c r="H20" s="7">
        <v>200</v>
      </c>
    </row>
    <row r="21" spans="5:8" x14ac:dyDescent="0.3">
      <c r="E21" s="7" t="s">
        <v>42</v>
      </c>
      <c r="F21" s="7"/>
      <c r="G21" s="7"/>
      <c r="H21" s="7"/>
    </row>
    <row r="22" spans="5:8" ht="22.2" customHeight="1" x14ac:dyDescent="0.3">
      <c r="E22" s="7"/>
      <c r="F22" s="7" t="s">
        <v>58</v>
      </c>
      <c r="G22" s="7"/>
      <c r="H22" s="7">
        <v>120</v>
      </c>
    </row>
    <row r="23" spans="5:8" x14ac:dyDescent="0.3">
      <c r="E23" s="7"/>
      <c r="F23" s="7" t="s">
        <v>59</v>
      </c>
      <c r="G23" s="7"/>
      <c r="H23" s="7">
        <v>120</v>
      </c>
    </row>
    <row r="24" spans="5:8" x14ac:dyDescent="0.3">
      <c r="E24" s="7"/>
      <c r="F24" s="7" t="s">
        <v>60</v>
      </c>
      <c r="G24" s="7"/>
      <c r="H24" s="7">
        <v>600</v>
      </c>
    </row>
    <row r="25" spans="5:8" x14ac:dyDescent="0.3">
      <c r="E25" s="7"/>
      <c r="F25" s="7" t="s">
        <v>61</v>
      </c>
      <c r="G25" s="7"/>
      <c r="H25" s="7">
        <v>200</v>
      </c>
    </row>
    <row r="26" spans="5:8" x14ac:dyDescent="0.3">
      <c r="E26" s="7"/>
      <c r="F26" s="7" t="s">
        <v>62</v>
      </c>
      <c r="G26" s="7"/>
      <c r="H26" s="7">
        <v>100</v>
      </c>
    </row>
    <row r="27" spans="5:8" x14ac:dyDescent="0.3">
      <c r="E27" s="7"/>
      <c r="F27" s="7" t="s">
        <v>63</v>
      </c>
      <c r="G27" s="7"/>
      <c r="H27" s="7">
        <v>500</v>
      </c>
    </row>
    <row r="28" spans="5:8" x14ac:dyDescent="0.3">
      <c r="E28" s="7" t="s">
        <v>43</v>
      </c>
      <c r="F28" s="7"/>
      <c r="G28" s="7"/>
      <c r="H28" s="7"/>
    </row>
    <row r="29" spans="5:8" x14ac:dyDescent="0.3">
      <c r="E29" s="7"/>
      <c r="F29" s="7" t="s">
        <v>64</v>
      </c>
      <c r="G29" s="7"/>
      <c r="H29" s="7">
        <v>600</v>
      </c>
    </row>
    <row r="30" spans="5:8" x14ac:dyDescent="0.3">
      <c r="E30" s="7"/>
      <c r="F30" s="7" t="s">
        <v>65</v>
      </c>
      <c r="G30" s="7"/>
      <c r="H30" s="7">
        <v>800</v>
      </c>
    </row>
    <row r="31" spans="5:8" x14ac:dyDescent="0.3">
      <c r="E31" s="7"/>
      <c r="F31" s="7" t="s">
        <v>66</v>
      </c>
      <c r="G31" s="7"/>
      <c r="H31" s="7">
        <v>720</v>
      </c>
    </row>
    <row r="32" spans="5:8" x14ac:dyDescent="0.3">
      <c r="E32" s="7"/>
      <c r="F32" s="7"/>
      <c r="G32" s="7"/>
      <c r="H32" s="7"/>
    </row>
    <row r="33" spans="5:8" x14ac:dyDescent="0.3">
      <c r="E33" s="7" t="s">
        <v>44</v>
      </c>
      <c r="F33" s="7" t="s">
        <v>67</v>
      </c>
      <c r="G33" s="7"/>
      <c r="H33" s="7">
        <v>500</v>
      </c>
    </row>
    <row r="34" spans="5:8" x14ac:dyDescent="0.3">
      <c r="E34" s="7" t="s">
        <v>45</v>
      </c>
      <c r="F34" s="7" t="s">
        <v>68</v>
      </c>
      <c r="G34" s="7"/>
      <c r="H34" s="7">
        <v>100</v>
      </c>
    </row>
    <row r="35" spans="5:8" x14ac:dyDescent="0.3">
      <c r="E35" s="7"/>
      <c r="F35" s="7" t="s">
        <v>69</v>
      </c>
      <c r="G35" s="7"/>
      <c r="H35" s="7">
        <v>100</v>
      </c>
    </row>
    <row r="36" spans="5:8" x14ac:dyDescent="0.3">
      <c r="E36" s="7"/>
      <c r="F36" s="7" t="s">
        <v>70</v>
      </c>
      <c r="G36" s="7"/>
      <c r="H36" s="7">
        <v>100</v>
      </c>
    </row>
    <row r="37" spans="5:8" x14ac:dyDescent="0.3">
      <c r="E37" s="7"/>
      <c r="F37" s="7" t="s">
        <v>76</v>
      </c>
      <c r="G37" s="7"/>
      <c r="H37" s="7">
        <v>100</v>
      </c>
    </row>
    <row r="38" spans="5:8" x14ac:dyDescent="0.3">
      <c r="E38" s="7" t="s">
        <v>46</v>
      </c>
      <c r="F38" s="7"/>
      <c r="G38" s="7"/>
      <c r="H38" s="7">
        <v>400</v>
      </c>
    </row>
    <row r="39" spans="5:8" x14ac:dyDescent="0.3">
      <c r="E39" s="7"/>
      <c r="F39" s="7"/>
      <c r="G39" s="7"/>
      <c r="H39" s="7"/>
    </row>
    <row r="40" spans="5:8" x14ac:dyDescent="0.3">
      <c r="E40" s="7"/>
      <c r="F40" s="7"/>
      <c r="G40" s="7"/>
      <c r="H40" s="7"/>
    </row>
    <row r="41" spans="5:8" x14ac:dyDescent="0.3">
      <c r="E41" s="7"/>
      <c r="F41" s="7"/>
      <c r="G41" s="7"/>
      <c r="H41" s="7"/>
    </row>
    <row r="42" spans="5:8" x14ac:dyDescent="0.3">
      <c r="E42" s="7"/>
      <c r="F42" s="7"/>
      <c r="G42" s="7"/>
      <c r="H42" s="7"/>
    </row>
    <row r="43" spans="5:8" x14ac:dyDescent="0.3">
      <c r="E43" s="7"/>
      <c r="F43" s="7"/>
      <c r="G43" s="7"/>
      <c r="H43" s="7"/>
    </row>
    <row r="44" spans="5:8" x14ac:dyDescent="0.3">
      <c r="E44" s="8"/>
      <c r="F44" s="8"/>
      <c r="G44" s="8"/>
      <c r="H44" s="8">
        <f>SUM(H3:H43)</f>
        <v>8410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C19B-7A43-4B17-A750-F2C01314A008}">
  <dimension ref="B1:K12"/>
  <sheetViews>
    <sheetView workbookViewId="0">
      <selection activeCell="E24" sqref="E24"/>
    </sheetView>
  </sheetViews>
  <sheetFormatPr defaultColWidth="8.88671875" defaultRowHeight="14.4" x14ac:dyDescent="0.3"/>
  <cols>
    <col min="1" max="1" width="4.6640625" style="3" customWidth="1"/>
    <col min="2" max="2" width="15.6640625" style="3" customWidth="1"/>
    <col min="3" max="3" width="34" style="3" customWidth="1"/>
    <col min="4" max="4" width="5.109375" style="3" customWidth="1"/>
    <col min="5" max="5" width="40.33203125" style="3" customWidth="1"/>
    <col min="6" max="6" width="10.6640625" style="3" customWidth="1"/>
    <col min="7" max="16384" width="8.88671875" style="3"/>
  </cols>
  <sheetData>
    <row r="1" spans="2:11" x14ac:dyDescent="0.3">
      <c r="B1" s="1" t="s">
        <v>0</v>
      </c>
      <c r="C1" s="2"/>
      <c r="E1" s="1" t="s">
        <v>1</v>
      </c>
    </row>
    <row r="2" spans="2:11" x14ac:dyDescent="0.3">
      <c r="B2" s="6" t="s">
        <v>3</v>
      </c>
      <c r="C2" s="26" t="s">
        <v>48</v>
      </c>
      <c r="E2" s="17" t="s">
        <v>4</v>
      </c>
      <c r="F2" s="17" t="s">
        <v>5</v>
      </c>
      <c r="G2" s="18" t="s">
        <v>30</v>
      </c>
      <c r="H2" s="18" t="s">
        <v>31</v>
      </c>
      <c r="I2" s="18" t="s">
        <v>32</v>
      </c>
      <c r="J2" s="18" t="s">
        <v>33</v>
      </c>
      <c r="K2" s="18" t="s">
        <v>34</v>
      </c>
    </row>
    <row r="3" spans="2:11" x14ac:dyDescent="0.3">
      <c r="B3" s="6" t="s">
        <v>9</v>
      </c>
      <c r="C3" s="26" t="s">
        <v>10</v>
      </c>
      <c r="E3" s="29" t="s">
        <v>38</v>
      </c>
      <c r="F3" s="29">
        <v>570</v>
      </c>
      <c r="G3" s="7"/>
      <c r="H3" s="7">
        <v>140</v>
      </c>
      <c r="I3" s="7">
        <v>380</v>
      </c>
      <c r="J3" s="7">
        <v>50</v>
      </c>
      <c r="K3" s="7"/>
    </row>
    <row r="4" spans="2:11" x14ac:dyDescent="0.3">
      <c r="B4" s="6" t="s">
        <v>12</v>
      </c>
      <c r="C4" s="26" t="s">
        <v>13</v>
      </c>
      <c r="E4" s="29" t="s">
        <v>39</v>
      </c>
      <c r="F4" s="29">
        <v>1100</v>
      </c>
      <c r="G4" s="7"/>
      <c r="H4" s="7">
        <v>350</v>
      </c>
      <c r="I4" s="7">
        <v>250</v>
      </c>
      <c r="J4" s="7">
        <v>500</v>
      </c>
      <c r="K4" s="7"/>
    </row>
    <row r="5" spans="2:11" x14ac:dyDescent="0.3">
      <c r="B5" s="6" t="s">
        <v>15</v>
      </c>
      <c r="C5" s="13" t="s">
        <v>35</v>
      </c>
      <c r="E5" s="29" t="s">
        <v>40</v>
      </c>
      <c r="F5" s="29">
        <v>980</v>
      </c>
      <c r="G5" s="7"/>
      <c r="H5" s="7">
        <v>200</v>
      </c>
      <c r="I5" s="7">
        <v>380</v>
      </c>
      <c r="J5" s="7">
        <v>400</v>
      </c>
      <c r="K5" s="7"/>
    </row>
    <row r="6" spans="2:11" x14ac:dyDescent="0.3">
      <c r="B6" s="6" t="s">
        <v>18</v>
      </c>
      <c r="C6" s="20"/>
      <c r="E6" s="29" t="s">
        <v>41</v>
      </c>
      <c r="F6" s="29">
        <v>700</v>
      </c>
      <c r="G6" s="7"/>
      <c r="H6" s="7">
        <v>50</v>
      </c>
      <c r="I6" s="7">
        <v>350</v>
      </c>
      <c r="J6" s="7">
        <v>300</v>
      </c>
      <c r="K6" s="7"/>
    </row>
    <row r="7" spans="2:11" x14ac:dyDescent="0.3">
      <c r="B7" s="6" t="s">
        <v>20</v>
      </c>
      <c r="C7" s="20"/>
      <c r="E7" s="29" t="s">
        <v>42</v>
      </c>
      <c r="F7" s="29">
        <v>1640</v>
      </c>
      <c r="G7" s="7"/>
      <c r="H7" s="7">
        <v>590</v>
      </c>
      <c r="I7" s="7">
        <v>850</v>
      </c>
      <c r="J7" s="7">
        <v>200</v>
      </c>
      <c r="K7" s="7"/>
    </row>
    <row r="8" spans="2:11" x14ac:dyDescent="0.3">
      <c r="B8" s="6" t="s">
        <v>23</v>
      </c>
      <c r="C8" s="26"/>
      <c r="E8" s="29" t="s">
        <v>43</v>
      </c>
      <c r="F8" s="29">
        <v>2120</v>
      </c>
      <c r="G8" s="7"/>
      <c r="H8" s="7">
        <v>1000</v>
      </c>
      <c r="I8" s="7">
        <v>420</v>
      </c>
      <c r="J8" s="7">
        <v>700</v>
      </c>
      <c r="K8" s="7"/>
    </row>
    <row r="9" spans="2:11" x14ac:dyDescent="0.3">
      <c r="B9" s="6" t="s">
        <v>24</v>
      </c>
      <c r="C9" s="26"/>
      <c r="E9" s="29" t="s">
        <v>44</v>
      </c>
      <c r="F9" s="29">
        <v>500</v>
      </c>
      <c r="G9" s="7"/>
      <c r="H9" s="7">
        <v>500</v>
      </c>
      <c r="I9" s="7"/>
      <c r="J9" s="7"/>
      <c r="K9" s="7"/>
    </row>
    <row r="10" spans="2:11" x14ac:dyDescent="0.3">
      <c r="B10" s="6" t="s">
        <v>25</v>
      </c>
      <c r="C10" s="20"/>
      <c r="E10" s="29" t="s">
        <v>45</v>
      </c>
      <c r="F10" s="29">
        <v>400</v>
      </c>
      <c r="G10" s="7"/>
      <c r="H10" s="7">
        <v>100</v>
      </c>
      <c r="I10" s="7">
        <v>200</v>
      </c>
      <c r="J10" s="7">
        <v>100</v>
      </c>
      <c r="K10" s="7"/>
    </row>
    <row r="11" spans="2:11" x14ac:dyDescent="0.3">
      <c r="B11" s="6" t="s">
        <v>26</v>
      </c>
      <c r="C11" s="19"/>
      <c r="E11" s="29" t="s">
        <v>46</v>
      </c>
      <c r="F11" s="29">
        <v>400</v>
      </c>
      <c r="G11" s="7"/>
      <c r="H11" s="7"/>
      <c r="I11" s="7"/>
      <c r="J11" s="7">
        <v>400</v>
      </c>
      <c r="K11" s="7"/>
    </row>
    <row r="12" spans="2:11" x14ac:dyDescent="0.3">
      <c r="B12" s="6" t="s">
        <v>27</v>
      </c>
      <c r="C12" s="20"/>
      <c r="E12" s="8"/>
      <c r="F12" s="8">
        <f>SUM(F3:F11)</f>
        <v>8410</v>
      </c>
      <c r="G12" s="8">
        <f t="shared" ref="G12:K12" si="0">SUM(G3:G7)</f>
        <v>0</v>
      </c>
      <c r="H12" s="8">
        <f>SUM(H3:H11)</f>
        <v>2930</v>
      </c>
      <c r="I12" s="8">
        <f>SUM(I3:I11)</f>
        <v>2830</v>
      </c>
      <c r="J12" s="8">
        <f>SUM(J3:J11)</f>
        <v>2650</v>
      </c>
      <c r="K12" s="8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C95B-C737-4C90-8E08-01893E97C3D2}">
  <dimension ref="B1:M40"/>
  <sheetViews>
    <sheetView tabSelected="1" topLeftCell="D1" zoomScale="90" zoomScaleNormal="90" workbookViewId="0">
      <selection activeCell="O40" sqref="O40"/>
    </sheetView>
  </sheetViews>
  <sheetFormatPr defaultColWidth="8.88671875" defaultRowHeight="14.4" x14ac:dyDescent="0.3"/>
  <cols>
    <col min="1" max="1" width="4.6640625" style="3" customWidth="1"/>
    <col min="2" max="2" width="15.6640625" style="3" customWidth="1"/>
    <col min="3" max="3" width="34" style="3" customWidth="1"/>
    <col min="4" max="4" width="5.109375" style="3" customWidth="1"/>
    <col min="5" max="5" width="31" style="3" customWidth="1"/>
    <col min="6" max="6" width="60.33203125" style="3" customWidth="1"/>
    <col min="7" max="7" width="26.33203125" style="3" customWidth="1"/>
    <col min="8" max="8" width="10.6640625" style="3" customWidth="1"/>
    <col min="9" max="9" width="8.88671875" style="37"/>
    <col min="10" max="16384" width="8.88671875" style="3"/>
  </cols>
  <sheetData>
    <row r="1" spans="2:13" x14ac:dyDescent="0.3">
      <c r="B1" s="1" t="s">
        <v>0</v>
      </c>
      <c r="C1" s="2"/>
      <c r="E1" s="1" t="s">
        <v>1</v>
      </c>
      <c r="I1" s="40"/>
    </row>
    <row r="2" spans="2:13" x14ac:dyDescent="0.3">
      <c r="B2" s="6" t="s">
        <v>3</v>
      </c>
      <c r="C2" s="26" t="s">
        <v>48</v>
      </c>
      <c r="E2" s="17" t="s">
        <v>4</v>
      </c>
      <c r="F2" s="18" t="s">
        <v>28</v>
      </c>
      <c r="G2" s="18" t="s">
        <v>29</v>
      </c>
      <c r="H2" s="17" t="s">
        <v>5</v>
      </c>
      <c r="I2" s="38" t="s">
        <v>30</v>
      </c>
      <c r="J2" s="18" t="s">
        <v>31</v>
      </c>
      <c r="K2" s="18" t="s">
        <v>32</v>
      </c>
      <c r="L2" s="18" t="s">
        <v>33</v>
      </c>
      <c r="M2" s="18" t="s">
        <v>34</v>
      </c>
    </row>
    <row r="3" spans="2:13" x14ac:dyDescent="0.3">
      <c r="B3" s="6" t="s">
        <v>9</v>
      </c>
      <c r="C3" s="26" t="s">
        <v>10</v>
      </c>
      <c r="E3" s="7" t="s">
        <v>38</v>
      </c>
      <c r="F3" s="7" t="s">
        <v>71</v>
      </c>
      <c r="G3" s="7"/>
      <c r="H3" s="8">
        <f>SUM(J3:M3)</f>
        <v>100</v>
      </c>
      <c r="I3" s="39"/>
      <c r="J3" s="7">
        <v>100</v>
      </c>
      <c r="K3" s="7"/>
      <c r="L3" s="7"/>
      <c r="M3" s="7"/>
    </row>
    <row r="4" spans="2:13" ht="28.8" x14ac:dyDescent="0.3">
      <c r="B4" s="6" t="s">
        <v>12</v>
      </c>
      <c r="C4" s="26" t="s">
        <v>13</v>
      </c>
      <c r="E4" s="7"/>
      <c r="F4" s="7" t="s">
        <v>72</v>
      </c>
      <c r="G4" s="7"/>
      <c r="H4" s="8">
        <f t="shared" ref="H4:H39" si="0">SUM(J4:M4)</f>
        <v>300</v>
      </c>
      <c r="I4" s="39"/>
      <c r="J4" s="7"/>
      <c r="K4" s="7">
        <v>250</v>
      </c>
      <c r="L4" s="7">
        <v>50</v>
      </c>
      <c r="M4" s="7"/>
    </row>
    <row r="5" spans="2:13" x14ac:dyDescent="0.3">
      <c r="B5" s="6" t="s">
        <v>15</v>
      </c>
      <c r="C5" s="13" t="s">
        <v>36</v>
      </c>
      <c r="E5" s="7"/>
      <c r="F5" s="7" t="s">
        <v>73</v>
      </c>
      <c r="G5" s="7"/>
      <c r="H5" s="8">
        <f t="shared" si="0"/>
        <v>40</v>
      </c>
      <c r="I5" s="39"/>
      <c r="J5" s="7">
        <v>40</v>
      </c>
      <c r="K5" s="7"/>
      <c r="L5" s="7"/>
      <c r="M5" s="7"/>
    </row>
    <row r="6" spans="2:13" x14ac:dyDescent="0.3">
      <c r="B6" s="6" t="s">
        <v>18</v>
      </c>
      <c r="C6" s="20"/>
      <c r="E6" s="7"/>
      <c r="F6" s="7" t="s">
        <v>74</v>
      </c>
      <c r="G6" s="7"/>
      <c r="H6" s="8">
        <f t="shared" si="0"/>
        <v>130</v>
      </c>
      <c r="I6" s="39"/>
      <c r="J6" s="7"/>
      <c r="K6" s="7">
        <v>130</v>
      </c>
      <c r="L6" s="7"/>
      <c r="M6" s="7"/>
    </row>
    <row r="7" spans="2:13" x14ac:dyDescent="0.3">
      <c r="B7" s="6" t="s">
        <v>20</v>
      </c>
      <c r="C7" s="20"/>
      <c r="E7" s="7" t="s">
        <v>39</v>
      </c>
      <c r="F7" s="7" t="s">
        <v>49</v>
      </c>
      <c r="G7" s="7"/>
      <c r="H7" s="8">
        <f t="shared" si="0"/>
        <v>300</v>
      </c>
      <c r="I7" s="39">
        <v>80</v>
      </c>
      <c r="J7" s="7">
        <v>300</v>
      </c>
      <c r="K7" s="7"/>
      <c r="L7" s="7"/>
      <c r="M7" s="7"/>
    </row>
    <row r="8" spans="2:13" x14ac:dyDescent="0.3">
      <c r="B8" s="6" t="s">
        <v>23</v>
      </c>
      <c r="C8" s="26"/>
      <c r="E8" s="7"/>
      <c r="F8" s="7" t="s">
        <v>50</v>
      </c>
      <c r="G8" s="7"/>
      <c r="H8" s="8">
        <f t="shared" si="0"/>
        <v>100</v>
      </c>
      <c r="I8" s="39"/>
      <c r="J8" s="7">
        <v>50</v>
      </c>
      <c r="K8" s="7">
        <v>50</v>
      </c>
      <c r="L8" s="7"/>
      <c r="M8" s="7"/>
    </row>
    <row r="9" spans="2:13" x14ac:dyDescent="0.3">
      <c r="B9" s="6" t="s">
        <v>24</v>
      </c>
      <c r="C9" s="26"/>
      <c r="E9" s="7"/>
      <c r="F9" s="7" t="s">
        <v>51</v>
      </c>
      <c r="G9" s="7"/>
      <c r="H9" s="8">
        <f t="shared" si="0"/>
        <v>400</v>
      </c>
      <c r="I9" s="39"/>
      <c r="J9" s="7"/>
      <c r="K9" s="7">
        <v>200</v>
      </c>
      <c r="L9" s="7">
        <v>200</v>
      </c>
      <c r="M9" s="7"/>
    </row>
    <row r="10" spans="2:13" x14ac:dyDescent="0.3">
      <c r="B10" s="6" t="s">
        <v>25</v>
      </c>
      <c r="C10" s="20"/>
      <c r="E10" s="7"/>
      <c r="F10" s="7" t="s">
        <v>52</v>
      </c>
      <c r="G10" s="7"/>
      <c r="H10" s="8">
        <f t="shared" si="0"/>
        <v>300</v>
      </c>
      <c r="I10" s="39"/>
      <c r="J10" s="7"/>
      <c r="K10" s="7"/>
      <c r="L10" s="7">
        <v>300</v>
      </c>
      <c r="M10" s="7"/>
    </row>
    <row r="11" spans="2:13" x14ac:dyDescent="0.3">
      <c r="B11" s="6" t="s">
        <v>26</v>
      </c>
      <c r="C11" s="19"/>
      <c r="E11" s="7" t="s">
        <v>40</v>
      </c>
      <c r="F11" s="7"/>
      <c r="G11" s="7"/>
      <c r="H11" s="8">
        <f t="shared" si="0"/>
        <v>0</v>
      </c>
      <c r="I11" s="39"/>
      <c r="J11" s="7"/>
      <c r="K11" s="7"/>
      <c r="L11" s="7"/>
      <c r="M11" s="7"/>
    </row>
    <row r="12" spans="2:13" x14ac:dyDescent="0.3">
      <c r="B12" s="6" t="s">
        <v>27</v>
      </c>
      <c r="C12" s="20"/>
      <c r="E12" s="7"/>
      <c r="F12" s="7" t="s">
        <v>77</v>
      </c>
      <c r="G12" s="7"/>
      <c r="H12" s="8">
        <f t="shared" si="0"/>
        <v>200</v>
      </c>
      <c r="I12" s="39"/>
      <c r="J12" s="7">
        <v>200</v>
      </c>
      <c r="K12" s="7"/>
      <c r="L12" s="7"/>
      <c r="M12" s="7"/>
    </row>
    <row r="13" spans="2:13" x14ac:dyDescent="0.3">
      <c r="B13" s="35"/>
      <c r="C13" s="36"/>
      <c r="E13" s="7"/>
      <c r="F13" s="7" t="s">
        <v>78</v>
      </c>
      <c r="G13" s="7"/>
      <c r="H13" s="8">
        <f t="shared" si="0"/>
        <v>200</v>
      </c>
      <c r="I13" s="39"/>
      <c r="J13" s="7"/>
      <c r="K13" s="7"/>
      <c r="L13" s="7">
        <v>200</v>
      </c>
      <c r="M13" s="7"/>
    </row>
    <row r="14" spans="2:13" x14ac:dyDescent="0.3">
      <c r="E14" s="7"/>
      <c r="F14" s="7" t="s">
        <v>54</v>
      </c>
      <c r="G14" s="7"/>
      <c r="H14" s="8">
        <f t="shared" si="0"/>
        <v>200</v>
      </c>
      <c r="I14" s="39"/>
      <c r="J14" s="7"/>
      <c r="K14" s="7">
        <v>200</v>
      </c>
      <c r="L14" s="7"/>
      <c r="M14" s="7"/>
    </row>
    <row r="15" spans="2:13" x14ac:dyDescent="0.3">
      <c r="E15" s="7"/>
      <c r="F15" s="7" t="s">
        <v>53</v>
      </c>
      <c r="G15" s="7"/>
      <c r="H15" s="8">
        <f t="shared" si="0"/>
        <v>200</v>
      </c>
      <c r="I15" s="39"/>
      <c r="J15" s="7"/>
      <c r="K15" s="7"/>
      <c r="L15" s="7">
        <v>200</v>
      </c>
      <c r="M15" s="7"/>
    </row>
    <row r="16" spans="2:13" x14ac:dyDescent="0.3">
      <c r="E16" s="7"/>
      <c r="F16" s="7" t="s">
        <v>75</v>
      </c>
      <c r="G16" s="7"/>
      <c r="H16" s="8">
        <f t="shared" si="0"/>
        <v>180</v>
      </c>
      <c r="I16" s="39"/>
      <c r="J16" s="7"/>
      <c r="K16" s="7">
        <v>180</v>
      </c>
      <c r="L16" s="7"/>
      <c r="M16" s="7"/>
    </row>
    <row r="17" spans="5:13" x14ac:dyDescent="0.3">
      <c r="E17" s="7" t="s">
        <v>41</v>
      </c>
      <c r="F17" s="7"/>
      <c r="G17" s="7"/>
      <c r="H17" s="8">
        <f t="shared" si="0"/>
        <v>0</v>
      </c>
      <c r="I17" s="39"/>
      <c r="J17" s="7"/>
      <c r="K17" s="7"/>
      <c r="L17" s="7"/>
      <c r="M17" s="7"/>
    </row>
    <row r="18" spans="5:13" x14ac:dyDescent="0.3">
      <c r="E18" s="7"/>
      <c r="F18" s="7" t="s">
        <v>55</v>
      </c>
      <c r="G18" s="7"/>
      <c r="H18" s="8">
        <f t="shared" si="0"/>
        <v>400</v>
      </c>
      <c r="I18" s="39"/>
      <c r="J18" s="7">
        <v>50</v>
      </c>
      <c r="K18" s="7">
        <v>250</v>
      </c>
      <c r="L18" s="7">
        <v>100</v>
      </c>
      <c r="M18" s="7"/>
    </row>
    <row r="19" spans="5:13" x14ac:dyDescent="0.3">
      <c r="E19" s="7"/>
      <c r="F19" s="7" t="s">
        <v>56</v>
      </c>
      <c r="G19" s="7"/>
      <c r="H19" s="8">
        <f t="shared" si="0"/>
        <v>100</v>
      </c>
      <c r="I19" s="39"/>
      <c r="J19" s="7"/>
      <c r="K19" s="7">
        <v>100</v>
      </c>
      <c r="L19" s="7"/>
      <c r="M19" s="7"/>
    </row>
    <row r="20" spans="5:13" x14ac:dyDescent="0.3">
      <c r="E20" s="7"/>
      <c r="F20" s="7" t="s">
        <v>57</v>
      </c>
      <c r="G20" s="7"/>
      <c r="H20" s="8">
        <f t="shared" si="0"/>
        <v>200</v>
      </c>
      <c r="I20" s="39"/>
      <c r="J20" s="7"/>
      <c r="K20" s="7"/>
      <c r="L20" s="7">
        <v>200</v>
      </c>
      <c r="M20" s="7"/>
    </row>
    <row r="21" spans="5:13" x14ac:dyDescent="0.3">
      <c r="E21" s="7" t="s">
        <v>42</v>
      </c>
      <c r="F21" s="7"/>
      <c r="G21" s="7"/>
      <c r="H21" s="8">
        <f t="shared" si="0"/>
        <v>0</v>
      </c>
      <c r="I21" s="39"/>
      <c r="J21" s="7"/>
      <c r="K21" s="7"/>
      <c r="L21" s="7"/>
      <c r="M21" s="7"/>
    </row>
    <row r="22" spans="5:13" x14ac:dyDescent="0.3">
      <c r="E22" s="7"/>
      <c r="F22" s="7" t="s">
        <v>58</v>
      </c>
      <c r="G22" s="7"/>
      <c r="H22" s="8">
        <f t="shared" si="0"/>
        <v>120</v>
      </c>
      <c r="I22" s="39">
        <v>300</v>
      </c>
      <c r="J22" s="7">
        <v>120</v>
      </c>
      <c r="K22" s="7"/>
      <c r="L22" s="7"/>
      <c r="M22" s="7"/>
    </row>
    <row r="23" spans="5:13" x14ac:dyDescent="0.3">
      <c r="E23" s="7"/>
      <c r="F23" s="7" t="s">
        <v>59</v>
      </c>
      <c r="G23" s="7"/>
      <c r="H23" s="8">
        <f t="shared" si="0"/>
        <v>120</v>
      </c>
      <c r="I23" s="39">
        <v>120</v>
      </c>
      <c r="J23" s="7">
        <v>120</v>
      </c>
      <c r="K23" s="7"/>
      <c r="L23" s="7"/>
      <c r="M23" s="7"/>
    </row>
    <row r="24" spans="5:13" x14ac:dyDescent="0.3">
      <c r="E24" s="7"/>
      <c r="F24" s="7" t="s">
        <v>60</v>
      </c>
      <c r="G24" s="7"/>
      <c r="H24" s="8">
        <f t="shared" si="0"/>
        <v>600</v>
      </c>
      <c r="I24" s="39"/>
      <c r="J24" s="7">
        <v>100</v>
      </c>
      <c r="K24" s="7">
        <v>400</v>
      </c>
      <c r="L24" s="7">
        <v>100</v>
      </c>
      <c r="M24" s="7"/>
    </row>
    <row r="25" spans="5:13" x14ac:dyDescent="0.3">
      <c r="E25" s="7"/>
      <c r="F25" s="7" t="s">
        <v>61</v>
      </c>
      <c r="G25" s="7"/>
      <c r="H25" s="8">
        <f t="shared" si="0"/>
        <v>200</v>
      </c>
      <c r="I25" s="39">
        <v>400</v>
      </c>
      <c r="J25" s="7">
        <v>100</v>
      </c>
      <c r="K25" s="7">
        <v>100</v>
      </c>
      <c r="L25" s="7"/>
      <c r="M25" s="7"/>
    </row>
    <row r="26" spans="5:13" x14ac:dyDescent="0.3">
      <c r="E26" s="7"/>
      <c r="F26" s="7" t="s">
        <v>62</v>
      </c>
      <c r="G26" s="7"/>
      <c r="H26" s="8">
        <f t="shared" si="0"/>
        <v>100</v>
      </c>
      <c r="I26" s="39"/>
      <c r="J26" s="7">
        <v>100</v>
      </c>
      <c r="K26" s="7"/>
      <c r="L26" s="7"/>
      <c r="M26" s="7"/>
    </row>
    <row r="27" spans="5:13" x14ac:dyDescent="0.3">
      <c r="E27" s="7"/>
      <c r="F27" s="7" t="s">
        <v>63</v>
      </c>
      <c r="G27" s="7"/>
      <c r="H27" s="8">
        <f t="shared" si="0"/>
        <v>500</v>
      </c>
      <c r="I27" s="39">
        <v>200</v>
      </c>
      <c r="J27" s="7">
        <v>50</v>
      </c>
      <c r="K27" s="7">
        <v>350</v>
      </c>
      <c r="L27" s="7">
        <v>100</v>
      </c>
      <c r="M27" s="7"/>
    </row>
    <row r="28" spans="5:13" x14ac:dyDescent="0.3">
      <c r="E28" s="7" t="s">
        <v>43</v>
      </c>
      <c r="F28" s="7"/>
      <c r="G28" s="7"/>
      <c r="H28" s="8">
        <f t="shared" si="0"/>
        <v>0</v>
      </c>
      <c r="I28" s="39"/>
      <c r="J28" s="7"/>
      <c r="K28" s="7"/>
      <c r="L28" s="7"/>
      <c r="M28" s="7"/>
    </row>
    <row r="29" spans="5:13" x14ac:dyDescent="0.3">
      <c r="E29" s="7"/>
      <c r="F29" s="7" t="s">
        <v>64</v>
      </c>
      <c r="G29" s="7"/>
      <c r="H29" s="8">
        <f t="shared" si="0"/>
        <v>600</v>
      </c>
      <c r="I29" s="39"/>
      <c r="J29" s="7">
        <v>600</v>
      </c>
      <c r="K29" s="7"/>
      <c r="L29" s="7"/>
      <c r="M29" s="7"/>
    </row>
    <row r="30" spans="5:13" x14ac:dyDescent="0.3">
      <c r="E30" s="7"/>
      <c r="F30" s="7" t="s">
        <v>65</v>
      </c>
      <c r="G30" s="7"/>
      <c r="H30" s="8">
        <f t="shared" si="0"/>
        <v>800</v>
      </c>
      <c r="I30" s="39"/>
      <c r="J30" s="7"/>
      <c r="K30" s="7">
        <v>100</v>
      </c>
      <c r="L30" s="7">
        <v>700</v>
      </c>
      <c r="M30" s="7"/>
    </row>
    <row r="31" spans="5:13" x14ac:dyDescent="0.3">
      <c r="E31" s="7"/>
      <c r="F31" s="7" t="s">
        <v>66</v>
      </c>
      <c r="G31" s="7"/>
      <c r="H31" s="8">
        <f t="shared" si="0"/>
        <v>720</v>
      </c>
      <c r="I31" s="39"/>
      <c r="J31" s="7">
        <v>400</v>
      </c>
      <c r="K31" s="7">
        <v>320</v>
      </c>
      <c r="L31" s="7"/>
      <c r="M31" s="7"/>
    </row>
    <row r="32" spans="5:13" x14ac:dyDescent="0.3">
      <c r="E32" s="7"/>
      <c r="F32" s="7"/>
      <c r="G32" s="7"/>
      <c r="H32" s="8">
        <f t="shared" si="0"/>
        <v>0</v>
      </c>
      <c r="I32" s="39"/>
      <c r="J32" s="7"/>
      <c r="K32" s="7"/>
      <c r="L32" s="7"/>
      <c r="M32" s="7"/>
    </row>
    <row r="33" spans="5:13" x14ac:dyDescent="0.3">
      <c r="E33" s="7" t="s">
        <v>44</v>
      </c>
      <c r="F33" s="7" t="s">
        <v>67</v>
      </c>
      <c r="G33" s="7"/>
      <c r="H33" s="8">
        <f t="shared" si="0"/>
        <v>500</v>
      </c>
      <c r="I33" s="39"/>
      <c r="J33" s="7">
        <v>500</v>
      </c>
      <c r="K33" s="7"/>
      <c r="L33" s="7"/>
      <c r="M33" s="7"/>
    </row>
    <row r="34" spans="5:13" x14ac:dyDescent="0.3">
      <c r="E34" s="7" t="s">
        <v>45</v>
      </c>
      <c r="F34" s="7" t="s">
        <v>68</v>
      </c>
      <c r="G34" s="7"/>
      <c r="H34" s="8">
        <f t="shared" si="0"/>
        <v>100</v>
      </c>
      <c r="I34" s="39"/>
      <c r="J34" s="7"/>
      <c r="K34" s="7">
        <v>100</v>
      </c>
      <c r="L34" s="7"/>
      <c r="M34" s="7"/>
    </row>
    <row r="35" spans="5:13" x14ac:dyDescent="0.3">
      <c r="E35" s="7"/>
      <c r="F35" s="7" t="s">
        <v>69</v>
      </c>
      <c r="G35" s="7"/>
      <c r="H35" s="8">
        <f t="shared" si="0"/>
        <v>100</v>
      </c>
      <c r="I35" s="39"/>
      <c r="J35" s="7"/>
      <c r="K35" s="7"/>
      <c r="L35" s="7">
        <v>100</v>
      </c>
      <c r="M35" s="7"/>
    </row>
    <row r="36" spans="5:13" x14ac:dyDescent="0.3">
      <c r="E36" s="7"/>
      <c r="F36" s="7" t="s">
        <v>70</v>
      </c>
      <c r="G36" s="7"/>
      <c r="H36" s="8">
        <f t="shared" si="0"/>
        <v>100</v>
      </c>
      <c r="I36" s="39"/>
      <c r="J36" s="7">
        <v>100</v>
      </c>
      <c r="K36" s="7"/>
      <c r="L36" s="7"/>
      <c r="M36" s="7"/>
    </row>
    <row r="37" spans="5:13" x14ac:dyDescent="0.3">
      <c r="E37" s="7"/>
      <c r="F37" s="7" t="s">
        <v>76</v>
      </c>
      <c r="G37" s="7"/>
      <c r="H37" s="8">
        <f t="shared" si="0"/>
        <v>100</v>
      </c>
      <c r="I37" s="39"/>
      <c r="J37" s="7"/>
      <c r="K37" s="7">
        <v>100</v>
      </c>
      <c r="L37" s="7"/>
      <c r="M37" s="7"/>
    </row>
    <row r="38" spans="5:13" x14ac:dyDescent="0.3">
      <c r="E38" s="7" t="s">
        <v>46</v>
      </c>
      <c r="F38" s="7"/>
      <c r="G38" s="7"/>
      <c r="H38" s="8">
        <f t="shared" si="0"/>
        <v>400</v>
      </c>
      <c r="I38" s="39"/>
      <c r="J38" s="7"/>
      <c r="K38" s="7"/>
      <c r="L38" s="7">
        <v>400</v>
      </c>
      <c r="M38" s="7"/>
    </row>
    <row r="39" spans="5:13" x14ac:dyDescent="0.3">
      <c r="E39" s="7"/>
      <c r="F39" s="7"/>
      <c r="G39" s="7"/>
      <c r="H39" s="8">
        <f t="shared" si="0"/>
        <v>0</v>
      </c>
      <c r="I39" s="39"/>
      <c r="J39" s="7"/>
      <c r="K39" s="7"/>
      <c r="L39" s="7"/>
      <c r="M39" s="7"/>
    </row>
    <row r="40" spans="5:13" x14ac:dyDescent="0.3">
      <c r="E40" s="8"/>
      <c r="F40" s="8"/>
      <c r="G40" s="8"/>
      <c r="H40" s="8">
        <f>SUM(H3:H39)</f>
        <v>8410</v>
      </c>
      <c r="I40" s="39">
        <f>SUM(I3:I39)</f>
        <v>1100</v>
      </c>
      <c r="J40" s="8">
        <f>SUM(J3:J38)</f>
        <v>2930</v>
      </c>
      <c r="K40" s="8">
        <f>SUM(K3:K38)</f>
        <v>2830</v>
      </c>
      <c r="L40" s="8">
        <f>SUM(L3:L39)</f>
        <v>2650</v>
      </c>
      <c r="M40" s="8">
        <f>SUM(M3:M20)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2109BEF92BEF4C8E97B5AF946419EC" ma:contentTypeVersion="11" ma:contentTypeDescription="Create a new document." ma:contentTypeScope="" ma:versionID="7d28efe2c189899efa1786a30ea87be2">
  <xsd:schema xmlns:xsd="http://www.w3.org/2001/XMLSchema" xmlns:xs="http://www.w3.org/2001/XMLSchema" xmlns:p="http://schemas.microsoft.com/office/2006/metadata/properties" xmlns:ns2="e212f830-3554-41ad-bc58-ca25e45c0c36" xmlns:ns3="ddeece39-a33c-49ad-a8fd-0ae9fa2c3195" targetNamespace="http://schemas.microsoft.com/office/2006/metadata/properties" ma:root="true" ma:fieldsID="0977d188311524f24189f8889752715f" ns2:_="" ns3:_="">
    <xsd:import namespace="e212f830-3554-41ad-bc58-ca25e45c0c36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2f830-3554-41ad-bc58-ca25e45c0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E88DF44-DCAF-4BFF-A193-C7A4238415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12f830-3554-41ad-bc58-ca25e45c0c36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burnout</vt:lpstr>
      <vt:lpstr>broken burnout</vt:lpstr>
      <vt:lpstr>simple explained</vt:lpstr>
      <vt:lpstr>broken explained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Hernandez, Alejandro</cp:lastModifiedBy>
  <cp:revision/>
  <dcterms:created xsi:type="dcterms:W3CDTF">2021-03-22T13:30:26Z</dcterms:created>
  <dcterms:modified xsi:type="dcterms:W3CDTF">2021-06-07T21:00:10Z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0x010100FE2109BEF92BEF4C8E97B5AF946419EC</vt:lpwstr>
  </property>
</Properties>
</file>